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customXml/itemProps1.xml" ContentType="application/vnd.openxmlformats-officedocument.customXmlProperties+xml"/>
  <Default Extension="rels" ContentType="application/vnd.openxmlformats-package.relationship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docProps/custom.xml" ContentType="application/vnd.openxmlformats-officedocument.custom-properties+xml"/>
  <Default Extension="vml" ContentType="application/vnd.openxmlformats-officedocument.vmlDrawing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45" yWindow="-15" windowWidth="25200" windowHeight="6225"/>
  </bookViews>
  <sheets>
    <sheet name="Table of Contents" sheetId="1" r:id="rId1"/>
    <sheet name="1" sheetId="2" r:id="rId2"/>
    <sheet name="2" sheetId="3" r:id="rId3"/>
    <sheet name="3" sheetId="4" r:id="rId4"/>
    <sheet name="4" sheetId="5" r:id="rId5"/>
    <sheet name="5" sheetId="9" r:id="rId6"/>
    <sheet name="6" sheetId="10" r:id="rId7"/>
    <sheet name="7" sheetId="11" r:id="rId8"/>
    <sheet name="8" sheetId="8" r:id="rId9"/>
    <sheet name="9" sheetId="14" r:id="rId10"/>
    <sheet name="10" sheetId="17" r:id="rId11"/>
  </sheets>
  <externalReferences>
    <externalReference r:id="rId12"/>
    <externalReference r:id="rId13"/>
    <externalReference r:id="rId14"/>
  </externalReferences>
  <definedNames>
    <definedName name="_xlnm._FilterDatabase" localSheetId="1" hidden="1">'1'!$A$2:$S$505</definedName>
    <definedName name="_xlnm._FilterDatabase" localSheetId="5" hidden="1">'5'!#REF!</definedName>
    <definedName name="_xlnm._FilterDatabase" localSheetId="6" hidden="1">'6'!$A$3:$S$509</definedName>
    <definedName name="_xlnm._FilterDatabase" localSheetId="8" hidden="1">'8'!$I$3:$J$504</definedName>
    <definedName name="_xlnm._FilterDatabase" localSheetId="9" hidden="1">'9'!$O$3:$T$504</definedName>
    <definedName name="_xlnm.Print_Titles" localSheetId="1">'1'!$A:$B,'1'!$1:$2</definedName>
    <definedName name="_xlnm.Print_Titles" localSheetId="10">'10'!$A:$B,'10'!$1:$3</definedName>
    <definedName name="_xlnm.Print_Titles" localSheetId="2">'2'!$A:$B,'2'!$1:$2</definedName>
    <definedName name="_xlnm.Print_Titles" localSheetId="4">'4'!$A:$B,'4'!$1:$2</definedName>
    <definedName name="_xlnm.Print_Titles" localSheetId="5">'5'!$A:$B,'5'!$1:$3</definedName>
    <definedName name="_xlnm.Print_Titles" localSheetId="6">'6'!$A:$B,'6'!$1:$3</definedName>
    <definedName name="_xlnm.Print_Titles" localSheetId="7">'7'!$A:$B,'7'!$1:$3</definedName>
    <definedName name="_xlnm.Print_Titles" localSheetId="8">'8'!$A:$B,'8'!$1:$3</definedName>
    <definedName name="_xlnm.Print_Titles" localSheetId="9">'9'!$A:$B,'9'!$1:$3</definedName>
    <definedName name="XLDS11129266" hidden="1">#REF!</definedName>
    <definedName name="XLDS726243269" hidden="1">#REF!</definedName>
  </definedNames>
  <calcPr calcId="145621"/>
</workbook>
</file>

<file path=xl/calcChain.xml><?xml version="1.0" encoding="utf-8"?>
<calcChain xmlns="http://schemas.openxmlformats.org/spreadsheetml/2006/main">
  <c r="Y504" i="14" l="1"/>
  <c r="W504" i="14"/>
  <c r="F504" i="14"/>
  <c r="G504" i="14"/>
  <c r="H504" i="14"/>
  <c r="I504" i="14"/>
  <c r="J504" i="14"/>
  <c r="A505" i="14"/>
  <c r="I504" i="8" l="1"/>
  <c r="J504" i="8"/>
  <c r="K504" i="8"/>
  <c r="A2" i="8" l="1"/>
  <c r="A2" i="11"/>
  <c r="A2" i="10"/>
  <c r="H503" i="3" l="1"/>
  <c r="J503" i="4"/>
  <c r="F502" i="2" l="1"/>
  <c r="F501" i="2"/>
  <c r="F500" i="2"/>
  <c r="E500" i="3" s="1"/>
  <c r="E500" i="4" s="1"/>
  <c r="E500" i="5" s="1"/>
  <c r="E501" i="9" s="1"/>
  <c r="F499" i="2"/>
  <c r="F498" i="2"/>
  <c r="F497" i="2"/>
  <c r="F496" i="2"/>
  <c r="E496" i="3" s="1"/>
  <c r="E496" i="4" s="1"/>
  <c r="E496" i="5" s="1"/>
  <c r="E497" i="9" s="1"/>
  <c r="F495" i="2"/>
  <c r="F494" i="2"/>
  <c r="F493" i="2"/>
  <c r="F492" i="2"/>
  <c r="E492" i="3" s="1"/>
  <c r="E492" i="4" s="1"/>
  <c r="E492" i="5" s="1"/>
  <c r="E493" i="9" s="1"/>
  <c r="F491" i="2"/>
  <c r="F490" i="2"/>
  <c r="F489" i="2"/>
  <c r="F488" i="2"/>
  <c r="E488" i="3" s="1"/>
  <c r="F487" i="2"/>
  <c r="F486" i="2"/>
  <c r="F485" i="2"/>
  <c r="F484" i="2"/>
  <c r="E484" i="3" s="1"/>
  <c r="E484" i="4" s="1"/>
  <c r="E484" i="5" s="1"/>
  <c r="E485" i="9" s="1"/>
  <c r="E485" i="11" s="1"/>
  <c r="E485" i="8" s="1"/>
  <c r="E485" i="14" s="1"/>
  <c r="F483" i="2"/>
  <c r="F482" i="2"/>
  <c r="F481" i="2"/>
  <c r="F480" i="2"/>
  <c r="E480" i="3" s="1"/>
  <c r="E480" i="4" s="1"/>
  <c r="E480" i="5" s="1"/>
  <c r="E481" i="9" s="1"/>
  <c r="F479" i="2"/>
  <c r="F478" i="2"/>
  <c r="F477" i="2"/>
  <c r="F476" i="2"/>
  <c r="E476" i="3" s="1"/>
  <c r="E476" i="4" s="1"/>
  <c r="E476" i="5" s="1"/>
  <c r="E477" i="9" s="1"/>
  <c r="F475" i="2"/>
  <c r="F474" i="2"/>
  <c r="F473" i="2"/>
  <c r="F472" i="2"/>
  <c r="E472" i="3" s="1"/>
  <c r="E472" i="4" s="1"/>
  <c r="E472" i="5" s="1"/>
  <c r="E473" i="9" s="1"/>
  <c r="F471" i="2"/>
  <c r="F470" i="2"/>
  <c r="F469" i="2"/>
  <c r="F468" i="2"/>
  <c r="E468" i="3" s="1"/>
  <c r="F467" i="2"/>
  <c r="F466" i="2"/>
  <c r="F465" i="2"/>
  <c r="F464" i="2"/>
  <c r="E464" i="3" s="1"/>
  <c r="F463" i="2"/>
  <c r="F462" i="2"/>
  <c r="F461" i="2"/>
  <c r="F460" i="2"/>
  <c r="E460" i="3" s="1"/>
  <c r="E460" i="4" s="1"/>
  <c r="E460" i="5" s="1"/>
  <c r="E461" i="9" s="1"/>
  <c r="E461" i="11" s="1"/>
  <c r="E461" i="8" s="1"/>
  <c r="F459" i="2"/>
  <c r="F458" i="2"/>
  <c r="F457" i="2"/>
  <c r="F456" i="2"/>
  <c r="E456" i="3" s="1"/>
  <c r="E456" i="4" s="1"/>
  <c r="E456" i="5" s="1"/>
  <c r="E457" i="9" s="1"/>
  <c r="F455" i="2"/>
  <c r="F454" i="2"/>
  <c r="F453" i="2"/>
  <c r="F452" i="2"/>
  <c r="E452" i="3" s="1"/>
  <c r="F451" i="2"/>
  <c r="F450" i="2"/>
  <c r="F449" i="2"/>
  <c r="F448" i="2"/>
  <c r="E448" i="3" s="1"/>
  <c r="E448" i="4" s="1"/>
  <c r="E448" i="5" s="1"/>
  <c r="E449" i="9" s="1"/>
  <c r="E449" i="11" s="1"/>
  <c r="E449" i="8" s="1"/>
  <c r="F447" i="2"/>
  <c r="F446" i="2"/>
  <c r="F445" i="2"/>
  <c r="F444" i="2"/>
  <c r="E444" i="3" s="1"/>
  <c r="E444" i="4" s="1"/>
  <c r="E444" i="5" s="1"/>
  <c r="F443" i="2"/>
  <c r="F442" i="2"/>
  <c r="F441" i="2"/>
  <c r="F440" i="2"/>
  <c r="E440" i="3" s="1"/>
  <c r="E440" i="4" s="1"/>
  <c r="E440" i="5" s="1"/>
  <c r="F439" i="2"/>
  <c r="F438" i="2"/>
  <c r="F437" i="2"/>
  <c r="F436" i="2"/>
  <c r="E436" i="3" s="1"/>
  <c r="E436" i="4" s="1"/>
  <c r="E436" i="5" s="1"/>
  <c r="E437" i="9" s="1"/>
  <c r="E437" i="11" s="1"/>
  <c r="E437" i="8" s="1"/>
  <c r="F435" i="2"/>
  <c r="F434" i="2"/>
  <c r="F433" i="2"/>
  <c r="F432" i="2"/>
  <c r="F431" i="2"/>
  <c r="F430" i="2"/>
  <c r="F429" i="2"/>
  <c r="F428" i="2"/>
  <c r="F427" i="2"/>
  <c r="F426" i="2"/>
  <c r="F425" i="2"/>
  <c r="F424" i="2"/>
  <c r="E424" i="3" s="1"/>
  <c r="F423" i="2"/>
  <c r="F422" i="2"/>
  <c r="F421" i="2"/>
  <c r="F420" i="2"/>
  <c r="E420" i="3" s="1"/>
  <c r="E420" i="4" s="1"/>
  <c r="E420" i="5" s="1"/>
  <c r="F419" i="2"/>
  <c r="F418" i="2"/>
  <c r="F417" i="2"/>
  <c r="F416" i="2"/>
  <c r="E416" i="3" s="1"/>
  <c r="E416" i="4" s="1"/>
  <c r="E416" i="5" s="1"/>
  <c r="F415" i="2"/>
  <c r="F414" i="2"/>
  <c r="F413" i="2"/>
  <c r="F412" i="2"/>
  <c r="E412" i="3" s="1"/>
  <c r="E412" i="4" s="1"/>
  <c r="E412" i="5" s="1"/>
  <c r="E413" i="9" s="1"/>
  <c r="E413" i="10" s="1"/>
  <c r="F411" i="2"/>
  <c r="F410" i="2"/>
  <c r="F409" i="2"/>
  <c r="F408" i="2"/>
  <c r="E408" i="3" s="1"/>
  <c r="F407" i="2"/>
  <c r="F406" i="2"/>
  <c r="F405" i="2"/>
  <c r="F404" i="2"/>
  <c r="E404" i="3" s="1"/>
  <c r="E404" i="4" s="1"/>
  <c r="E404" i="5" s="1"/>
  <c r="E405" i="9" s="1"/>
  <c r="F403" i="2"/>
  <c r="F402" i="2"/>
  <c r="F401" i="2"/>
  <c r="F400" i="2"/>
  <c r="E400" i="3" s="1"/>
  <c r="F399" i="2"/>
  <c r="F398" i="2"/>
  <c r="F397" i="2"/>
  <c r="F396" i="2"/>
  <c r="E396" i="3" s="1"/>
  <c r="E396" i="4" s="1"/>
  <c r="E396" i="5" s="1"/>
  <c r="E397" i="9" s="1"/>
  <c r="F395" i="2"/>
  <c r="F394" i="2"/>
  <c r="F393" i="2"/>
  <c r="F392" i="2"/>
  <c r="E392" i="3" s="1"/>
  <c r="E392" i="4" s="1"/>
  <c r="E392" i="5" s="1"/>
  <c r="F391" i="2"/>
  <c r="F390" i="2"/>
  <c r="F389" i="2"/>
  <c r="F388" i="2"/>
  <c r="E388" i="3" s="1"/>
  <c r="E388" i="4" s="1"/>
  <c r="E388" i="5" s="1"/>
  <c r="F387" i="2"/>
  <c r="F386" i="2"/>
  <c r="F385" i="2"/>
  <c r="F384" i="2"/>
  <c r="E384" i="3" s="1"/>
  <c r="E384" i="4" s="1"/>
  <c r="E384" i="5" s="1"/>
  <c r="E385" i="9" s="1"/>
  <c r="F383" i="2"/>
  <c r="F382" i="2"/>
  <c r="F381" i="2"/>
  <c r="F380" i="2"/>
  <c r="E380" i="3" s="1"/>
  <c r="E380" i="4" s="1"/>
  <c r="E380" i="5" s="1"/>
  <c r="E381" i="9" s="1"/>
  <c r="E381" i="11" s="1"/>
  <c r="E381" i="8" s="1"/>
  <c r="F379" i="2"/>
  <c r="F378" i="2"/>
  <c r="F377" i="2"/>
  <c r="F376" i="2"/>
  <c r="E376" i="3" s="1"/>
  <c r="E376" i="4" s="1"/>
  <c r="E376" i="5" s="1"/>
  <c r="F375" i="2"/>
  <c r="F374" i="2"/>
  <c r="F373" i="2"/>
  <c r="F372" i="2"/>
  <c r="E372" i="3" s="1"/>
  <c r="E372" i="4" s="1"/>
  <c r="E372" i="5" s="1"/>
  <c r="F371" i="2"/>
  <c r="F370" i="2"/>
  <c r="F369" i="2"/>
  <c r="F368" i="2"/>
  <c r="E368" i="3" s="1"/>
  <c r="E368" i="4" s="1"/>
  <c r="E368" i="5" s="1"/>
  <c r="E369" i="9" s="1"/>
  <c r="E369" i="11" s="1"/>
  <c r="E369" i="8" s="1"/>
  <c r="F367" i="2"/>
  <c r="F366" i="2"/>
  <c r="F365" i="2"/>
  <c r="F364" i="2"/>
  <c r="E364" i="3" s="1"/>
  <c r="F363" i="2"/>
  <c r="F362" i="2"/>
  <c r="F361" i="2"/>
  <c r="F360" i="2"/>
  <c r="E360" i="3" s="1"/>
  <c r="E360" i="4" s="1"/>
  <c r="E360" i="5" s="1"/>
  <c r="E361" i="9" s="1"/>
  <c r="E361" i="10" s="1"/>
  <c r="F359" i="2"/>
  <c r="F358" i="2"/>
  <c r="F357" i="2"/>
  <c r="F356" i="2"/>
  <c r="E356" i="3" s="1"/>
  <c r="E356" i="4" s="1"/>
  <c r="E356" i="5" s="1"/>
  <c r="E357" i="9" s="1"/>
  <c r="F355" i="2"/>
  <c r="P355" i="2" s="1"/>
  <c r="F354" i="2"/>
  <c r="F353" i="2"/>
  <c r="F352" i="2"/>
  <c r="E352" i="3" s="1"/>
  <c r="E352" i="4" s="1"/>
  <c r="E352" i="5" s="1"/>
  <c r="F351" i="2"/>
  <c r="F350" i="2"/>
  <c r="F349" i="2"/>
  <c r="F348" i="2"/>
  <c r="E348" i="3" s="1"/>
  <c r="E348" i="4" s="1"/>
  <c r="E348" i="5" s="1"/>
  <c r="E349" i="9" s="1"/>
  <c r="E349" i="11" s="1"/>
  <c r="E349" i="8" s="1"/>
  <c r="E349" i="14" s="1"/>
  <c r="V349" i="14" s="1"/>
  <c r="F347" i="2"/>
  <c r="F346" i="2"/>
  <c r="F345" i="2"/>
  <c r="F344" i="2"/>
  <c r="E344" i="3" s="1"/>
  <c r="E344" i="4" s="1"/>
  <c r="E344" i="5" s="1"/>
  <c r="E345" i="9" s="1"/>
  <c r="F343" i="2"/>
  <c r="F342" i="2"/>
  <c r="F341" i="2"/>
  <c r="F340" i="2"/>
  <c r="E340" i="3" s="1"/>
  <c r="E340" i="4" s="1"/>
  <c r="E340" i="5" s="1"/>
  <c r="E341" i="9" s="1"/>
  <c r="F339" i="2"/>
  <c r="F338" i="2"/>
  <c r="F337" i="2"/>
  <c r="F336" i="2"/>
  <c r="F335" i="2"/>
  <c r="F334" i="2"/>
  <c r="F333" i="2"/>
  <c r="F332" i="2"/>
  <c r="E332" i="3" s="1"/>
  <c r="E332" i="4" s="1"/>
  <c r="E332" i="5" s="1"/>
  <c r="E333" i="9" s="1"/>
  <c r="E333" i="10" s="1"/>
  <c r="F331" i="2"/>
  <c r="F330" i="2"/>
  <c r="F329" i="2"/>
  <c r="F328" i="2"/>
  <c r="E328" i="3" s="1"/>
  <c r="E328" i="4" s="1"/>
  <c r="E328" i="5" s="1"/>
  <c r="E329" i="9" s="1"/>
  <c r="E329" i="10" s="1"/>
  <c r="F327" i="2"/>
  <c r="F326" i="2"/>
  <c r="F325" i="2"/>
  <c r="F324" i="2"/>
  <c r="E324" i="3" s="1"/>
  <c r="E324" i="4" s="1"/>
  <c r="E324" i="5" s="1"/>
  <c r="E325" i="9" s="1"/>
  <c r="F323" i="2"/>
  <c r="F322" i="2"/>
  <c r="F321" i="2"/>
  <c r="F320" i="2"/>
  <c r="F319" i="2"/>
  <c r="F318" i="2"/>
  <c r="F317" i="2"/>
  <c r="F316" i="2"/>
  <c r="E316" i="3" s="1"/>
  <c r="E316" i="4" s="1"/>
  <c r="E316" i="5" s="1"/>
  <c r="E317" i="9" s="1"/>
  <c r="F315" i="2"/>
  <c r="F314" i="2"/>
  <c r="E314" i="3" s="1"/>
  <c r="F313" i="2"/>
  <c r="F312" i="2"/>
  <c r="E312" i="3" s="1"/>
  <c r="E312" i="4" s="1"/>
  <c r="E312" i="5" s="1"/>
  <c r="E313" i="9" s="1"/>
  <c r="E313" i="10" s="1"/>
  <c r="F311" i="2"/>
  <c r="P311" i="2" s="1"/>
  <c r="F310" i="2"/>
  <c r="F309" i="2"/>
  <c r="F308" i="2"/>
  <c r="E308" i="3" s="1"/>
  <c r="E308" i="4" s="1"/>
  <c r="E308" i="5" s="1"/>
  <c r="E309" i="9" s="1"/>
  <c r="E309" i="11" s="1"/>
  <c r="E309" i="8" s="1"/>
  <c r="F307" i="2"/>
  <c r="F306" i="2"/>
  <c r="F305" i="2"/>
  <c r="F304" i="2"/>
  <c r="E304" i="3" s="1"/>
  <c r="E304" i="4" s="1"/>
  <c r="E304" i="5" s="1"/>
  <c r="E305" i="9" s="1"/>
  <c r="E305" i="10" s="1"/>
  <c r="F303" i="2"/>
  <c r="F302" i="2"/>
  <c r="E302" i="3" s="1"/>
  <c r="F301" i="2"/>
  <c r="F300" i="2"/>
  <c r="E300" i="3" s="1"/>
  <c r="E300" i="4" s="1"/>
  <c r="E300" i="5" s="1"/>
  <c r="E301" i="9" s="1"/>
  <c r="E301" i="10" s="1"/>
  <c r="F299" i="2"/>
  <c r="F298" i="2"/>
  <c r="F297" i="2"/>
  <c r="F296" i="2"/>
  <c r="E296" i="3" s="1"/>
  <c r="E296" i="4" s="1"/>
  <c r="E296" i="5" s="1"/>
  <c r="E297" i="9" s="1"/>
  <c r="E297" i="10" s="1"/>
  <c r="F295" i="2"/>
  <c r="F294" i="2"/>
  <c r="F293" i="2"/>
  <c r="F292" i="2"/>
  <c r="E292" i="3" s="1"/>
  <c r="E292" i="4" s="1"/>
  <c r="E292" i="5" s="1"/>
  <c r="F291" i="2"/>
  <c r="F290" i="2"/>
  <c r="F289" i="2"/>
  <c r="F288" i="2"/>
  <c r="E288" i="3" s="1"/>
  <c r="E288" i="4" s="1"/>
  <c r="E288" i="5" s="1"/>
  <c r="E289" i="9" s="1"/>
  <c r="F287" i="2"/>
  <c r="F286" i="2"/>
  <c r="F285" i="2"/>
  <c r="F284" i="2"/>
  <c r="E284" i="3" s="1"/>
  <c r="E284" i="4" s="1"/>
  <c r="E284" i="5" s="1"/>
  <c r="E285" i="9" s="1"/>
  <c r="F283" i="2"/>
  <c r="F282" i="2"/>
  <c r="F281" i="2"/>
  <c r="F280" i="2"/>
  <c r="E280" i="3" s="1"/>
  <c r="E280" i="4" s="1"/>
  <c r="E280" i="5" s="1"/>
  <c r="E281" i="9" s="1"/>
  <c r="F279" i="2"/>
  <c r="F278" i="2"/>
  <c r="F277" i="2"/>
  <c r="F276" i="2"/>
  <c r="F275" i="2"/>
  <c r="F274" i="2"/>
  <c r="F273" i="2"/>
  <c r="F272" i="2"/>
  <c r="E272" i="3" s="1"/>
  <c r="E272" i="4" s="1"/>
  <c r="E272" i="5" s="1"/>
  <c r="E273" i="9" s="1"/>
  <c r="E273" i="10" s="1"/>
  <c r="F271" i="2"/>
  <c r="F270" i="2"/>
  <c r="F269" i="2"/>
  <c r="F268" i="2"/>
  <c r="E268" i="3" s="1"/>
  <c r="E268" i="4" s="1"/>
  <c r="E268" i="5" s="1"/>
  <c r="E269" i="9" s="1"/>
  <c r="E269" i="10" s="1"/>
  <c r="F267" i="2"/>
  <c r="F266" i="2"/>
  <c r="F265" i="2"/>
  <c r="F264" i="2"/>
  <c r="E264" i="3" s="1"/>
  <c r="E264" i="4" s="1"/>
  <c r="E264" i="5" s="1"/>
  <c r="E265" i="9" s="1"/>
  <c r="F263" i="2"/>
  <c r="F262" i="2"/>
  <c r="F261" i="2"/>
  <c r="F260" i="2"/>
  <c r="E260" i="3" s="1"/>
  <c r="E260" i="4" s="1"/>
  <c r="E260" i="5" s="1"/>
  <c r="F259" i="2"/>
  <c r="F258" i="2"/>
  <c r="F257" i="2"/>
  <c r="F256" i="2"/>
  <c r="N256" i="2" s="1"/>
  <c r="F255" i="2"/>
  <c r="F254" i="2"/>
  <c r="F253" i="2"/>
  <c r="F252" i="2"/>
  <c r="E252" i="3" s="1"/>
  <c r="E252" i="4" s="1"/>
  <c r="E252" i="5" s="1"/>
  <c r="E253" i="9" s="1"/>
  <c r="E253" i="11" s="1"/>
  <c r="E253" i="8" s="1"/>
  <c r="E253" i="14" s="1"/>
  <c r="V253" i="14" s="1"/>
  <c r="F251" i="2"/>
  <c r="F250" i="2"/>
  <c r="F249" i="2"/>
  <c r="F248" i="2"/>
  <c r="E248" i="3" s="1"/>
  <c r="E248" i="4" s="1"/>
  <c r="E248" i="5" s="1"/>
  <c r="E249" i="9" s="1"/>
  <c r="F247" i="2"/>
  <c r="F246" i="2"/>
  <c r="F245" i="2"/>
  <c r="F244" i="2"/>
  <c r="E244" i="3" s="1"/>
  <c r="E244" i="4" s="1"/>
  <c r="E244" i="5" s="1"/>
  <c r="E245" i="9" s="1"/>
  <c r="E245" i="11" s="1"/>
  <c r="E245" i="8" s="1"/>
  <c r="F243" i="2"/>
  <c r="F242" i="2"/>
  <c r="F241" i="2"/>
  <c r="F240" i="2"/>
  <c r="E240" i="3" s="1"/>
  <c r="E240" i="4" s="1"/>
  <c r="E240" i="5" s="1"/>
  <c r="E241" i="9" s="1"/>
  <c r="F239" i="2"/>
  <c r="F238" i="2"/>
  <c r="F237" i="2"/>
  <c r="F236" i="2"/>
  <c r="E236" i="3" s="1"/>
  <c r="E236" i="4" s="1"/>
  <c r="E236" i="5" s="1"/>
  <c r="F235" i="2"/>
  <c r="F234" i="2"/>
  <c r="F233" i="2"/>
  <c r="F232" i="2"/>
  <c r="E232" i="3" s="1"/>
  <c r="E232" i="4" s="1"/>
  <c r="E232" i="5" s="1"/>
  <c r="F231" i="2"/>
  <c r="F230" i="2"/>
  <c r="F229" i="2"/>
  <c r="F228" i="2"/>
  <c r="E228" i="3" s="1"/>
  <c r="E228" i="4" s="1"/>
  <c r="E228" i="5" s="1"/>
  <c r="E229" i="9" s="1"/>
  <c r="E229" i="11" s="1"/>
  <c r="E229" i="8" s="1"/>
  <c r="F227" i="2"/>
  <c r="F226" i="2"/>
  <c r="F225" i="2"/>
  <c r="F224" i="2"/>
  <c r="E224" i="3" s="1"/>
  <c r="E224" i="4" s="1"/>
  <c r="E224" i="5" s="1"/>
  <c r="E225" i="9" s="1"/>
  <c r="F223" i="2"/>
  <c r="F222" i="2"/>
  <c r="F221" i="2"/>
  <c r="F220" i="2"/>
  <c r="F219" i="2"/>
  <c r="F218" i="2"/>
  <c r="F217" i="2"/>
  <c r="F216" i="2"/>
  <c r="E216" i="3" s="1"/>
  <c r="E216" i="4" s="1"/>
  <c r="E216" i="5" s="1"/>
  <c r="E217" i="9" s="1"/>
  <c r="F215" i="2"/>
  <c r="F214" i="2"/>
  <c r="F213" i="2"/>
  <c r="F212" i="2"/>
  <c r="E212" i="3" s="1"/>
  <c r="E212" i="4" s="1"/>
  <c r="E212" i="5" s="1"/>
  <c r="E213" i="9" s="1"/>
  <c r="F211" i="2"/>
  <c r="F210" i="2"/>
  <c r="F209" i="2"/>
  <c r="F208" i="2"/>
  <c r="F207" i="2"/>
  <c r="F206" i="2"/>
  <c r="F205" i="2"/>
  <c r="F204" i="2"/>
  <c r="E204" i="3" s="1"/>
  <c r="E204" i="4" s="1"/>
  <c r="E204" i="5" s="1"/>
  <c r="E205" i="9" s="1"/>
  <c r="E205" i="10" s="1"/>
  <c r="F203" i="2"/>
  <c r="F202" i="2"/>
  <c r="F201" i="2"/>
  <c r="F200" i="2"/>
  <c r="E200" i="3" s="1"/>
  <c r="E200" i="4" s="1"/>
  <c r="E200" i="5" s="1"/>
  <c r="E201" i="9" s="1"/>
  <c r="E201" i="10" s="1"/>
  <c r="F199" i="2"/>
  <c r="F198" i="2"/>
  <c r="F197" i="2"/>
  <c r="F196" i="2"/>
  <c r="E196" i="3" s="1"/>
  <c r="E196" i="4" s="1"/>
  <c r="E196" i="5" s="1"/>
  <c r="E197" i="9" s="1"/>
  <c r="F195" i="2"/>
  <c r="F194" i="2"/>
  <c r="F193" i="2"/>
  <c r="F192" i="2"/>
  <c r="F191" i="2"/>
  <c r="F190" i="2"/>
  <c r="F189" i="2"/>
  <c r="F188" i="2"/>
  <c r="E188" i="3" s="1"/>
  <c r="E188" i="4" s="1"/>
  <c r="E188" i="5" s="1"/>
  <c r="E189" i="9" s="1"/>
  <c r="F187" i="2"/>
  <c r="F186" i="2"/>
  <c r="F185" i="2"/>
  <c r="F184" i="2"/>
  <c r="E184" i="3" s="1"/>
  <c r="E184" i="4" s="1"/>
  <c r="E184" i="5" s="1"/>
  <c r="E185" i="9" s="1"/>
  <c r="F183" i="2"/>
  <c r="F182" i="2"/>
  <c r="F181" i="2"/>
  <c r="F180" i="2"/>
  <c r="E180" i="3" s="1"/>
  <c r="E180" i="4" s="1"/>
  <c r="E180" i="5" s="1"/>
  <c r="E181" i="9" s="1"/>
  <c r="F179" i="2"/>
  <c r="F178" i="2"/>
  <c r="F177" i="2"/>
  <c r="F176" i="2"/>
  <c r="E176" i="3" s="1"/>
  <c r="E176" i="4" s="1"/>
  <c r="E176" i="5" s="1"/>
  <c r="E177" i="9" s="1"/>
  <c r="F175" i="2"/>
  <c r="F174" i="2"/>
  <c r="F173" i="2"/>
  <c r="F172" i="2"/>
  <c r="E172" i="3" s="1"/>
  <c r="E172" i="4" s="1"/>
  <c r="E172" i="5" s="1"/>
  <c r="E173" i="9" s="1"/>
  <c r="F171" i="2"/>
  <c r="F170" i="2"/>
  <c r="F169" i="2"/>
  <c r="F168" i="2"/>
  <c r="E168" i="3" s="1"/>
  <c r="E168" i="4" s="1"/>
  <c r="E168" i="5" s="1"/>
  <c r="F167" i="2"/>
  <c r="F166" i="2"/>
  <c r="F165" i="2"/>
  <c r="F164" i="2"/>
  <c r="E164" i="3" s="1"/>
  <c r="E164" i="4" s="1"/>
  <c r="E164" i="5" s="1"/>
  <c r="E165" i="9" s="1"/>
  <c r="E165" i="11" s="1"/>
  <c r="E165" i="8" s="1"/>
  <c r="F163" i="2"/>
  <c r="F162" i="2"/>
  <c r="F161" i="2"/>
  <c r="F160" i="2"/>
  <c r="E160" i="3" s="1"/>
  <c r="E160" i="4" s="1"/>
  <c r="E160" i="5" s="1"/>
  <c r="E161" i="9" s="1"/>
  <c r="F159" i="2"/>
  <c r="F158" i="2"/>
  <c r="F157" i="2"/>
  <c r="F156" i="2"/>
  <c r="F155" i="2"/>
  <c r="F154" i="2"/>
  <c r="F153" i="2"/>
  <c r="F152" i="2"/>
  <c r="E152" i="3" s="1"/>
  <c r="E152" i="4" s="1"/>
  <c r="E152" i="5" s="1"/>
  <c r="E153" i="9" s="1"/>
  <c r="F151" i="2"/>
  <c r="F150" i="2"/>
  <c r="F149" i="2"/>
  <c r="F148" i="2"/>
  <c r="F147" i="2"/>
  <c r="P147" i="2" s="1"/>
  <c r="F146" i="2"/>
  <c r="F145" i="2"/>
  <c r="F144" i="2"/>
  <c r="E144" i="3" s="1"/>
  <c r="E144" i="4" s="1"/>
  <c r="E144" i="5" s="1"/>
  <c r="E145" i="9" s="1"/>
  <c r="E145" i="11" s="1"/>
  <c r="E145" i="8" s="1"/>
  <c r="F143" i="2"/>
  <c r="F142" i="2"/>
  <c r="F141" i="2"/>
  <c r="F140" i="2"/>
  <c r="E140" i="3" s="1"/>
  <c r="E140" i="4" s="1"/>
  <c r="E140" i="5" s="1"/>
  <c r="F139" i="2"/>
  <c r="F138" i="2"/>
  <c r="F137" i="2"/>
  <c r="F136" i="2"/>
  <c r="E136" i="3" s="1"/>
  <c r="E136" i="4" s="1"/>
  <c r="E136" i="5" s="1"/>
  <c r="E137" i="9" s="1"/>
  <c r="E137" i="11" s="1"/>
  <c r="E137" i="8" s="1"/>
  <c r="F135" i="2"/>
  <c r="F134" i="2"/>
  <c r="F133" i="2"/>
  <c r="F132" i="2"/>
  <c r="E132" i="3" s="1"/>
  <c r="E132" i="4" s="1"/>
  <c r="E132" i="5" s="1"/>
  <c r="E133" i="9" s="1"/>
  <c r="F131" i="2"/>
  <c r="F130" i="2"/>
  <c r="F129" i="2"/>
  <c r="F128" i="2"/>
  <c r="E128" i="3" s="1"/>
  <c r="E128" i="4" s="1"/>
  <c r="E128" i="5" s="1"/>
  <c r="E129" i="9" s="1"/>
  <c r="E129" i="11" s="1"/>
  <c r="E129" i="8" s="1"/>
  <c r="F127" i="2"/>
  <c r="F126" i="2"/>
  <c r="F125" i="2"/>
  <c r="F124" i="2"/>
  <c r="E124" i="3" s="1"/>
  <c r="E124" i="4" s="1"/>
  <c r="E124" i="5" s="1"/>
  <c r="F123" i="2"/>
  <c r="F122" i="2"/>
  <c r="F121" i="2"/>
  <c r="F120" i="2"/>
  <c r="E120" i="3" s="1"/>
  <c r="E120" i="4" s="1"/>
  <c r="E120" i="5" s="1"/>
  <c r="E121" i="9" s="1"/>
  <c r="E121" i="11" s="1"/>
  <c r="E121" i="8" s="1"/>
  <c r="E121" i="14" s="1"/>
  <c r="F119" i="2"/>
  <c r="F118" i="2"/>
  <c r="F117" i="2"/>
  <c r="F116" i="2"/>
  <c r="E116" i="3" s="1"/>
  <c r="E116" i="4" s="1"/>
  <c r="E116" i="5" s="1"/>
  <c r="E117" i="9" s="1"/>
  <c r="E117" i="11" s="1"/>
  <c r="E117" i="8" s="1"/>
  <c r="F115" i="2"/>
  <c r="F114" i="2"/>
  <c r="F113" i="2"/>
  <c r="F112" i="2"/>
  <c r="F111" i="2"/>
  <c r="F110" i="2"/>
  <c r="F109" i="2"/>
  <c r="F108" i="2"/>
  <c r="E108" i="3" s="1"/>
  <c r="E108" i="4" s="1"/>
  <c r="E108" i="5" s="1"/>
  <c r="E109" i="9" s="1"/>
  <c r="F107" i="2"/>
  <c r="F106" i="2"/>
  <c r="F105" i="2"/>
  <c r="F104" i="2"/>
  <c r="E104" i="3" s="1"/>
  <c r="E104" i="4" s="1"/>
  <c r="E104" i="5" s="1"/>
  <c r="F103" i="2"/>
  <c r="F102" i="2"/>
  <c r="F101" i="2"/>
  <c r="F100" i="2"/>
  <c r="E100" i="3" s="1"/>
  <c r="E100" i="4" s="1"/>
  <c r="E100" i="5" s="1"/>
  <c r="F99" i="2"/>
  <c r="F98" i="2"/>
  <c r="F97" i="2"/>
  <c r="F96" i="2"/>
  <c r="E96" i="3" s="1"/>
  <c r="E96" i="4" s="1"/>
  <c r="E96" i="5" s="1"/>
  <c r="E97" i="9" s="1"/>
  <c r="E97" i="11" s="1"/>
  <c r="E97" i="8" s="1"/>
  <c r="F95" i="2"/>
  <c r="F94" i="2"/>
  <c r="F93" i="2"/>
  <c r="F92" i="2"/>
  <c r="E92" i="3" s="1"/>
  <c r="E92" i="4" s="1"/>
  <c r="E92" i="5" s="1"/>
  <c r="F91" i="2"/>
  <c r="F90" i="2"/>
  <c r="F89" i="2"/>
  <c r="F88" i="2"/>
  <c r="E88" i="3" s="1"/>
  <c r="E88" i="4" s="1"/>
  <c r="E88" i="5" s="1"/>
  <c r="E89" i="9" s="1"/>
  <c r="E89" i="11" s="1"/>
  <c r="E89" i="8" s="1"/>
  <c r="F87" i="2"/>
  <c r="F86" i="2"/>
  <c r="F85" i="2"/>
  <c r="F84" i="2"/>
  <c r="E84" i="3" s="1"/>
  <c r="E84" i="4" s="1"/>
  <c r="E84" i="5" s="1"/>
  <c r="E85" i="9" s="1"/>
  <c r="E85" i="10" s="1"/>
  <c r="F83" i="2"/>
  <c r="F82" i="2"/>
  <c r="F81" i="2"/>
  <c r="F80" i="2"/>
  <c r="E80" i="3" s="1"/>
  <c r="E80" i="4" s="1"/>
  <c r="E80" i="5" s="1"/>
  <c r="F79" i="2"/>
  <c r="F78" i="2"/>
  <c r="F77" i="2"/>
  <c r="F76" i="2"/>
  <c r="E76" i="3" s="1"/>
  <c r="E76" i="4" s="1"/>
  <c r="E76" i="5" s="1"/>
  <c r="E77" i="9" s="1"/>
  <c r="F75" i="2"/>
  <c r="F74" i="2"/>
  <c r="F73" i="2"/>
  <c r="F72" i="2"/>
  <c r="E72" i="3" s="1"/>
  <c r="E72" i="4" s="1"/>
  <c r="E72" i="5" s="1"/>
  <c r="E73" i="9" s="1"/>
  <c r="F71" i="2"/>
  <c r="F70" i="2"/>
  <c r="F69" i="2"/>
  <c r="F68" i="2"/>
  <c r="E68" i="3" s="1"/>
  <c r="E68" i="4" s="1"/>
  <c r="E68" i="5" s="1"/>
  <c r="E69" i="9" s="1"/>
  <c r="E69" i="11" s="1"/>
  <c r="E69" i="8" s="1"/>
  <c r="F67" i="2"/>
  <c r="F66" i="2"/>
  <c r="F65" i="2"/>
  <c r="F64" i="2"/>
  <c r="F63" i="2"/>
  <c r="F62" i="2"/>
  <c r="F61" i="2"/>
  <c r="F60" i="2"/>
  <c r="E60" i="3" s="1"/>
  <c r="E60" i="4" s="1"/>
  <c r="E60" i="5" s="1"/>
  <c r="E61" i="9" s="1"/>
  <c r="F59" i="2"/>
  <c r="F58" i="2"/>
  <c r="F57" i="2"/>
  <c r="F56" i="2"/>
  <c r="E56" i="3" s="1"/>
  <c r="E56" i="4" s="1"/>
  <c r="E56" i="5" s="1"/>
  <c r="E57" i="9" s="1"/>
  <c r="F55" i="2"/>
  <c r="F54" i="2"/>
  <c r="E54" i="3" s="1"/>
  <c r="F53" i="2"/>
  <c r="F52" i="2"/>
  <c r="E52" i="3" s="1"/>
  <c r="E52" i="4" s="1"/>
  <c r="E52" i="5" s="1"/>
  <c r="E53" i="9" s="1"/>
  <c r="F51" i="2"/>
  <c r="F50" i="2"/>
  <c r="F49" i="2"/>
  <c r="F48" i="2"/>
  <c r="E48" i="3" s="1"/>
  <c r="E48" i="4" s="1"/>
  <c r="E48" i="5" s="1"/>
  <c r="E49" i="9" s="1"/>
  <c r="E49" i="11" s="1"/>
  <c r="E49" i="8" s="1"/>
  <c r="F47" i="2"/>
  <c r="F46" i="2"/>
  <c r="F45" i="2"/>
  <c r="F44" i="2"/>
  <c r="E44" i="3" s="1"/>
  <c r="E44" i="4" s="1"/>
  <c r="E44" i="5" s="1"/>
  <c r="E45" i="9" s="1"/>
  <c r="F43" i="2"/>
  <c r="F42" i="2"/>
  <c r="F41" i="2"/>
  <c r="F40" i="2"/>
  <c r="E40" i="3" s="1"/>
  <c r="E40" i="4" s="1"/>
  <c r="E40" i="5" s="1"/>
  <c r="E41" i="9" s="1"/>
  <c r="F39" i="2"/>
  <c r="F38" i="2"/>
  <c r="F37" i="2"/>
  <c r="F36" i="2"/>
  <c r="F35" i="2"/>
  <c r="F34" i="2"/>
  <c r="F33" i="2"/>
  <c r="F32" i="2"/>
  <c r="E32" i="3" s="1"/>
  <c r="E32" i="4" s="1"/>
  <c r="E32" i="5" s="1"/>
  <c r="E33" i="9" s="1"/>
  <c r="F31" i="2"/>
  <c r="F30" i="2"/>
  <c r="F29" i="2"/>
  <c r="F28" i="2"/>
  <c r="E28" i="3" s="1"/>
  <c r="E28" i="4" s="1"/>
  <c r="E28" i="5" s="1"/>
  <c r="E29" i="9" s="1"/>
  <c r="E29" i="10" s="1"/>
  <c r="F27" i="2"/>
  <c r="F26" i="2"/>
  <c r="F25" i="2"/>
  <c r="F24" i="2"/>
  <c r="E24" i="3" s="1"/>
  <c r="F23" i="2"/>
  <c r="F22" i="2"/>
  <c r="F21" i="2"/>
  <c r="F20" i="2"/>
  <c r="E20" i="3" s="1"/>
  <c r="E20" i="4" s="1"/>
  <c r="E20" i="5" s="1"/>
  <c r="E21" i="9" s="1"/>
  <c r="F19" i="2"/>
  <c r="F18" i="2"/>
  <c r="F17" i="2"/>
  <c r="F16" i="2"/>
  <c r="E16" i="3" s="1"/>
  <c r="E16" i="4" s="1"/>
  <c r="E16" i="5" s="1"/>
  <c r="E17" i="9" s="1"/>
  <c r="F15" i="2"/>
  <c r="F14" i="2"/>
  <c r="F13" i="2"/>
  <c r="F12" i="2"/>
  <c r="E12" i="3" s="1"/>
  <c r="F11" i="2"/>
  <c r="F10" i="2"/>
  <c r="F9" i="2"/>
  <c r="F8" i="2"/>
  <c r="E8" i="3" s="1"/>
  <c r="E8" i="4" s="1"/>
  <c r="E8" i="5" s="1"/>
  <c r="E9" i="9" s="1"/>
  <c r="F7" i="2"/>
  <c r="F6" i="2"/>
  <c r="F5" i="2"/>
  <c r="F4" i="2"/>
  <c r="E4" i="3" s="1"/>
  <c r="E4" i="4" s="1"/>
  <c r="E4" i="5" s="1"/>
  <c r="E5" i="9" s="1"/>
  <c r="E502" i="2"/>
  <c r="E501" i="2"/>
  <c r="E500" i="2"/>
  <c r="D500" i="3" s="1"/>
  <c r="D500" i="4" s="1"/>
  <c r="D500" i="5" s="1"/>
  <c r="D501" i="9" s="1"/>
  <c r="D501" i="10" s="1"/>
  <c r="E499" i="2"/>
  <c r="D499" i="3" s="1"/>
  <c r="D499" i="4" s="1"/>
  <c r="D499" i="5" s="1"/>
  <c r="D500" i="9" s="1"/>
  <c r="E498" i="2"/>
  <c r="E497" i="2"/>
  <c r="D497" i="3" s="1"/>
  <c r="E496" i="2"/>
  <c r="E495" i="2"/>
  <c r="D495" i="3" s="1"/>
  <c r="D495" i="4" s="1"/>
  <c r="D495" i="5" s="1"/>
  <c r="D496" i="9" s="1"/>
  <c r="E494" i="2"/>
  <c r="E493" i="2"/>
  <c r="D493" i="3" s="1"/>
  <c r="E492" i="2"/>
  <c r="D492" i="3" s="1"/>
  <c r="D492" i="4" s="1"/>
  <c r="D492" i="5" s="1"/>
  <c r="D493" i="9" s="1"/>
  <c r="D493" i="11" s="1"/>
  <c r="E491" i="2"/>
  <c r="D491" i="3" s="1"/>
  <c r="E490" i="2"/>
  <c r="E489" i="2"/>
  <c r="D489" i="3" s="1"/>
  <c r="E488" i="2"/>
  <c r="E487" i="2"/>
  <c r="D487" i="3" s="1"/>
  <c r="D487" i="4" s="1"/>
  <c r="D487" i="5" s="1"/>
  <c r="D488" i="9" s="1"/>
  <c r="E486" i="2"/>
  <c r="E485" i="2"/>
  <c r="D485" i="3" s="1"/>
  <c r="E484" i="2"/>
  <c r="E483" i="2"/>
  <c r="D483" i="3" s="1"/>
  <c r="E482" i="2"/>
  <c r="E481" i="2"/>
  <c r="D481" i="3" s="1"/>
  <c r="D481" i="4" s="1"/>
  <c r="E480" i="2"/>
  <c r="E479" i="2"/>
  <c r="D479" i="3" s="1"/>
  <c r="D479" i="4" s="1"/>
  <c r="D479" i="5" s="1"/>
  <c r="D480" i="9" s="1"/>
  <c r="E478" i="2"/>
  <c r="E477" i="2"/>
  <c r="D477" i="3" s="1"/>
  <c r="E476" i="2"/>
  <c r="E475" i="2"/>
  <c r="D475" i="3" s="1"/>
  <c r="D475" i="4" s="1"/>
  <c r="D475" i="5" s="1"/>
  <c r="D476" i="9" s="1"/>
  <c r="E474" i="2"/>
  <c r="E473" i="2"/>
  <c r="D473" i="3" s="1"/>
  <c r="E472" i="2"/>
  <c r="D472" i="3" s="1"/>
  <c r="E471" i="2"/>
  <c r="D471" i="3" s="1"/>
  <c r="E470" i="2"/>
  <c r="E469" i="2"/>
  <c r="D469" i="3" s="1"/>
  <c r="E468" i="2"/>
  <c r="D468" i="3" s="1"/>
  <c r="D468" i="4" s="1"/>
  <c r="D468" i="5" s="1"/>
  <c r="D469" i="9" s="1"/>
  <c r="E467" i="2"/>
  <c r="D467" i="3" s="1"/>
  <c r="D467" i="4" s="1"/>
  <c r="E466" i="2"/>
  <c r="E465" i="2"/>
  <c r="D465" i="3" s="1"/>
  <c r="E464" i="2"/>
  <c r="D464" i="3" s="1"/>
  <c r="D464" i="4" s="1"/>
  <c r="D464" i="5" s="1"/>
  <c r="D465" i="9" s="1"/>
  <c r="D465" i="10" s="1"/>
  <c r="I465" i="10" s="1"/>
  <c r="E463" i="2"/>
  <c r="D463" i="3" s="1"/>
  <c r="D463" i="4" s="1"/>
  <c r="D463" i="5" s="1"/>
  <c r="D464" i="9" s="1"/>
  <c r="E462" i="2"/>
  <c r="E461" i="2"/>
  <c r="D461" i="3" s="1"/>
  <c r="E460" i="2"/>
  <c r="D460" i="3" s="1"/>
  <c r="E459" i="2"/>
  <c r="D459" i="3" s="1"/>
  <c r="E458" i="2"/>
  <c r="E457" i="2"/>
  <c r="D457" i="3" s="1"/>
  <c r="E456" i="2"/>
  <c r="D456" i="3" s="1"/>
  <c r="D456" i="4" s="1"/>
  <c r="D456" i="5" s="1"/>
  <c r="D457" i="9" s="1"/>
  <c r="E455" i="2"/>
  <c r="D455" i="3" s="1"/>
  <c r="D455" i="4" s="1"/>
  <c r="D455" i="5" s="1"/>
  <c r="D456" i="9" s="1"/>
  <c r="E454" i="2"/>
  <c r="E453" i="2"/>
  <c r="D453" i="3" s="1"/>
  <c r="E452" i="2"/>
  <c r="E451" i="2"/>
  <c r="D451" i="3" s="1"/>
  <c r="E450" i="2"/>
  <c r="E449" i="2"/>
  <c r="D449" i="3" s="1"/>
  <c r="E448" i="2"/>
  <c r="D448" i="3" s="1"/>
  <c r="D448" i="4" s="1"/>
  <c r="D448" i="5" s="1"/>
  <c r="D449" i="9" s="1"/>
  <c r="E447" i="2"/>
  <c r="D447" i="3" s="1"/>
  <c r="D447" i="4" s="1"/>
  <c r="D447" i="5" s="1"/>
  <c r="D448" i="9" s="1"/>
  <c r="E446" i="2"/>
  <c r="E445" i="2"/>
  <c r="D445" i="3" s="1"/>
  <c r="E444" i="2"/>
  <c r="E443" i="2"/>
  <c r="D443" i="3" s="1"/>
  <c r="D443" i="4" s="1"/>
  <c r="D443" i="5" s="1"/>
  <c r="D444" i="9" s="1"/>
  <c r="E442" i="2"/>
  <c r="E441" i="2"/>
  <c r="D441" i="3" s="1"/>
  <c r="E440" i="2"/>
  <c r="E439" i="2"/>
  <c r="D439" i="3" s="1"/>
  <c r="D439" i="4" s="1"/>
  <c r="D439" i="5" s="1"/>
  <c r="D440" i="9" s="1"/>
  <c r="D440" i="11" s="1"/>
  <c r="D440" i="8" s="1"/>
  <c r="D440" i="14" s="1"/>
  <c r="E438" i="2"/>
  <c r="E437" i="2"/>
  <c r="D437" i="3" s="1"/>
  <c r="E436" i="2"/>
  <c r="D436" i="3" s="1"/>
  <c r="D436" i="4" s="1"/>
  <c r="D436" i="5" s="1"/>
  <c r="D437" i="9" s="1"/>
  <c r="E435" i="2"/>
  <c r="D435" i="3" s="1"/>
  <c r="D435" i="4" s="1"/>
  <c r="D435" i="5" s="1"/>
  <c r="D436" i="9" s="1"/>
  <c r="E434" i="2"/>
  <c r="E433" i="2"/>
  <c r="D433" i="3" s="1"/>
  <c r="E432" i="2"/>
  <c r="E431" i="2"/>
  <c r="D431" i="3" s="1"/>
  <c r="D431" i="4" s="1"/>
  <c r="D431" i="5" s="1"/>
  <c r="D432" i="9" s="1"/>
  <c r="D432" i="11" s="1"/>
  <c r="E430" i="2"/>
  <c r="E429" i="2"/>
  <c r="D429" i="3" s="1"/>
  <c r="E428" i="2"/>
  <c r="D428" i="3" s="1"/>
  <c r="D428" i="4" s="1"/>
  <c r="D428" i="5" s="1"/>
  <c r="D429" i="9" s="1"/>
  <c r="E427" i="2"/>
  <c r="D427" i="3" s="1"/>
  <c r="E426" i="2"/>
  <c r="E425" i="2"/>
  <c r="D425" i="3" s="1"/>
  <c r="E424" i="2"/>
  <c r="E423" i="2"/>
  <c r="D423" i="3" s="1"/>
  <c r="D423" i="4" s="1"/>
  <c r="E422" i="2"/>
  <c r="E421" i="2"/>
  <c r="D421" i="3" s="1"/>
  <c r="E420" i="2"/>
  <c r="E419" i="2"/>
  <c r="D419" i="3" s="1"/>
  <c r="E418" i="2"/>
  <c r="E417" i="2"/>
  <c r="D417" i="3" s="1"/>
  <c r="E416" i="2"/>
  <c r="E415" i="2"/>
  <c r="D415" i="3" s="1"/>
  <c r="D415" i="4" s="1"/>
  <c r="D415" i="5" s="1"/>
  <c r="D416" i="9" s="1"/>
  <c r="E414" i="2"/>
  <c r="E413" i="2"/>
  <c r="D413" i="3" s="1"/>
  <c r="E412" i="2"/>
  <c r="E411" i="2"/>
  <c r="D411" i="3" s="1"/>
  <c r="D411" i="4" s="1"/>
  <c r="D411" i="5" s="1"/>
  <c r="D412" i="9" s="1"/>
  <c r="E410" i="2"/>
  <c r="E409" i="2"/>
  <c r="D409" i="3" s="1"/>
  <c r="E408" i="2"/>
  <c r="D408" i="3" s="1"/>
  <c r="E407" i="2"/>
  <c r="D407" i="3" s="1"/>
  <c r="D407" i="4" s="1"/>
  <c r="E406" i="2"/>
  <c r="E405" i="2"/>
  <c r="D405" i="3" s="1"/>
  <c r="E404" i="2"/>
  <c r="D404" i="3" s="1"/>
  <c r="D404" i="4" s="1"/>
  <c r="D404" i="5" s="1"/>
  <c r="D405" i="9" s="1"/>
  <c r="E403" i="2"/>
  <c r="D403" i="3" s="1"/>
  <c r="D403" i="4" s="1"/>
  <c r="D403" i="5" s="1"/>
  <c r="D404" i="9" s="1"/>
  <c r="E402" i="2"/>
  <c r="E401" i="2"/>
  <c r="D401" i="3" s="1"/>
  <c r="E400" i="2"/>
  <c r="E399" i="2"/>
  <c r="D399" i="3" s="1"/>
  <c r="D399" i="4" s="1"/>
  <c r="D399" i="5" s="1"/>
  <c r="D400" i="9" s="1"/>
  <c r="D400" i="11" s="1"/>
  <c r="E398" i="2"/>
  <c r="E397" i="2"/>
  <c r="D397" i="3" s="1"/>
  <c r="E396" i="2"/>
  <c r="D396" i="3" s="1"/>
  <c r="D396" i="4" s="1"/>
  <c r="D396" i="5" s="1"/>
  <c r="D397" i="9" s="1"/>
  <c r="D397" i="10" s="1"/>
  <c r="I397" i="10" s="1"/>
  <c r="E395" i="2"/>
  <c r="D395" i="3" s="1"/>
  <c r="E394" i="2"/>
  <c r="E393" i="2"/>
  <c r="D393" i="3" s="1"/>
  <c r="E392" i="2"/>
  <c r="D392" i="3" s="1"/>
  <c r="E391" i="2"/>
  <c r="D391" i="3" s="1"/>
  <c r="D391" i="4" s="1"/>
  <c r="D391" i="5" s="1"/>
  <c r="D392" i="9" s="1"/>
  <c r="E390" i="2"/>
  <c r="E389" i="2"/>
  <c r="D389" i="3" s="1"/>
  <c r="E388" i="2"/>
  <c r="E387" i="2"/>
  <c r="D387" i="3" s="1"/>
  <c r="D387" i="4" s="1"/>
  <c r="E386" i="2"/>
  <c r="E385" i="2"/>
  <c r="D385" i="3" s="1"/>
  <c r="E384" i="2"/>
  <c r="D384" i="3" s="1"/>
  <c r="D384" i="4" s="1"/>
  <c r="D384" i="5" s="1"/>
  <c r="D385" i="9" s="1"/>
  <c r="E383" i="2"/>
  <c r="D383" i="3" s="1"/>
  <c r="D383" i="4" s="1"/>
  <c r="D383" i="5" s="1"/>
  <c r="D384" i="9" s="1"/>
  <c r="E382" i="2"/>
  <c r="E381" i="2"/>
  <c r="D381" i="3" s="1"/>
  <c r="E380" i="2"/>
  <c r="E379" i="2"/>
  <c r="D379" i="3" s="1"/>
  <c r="E378" i="2"/>
  <c r="E377" i="2"/>
  <c r="D377" i="3" s="1"/>
  <c r="E376" i="2"/>
  <c r="E375" i="2"/>
  <c r="D375" i="3" s="1"/>
  <c r="D375" i="4" s="1"/>
  <c r="D375" i="5" s="1"/>
  <c r="D376" i="9" s="1"/>
  <c r="E374" i="2"/>
  <c r="E373" i="2"/>
  <c r="D373" i="3" s="1"/>
  <c r="E372" i="2"/>
  <c r="D372" i="3" s="1"/>
  <c r="E371" i="2"/>
  <c r="D371" i="3" s="1"/>
  <c r="D371" i="4" s="1"/>
  <c r="D371" i="5" s="1"/>
  <c r="D372" i="9" s="1"/>
  <c r="E370" i="2"/>
  <c r="E369" i="2"/>
  <c r="D369" i="3" s="1"/>
  <c r="E368" i="2"/>
  <c r="E367" i="2"/>
  <c r="D367" i="3" s="1"/>
  <c r="D367" i="4" s="1"/>
  <c r="D367" i="5" s="1"/>
  <c r="D368" i="9" s="1"/>
  <c r="D368" i="11" s="1"/>
  <c r="E366" i="2"/>
  <c r="E365" i="2"/>
  <c r="D365" i="3" s="1"/>
  <c r="E364" i="2"/>
  <c r="D364" i="3" s="1"/>
  <c r="D364" i="4" s="1"/>
  <c r="D364" i="5" s="1"/>
  <c r="D365" i="9" s="1"/>
  <c r="E363" i="2"/>
  <c r="D363" i="3" s="1"/>
  <c r="E362" i="2"/>
  <c r="E361" i="2"/>
  <c r="D361" i="3" s="1"/>
  <c r="E360" i="2"/>
  <c r="D360" i="3" s="1"/>
  <c r="E359" i="2"/>
  <c r="D359" i="3" s="1"/>
  <c r="D359" i="4" s="1"/>
  <c r="D359" i="5" s="1"/>
  <c r="D360" i="9" s="1"/>
  <c r="D360" i="11" s="1"/>
  <c r="E358" i="2"/>
  <c r="E357" i="2"/>
  <c r="D357" i="3" s="1"/>
  <c r="E356" i="2"/>
  <c r="E355" i="2"/>
  <c r="D355" i="3" s="1"/>
  <c r="D355" i="4" s="1"/>
  <c r="D355" i="5" s="1"/>
  <c r="D356" i="9" s="1"/>
  <c r="E354" i="2"/>
  <c r="E353" i="2"/>
  <c r="D353" i="3" s="1"/>
  <c r="E352" i="2"/>
  <c r="D352" i="3" s="1"/>
  <c r="D352" i="4" s="1"/>
  <c r="D352" i="5" s="1"/>
  <c r="D353" i="9" s="1"/>
  <c r="E351" i="2"/>
  <c r="D351" i="3" s="1"/>
  <c r="D351" i="4" s="1"/>
  <c r="D351" i="5" s="1"/>
  <c r="D352" i="9" s="1"/>
  <c r="E350" i="2"/>
  <c r="E349" i="2"/>
  <c r="D349" i="3" s="1"/>
  <c r="E348" i="2"/>
  <c r="E347" i="2"/>
  <c r="D347" i="3" s="1"/>
  <c r="D347" i="4" s="1"/>
  <c r="E346" i="2"/>
  <c r="E345" i="2"/>
  <c r="D345" i="3" s="1"/>
  <c r="E344" i="2"/>
  <c r="E343" i="2"/>
  <c r="D343" i="3" s="1"/>
  <c r="D343" i="4" s="1"/>
  <c r="D343" i="5" s="1"/>
  <c r="D344" i="9" s="1"/>
  <c r="D344" i="11" s="1"/>
  <c r="D344" i="8" s="1"/>
  <c r="D344" i="14" s="1"/>
  <c r="E342" i="2"/>
  <c r="E341" i="2"/>
  <c r="D341" i="3" s="1"/>
  <c r="D341" i="4" s="1"/>
  <c r="D341" i="5" s="1"/>
  <c r="D342" i="9" s="1"/>
  <c r="E340" i="2"/>
  <c r="D340" i="3" s="1"/>
  <c r="E339" i="2"/>
  <c r="D339" i="3" s="1"/>
  <c r="D339" i="4" s="1"/>
  <c r="D339" i="5" s="1"/>
  <c r="D340" i="9" s="1"/>
  <c r="E338" i="2"/>
  <c r="E337" i="2"/>
  <c r="D337" i="3" s="1"/>
  <c r="E336" i="2"/>
  <c r="E335" i="2"/>
  <c r="D335" i="3" s="1"/>
  <c r="D335" i="4" s="1"/>
  <c r="D335" i="5" s="1"/>
  <c r="D336" i="9" s="1"/>
  <c r="E334" i="2"/>
  <c r="E333" i="2"/>
  <c r="D333" i="3" s="1"/>
  <c r="E332" i="2"/>
  <c r="D332" i="3" s="1"/>
  <c r="D332" i="4" s="1"/>
  <c r="D332" i="5" s="1"/>
  <c r="D333" i="9" s="1"/>
  <c r="E331" i="2"/>
  <c r="E330" i="2"/>
  <c r="E329" i="2"/>
  <c r="D329" i="3" s="1"/>
  <c r="E328" i="2"/>
  <c r="D328" i="3" s="1"/>
  <c r="E327" i="2"/>
  <c r="D327" i="3" s="1"/>
  <c r="D327" i="4" s="1"/>
  <c r="D327" i="5" s="1"/>
  <c r="D328" i="9" s="1"/>
  <c r="E326" i="2"/>
  <c r="E325" i="2"/>
  <c r="D325" i="3" s="1"/>
  <c r="D325" i="4" s="1"/>
  <c r="D325" i="5" s="1"/>
  <c r="D326" i="9" s="1"/>
  <c r="E324" i="2"/>
  <c r="E323" i="2"/>
  <c r="D323" i="3" s="1"/>
  <c r="E322" i="2"/>
  <c r="E321" i="2"/>
  <c r="D321" i="3" s="1"/>
  <c r="E320" i="2"/>
  <c r="D320" i="3" s="1"/>
  <c r="D320" i="4" s="1"/>
  <c r="D320" i="5" s="1"/>
  <c r="D321" i="9" s="1"/>
  <c r="E319" i="2"/>
  <c r="D319" i="3" s="1"/>
  <c r="D319" i="4" s="1"/>
  <c r="D319" i="5" s="1"/>
  <c r="D320" i="9" s="1"/>
  <c r="E318" i="2"/>
  <c r="E317" i="2"/>
  <c r="D317" i="3" s="1"/>
  <c r="E316" i="2"/>
  <c r="E315" i="2"/>
  <c r="D315" i="3" s="1"/>
  <c r="E314" i="2"/>
  <c r="E313" i="2"/>
  <c r="E312" i="2"/>
  <c r="E311" i="2"/>
  <c r="D311" i="3" s="1"/>
  <c r="D311" i="4" s="1"/>
  <c r="D311" i="5" s="1"/>
  <c r="D312" i="9" s="1"/>
  <c r="E310" i="2"/>
  <c r="E309" i="2"/>
  <c r="D309" i="3" s="1"/>
  <c r="E308" i="2"/>
  <c r="E307" i="2"/>
  <c r="D307" i="3" s="1"/>
  <c r="D307" i="4" s="1"/>
  <c r="D307" i="5" s="1"/>
  <c r="D308" i="9" s="1"/>
  <c r="E306" i="2"/>
  <c r="E305" i="2"/>
  <c r="D305" i="3" s="1"/>
  <c r="E304" i="2"/>
  <c r="D304" i="3" s="1"/>
  <c r="D304" i="4" s="1"/>
  <c r="D304" i="5" s="1"/>
  <c r="D305" i="9" s="1"/>
  <c r="D305" i="11" s="1"/>
  <c r="E303" i="2"/>
  <c r="D303" i="3" s="1"/>
  <c r="D303" i="4" s="1"/>
  <c r="D303" i="5" s="1"/>
  <c r="D304" i="9" s="1"/>
  <c r="D304" i="10" s="1"/>
  <c r="I304" i="10" s="1"/>
  <c r="E302" i="2"/>
  <c r="E301" i="2"/>
  <c r="D301" i="3" s="1"/>
  <c r="D301" i="4" s="1"/>
  <c r="D301" i="5" s="1"/>
  <c r="D302" i="9" s="1"/>
  <c r="E300" i="2"/>
  <c r="E299" i="2"/>
  <c r="D299" i="3" s="1"/>
  <c r="D299" i="4" s="1"/>
  <c r="D299" i="5" s="1"/>
  <c r="D300" i="9" s="1"/>
  <c r="E298" i="2"/>
  <c r="E297" i="2"/>
  <c r="D297" i="3" s="1"/>
  <c r="E296" i="2"/>
  <c r="E295" i="2"/>
  <c r="D295" i="3" s="1"/>
  <c r="E294" i="2"/>
  <c r="E293" i="2"/>
  <c r="D293" i="3" s="1"/>
  <c r="D293" i="4" s="1"/>
  <c r="E292" i="2"/>
  <c r="D292" i="3" s="1"/>
  <c r="E291" i="2"/>
  <c r="D291" i="3" s="1"/>
  <c r="D291" i="4" s="1"/>
  <c r="D291" i="5" s="1"/>
  <c r="D292" i="9" s="1"/>
  <c r="E290" i="2"/>
  <c r="E289" i="2"/>
  <c r="D289" i="3" s="1"/>
  <c r="E288" i="2"/>
  <c r="E287" i="2"/>
  <c r="D287" i="3" s="1"/>
  <c r="D287" i="4" s="1"/>
  <c r="E286" i="2"/>
  <c r="E285" i="2"/>
  <c r="D285" i="3" s="1"/>
  <c r="E284" i="2"/>
  <c r="D284" i="3" s="1"/>
  <c r="D284" i="4" s="1"/>
  <c r="D284" i="5" s="1"/>
  <c r="D285" i="9" s="1"/>
  <c r="D285" i="11" s="1"/>
  <c r="G285" i="11" s="1"/>
  <c r="E283" i="2"/>
  <c r="D283" i="3" s="1"/>
  <c r="D283" i="4" s="1"/>
  <c r="D283" i="5" s="1"/>
  <c r="D284" i="9" s="1"/>
  <c r="E282" i="2"/>
  <c r="E281" i="2"/>
  <c r="D281" i="3" s="1"/>
  <c r="E280" i="2"/>
  <c r="D280" i="3" s="1"/>
  <c r="D280" i="4" s="1"/>
  <c r="E279" i="2"/>
  <c r="D279" i="3" s="1"/>
  <c r="D279" i="4" s="1"/>
  <c r="D279" i="5" s="1"/>
  <c r="D280" i="9" s="1"/>
  <c r="D280" i="10" s="1"/>
  <c r="I280" i="10" s="1"/>
  <c r="E278" i="2"/>
  <c r="E277" i="2"/>
  <c r="D277" i="3" s="1"/>
  <c r="D277" i="4" s="1"/>
  <c r="D277" i="5" s="1"/>
  <c r="D278" i="9" s="1"/>
  <c r="D278" i="11" s="1"/>
  <c r="E276" i="2"/>
  <c r="E275" i="2"/>
  <c r="D275" i="3" s="1"/>
  <c r="D275" i="4" s="1"/>
  <c r="D275" i="5" s="1"/>
  <c r="D276" i="9" s="1"/>
  <c r="D276" i="11" s="1"/>
  <c r="G276" i="11" s="1"/>
  <c r="E274" i="2"/>
  <c r="E273" i="2"/>
  <c r="D273" i="3" s="1"/>
  <c r="D273" i="4" s="1"/>
  <c r="D273" i="5" s="1"/>
  <c r="D274" i="9" s="1"/>
  <c r="E272" i="2"/>
  <c r="D272" i="3" s="1"/>
  <c r="D272" i="4" s="1"/>
  <c r="D272" i="5" s="1"/>
  <c r="D273" i="9" s="1"/>
  <c r="D273" i="11" s="1"/>
  <c r="D273" i="8" s="1"/>
  <c r="O273" i="8" s="1"/>
  <c r="E271" i="2"/>
  <c r="D271" i="3" s="1"/>
  <c r="D271" i="4" s="1"/>
  <c r="D271" i="5" s="1"/>
  <c r="D272" i="9" s="1"/>
  <c r="D272" i="11" s="1"/>
  <c r="E270" i="2"/>
  <c r="E269" i="2"/>
  <c r="D269" i="3" s="1"/>
  <c r="E268" i="2"/>
  <c r="E267" i="2"/>
  <c r="D267" i="3" s="1"/>
  <c r="D267" i="4" s="1"/>
  <c r="E266" i="2"/>
  <c r="E265" i="2"/>
  <c r="D265" i="3" s="1"/>
  <c r="E264" i="2"/>
  <c r="D264" i="3" s="1"/>
  <c r="D264" i="4" s="1"/>
  <c r="E263" i="2"/>
  <c r="D263" i="3" s="1"/>
  <c r="D263" i="4" s="1"/>
  <c r="D263" i="5" s="1"/>
  <c r="D264" i="9" s="1"/>
  <c r="E262" i="2"/>
  <c r="E261" i="2"/>
  <c r="D261" i="3" s="1"/>
  <c r="E260" i="2"/>
  <c r="E259" i="2"/>
  <c r="D259" i="3" s="1"/>
  <c r="D259" i="4" s="1"/>
  <c r="D259" i="5" s="1"/>
  <c r="D260" i="9" s="1"/>
  <c r="D260" i="10" s="1"/>
  <c r="I260" i="10" s="1"/>
  <c r="E258" i="2"/>
  <c r="E257" i="2"/>
  <c r="D257" i="3" s="1"/>
  <c r="E256" i="2"/>
  <c r="E255" i="2"/>
  <c r="D255" i="3" s="1"/>
  <c r="E254" i="2"/>
  <c r="E253" i="2"/>
  <c r="D253" i="3" s="1"/>
  <c r="D253" i="4" s="1"/>
  <c r="D253" i="5" s="1"/>
  <c r="D254" i="9" s="1"/>
  <c r="D254" i="10" s="1"/>
  <c r="I254" i="10" s="1"/>
  <c r="E252" i="2"/>
  <c r="D252" i="3" s="1"/>
  <c r="D252" i="4" s="1"/>
  <c r="D252" i="5" s="1"/>
  <c r="D253" i="9" s="1"/>
  <c r="E251" i="2"/>
  <c r="D251" i="3" s="1"/>
  <c r="D251" i="4" s="1"/>
  <c r="D251" i="5" s="1"/>
  <c r="D252" i="9" s="1"/>
  <c r="D252" i="10" s="1"/>
  <c r="I252" i="10" s="1"/>
  <c r="E250" i="2"/>
  <c r="E249" i="2"/>
  <c r="D249" i="3" s="1"/>
  <c r="E248" i="2"/>
  <c r="E247" i="2"/>
  <c r="D247" i="3" s="1"/>
  <c r="D247" i="4" s="1"/>
  <c r="D247" i="5" s="1"/>
  <c r="D248" i="9" s="1"/>
  <c r="D248" i="10" s="1"/>
  <c r="I248" i="10" s="1"/>
  <c r="E246" i="2"/>
  <c r="E245" i="2"/>
  <c r="D245" i="3" s="1"/>
  <c r="E244" i="2"/>
  <c r="D244" i="3" s="1"/>
  <c r="D244" i="4" s="1"/>
  <c r="D244" i="5" s="1"/>
  <c r="D245" i="9" s="1"/>
  <c r="D245" i="10" s="1"/>
  <c r="I245" i="10" s="1"/>
  <c r="E243" i="2"/>
  <c r="D243" i="3" s="1"/>
  <c r="D243" i="4" s="1"/>
  <c r="D243" i="5" s="1"/>
  <c r="D244" i="9" s="1"/>
  <c r="E242" i="2"/>
  <c r="E241" i="2"/>
  <c r="D241" i="3" s="1"/>
  <c r="E240" i="2"/>
  <c r="D240" i="3" s="1"/>
  <c r="D240" i="4" s="1"/>
  <c r="D240" i="5" s="1"/>
  <c r="D241" i="9" s="1"/>
  <c r="D241" i="10" s="1"/>
  <c r="I241" i="10" s="1"/>
  <c r="E239" i="2"/>
  <c r="D239" i="3" s="1"/>
  <c r="D239" i="4" s="1"/>
  <c r="E238" i="2"/>
  <c r="E237" i="2"/>
  <c r="D237" i="3" s="1"/>
  <c r="E236" i="2"/>
  <c r="D236" i="3" s="1"/>
  <c r="E235" i="2"/>
  <c r="D235" i="3" s="1"/>
  <c r="E234" i="2"/>
  <c r="E233" i="2"/>
  <c r="D233" i="3" s="1"/>
  <c r="E232" i="2"/>
  <c r="E231" i="2"/>
  <c r="D231" i="3" s="1"/>
  <c r="E230" i="2"/>
  <c r="E229" i="2"/>
  <c r="D229" i="3" s="1"/>
  <c r="E228" i="2"/>
  <c r="D228" i="3" s="1"/>
  <c r="E227" i="2"/>
  <c r="D227" i="3" s="1"/>
  <c r="E226" i="2"/>
  <c r="E225" i="2"/>
  <c r="D225" i="3" s="1"/>
  <c r="E224" i="2"/>
  <c r="D224" i="3" s="1"/>
  <c r="E223" i="2"/>
  <c r="D223" i="3" s="1"/>
  <c r="E222" i="2"/>
  <c r="E221" i="2"/>
  <c r="D221" i="3" s="1"/>
  <c r="E220" i="2"/>
  <c r="E219" i="2"/>
  <c r="D219" i="3" s="1"/>
  <c r="D219" i="4" s="1"/>
  <c r="D219" i="5" s="1"/>
  <c r="D220" i="9" s="1"/>
  <c r="E218" i="2"/>
  <c r="E217" i="2"/>
  <c r="D217" i="3" s="1"/>
  <c r="E216" i="2"/>
  <c r="D216" i="3" s="1"/>
  <c r="E215" i="2"/>
  <c r="D215" i="3" s="1"/>
  <c r="E214" i="2"/>
  <c r="E213" i="2"/>
  <c r="D213" i="3" s="1"/>
  <c r="E212" i="2"/>
  <c r="E211" i="2"/>
  <c r="D211" i="3" s="1"/>
  <c r="D211" i="4" s="1"/>
  <c r="D211" i="5" s="1"/>
  <c r="D212" i="9" s="1"/>
  <c r="D212" i="10" s="1"/>
  <c r="I212" i="10" s="1"/>
  <c r="E210" i="2"/>
  <c r="E209" i="2"/>
  <c r="D209" i="3" s="1"/>
  <c r="E208" i="2"/>
  <c r="E207" i="2"/>
  <c r="D207" i="3" s="1"/>
  <c r="E206" i="2"/>
  <c r="E205" i="2"/>
  <c r="D205" i="3" s="1"/>
  <c r="E204" i="2"/>
  <c r="D204" i="3" s="1"/>
  <c r="E203" i="2"/>
  <c r="D203" i="3" s="1"/>
  <c r="E202" i="2"/>
  <c r="E201" i="2"/>
  <c r="D201" i="3" s="1"/>
  <c r="E200" i="2"/>
  <c r="E199" i="2"/>
  <c r="D199" i="3" s="1"/>
  <c r="D199" i="4" s="1"/>
  <c r="D199" i="5" s="1"/>
  <c r="D200" i="9" s="1"/>
  <c r="D200" i="11" s="1"/>
  <c r="D200" i="8" s="1"/>
  <c r="D200" i="14" s="1"/>
  <c r="E198" i="2"/>
  <c r="E197" i="2"/>
  <c r="D197" i="3" s="1"/>
  <c r="E196" i="2"/>
  <c r="D196" i="3" s="1"/>
  <c r="E195" i="2"/>
  <c r="D195" i="3" s="1"/>
  <c r="D195" i="4" s="1"/>
  <c r="D195" i="5" s="1"/>
  <c r="D196" i="9" s="1"/>
  <c r="E194" i="2"/>
  <c r="E193" i="2"/>
  <c r="D193" i="3" s="1"/>
  <c r="E192" i="2"/>
  <c r="D192" i="3" s="1"/>
  <c r="D192" i="4" s="1"/>
  <c r="D192" i="5" s="1"/>
  <c r="D193" i="9" s="1"/>
  <c r="D193" i="10" s="1"/>
  <c r="I193" i="10" s="1"/>
  <c r="E191" i="2"/>
  <c r="D191" i="3" s="1"/>
  <c r="D191" i="4" s="1"/>
  <c r="D191" i="5" s="1"/>
  <c r="D192" i="9" s="1"/>
  <c r="D192" i="10" s="1"/>
  <c r="I192" i="10" s="1"/>
  <c r="E190" i="2"/>
  <c r="E189" i="2"/>
  <c r="D189" i="3" s="1"/>
  <c r="E188" i="2"/>
  <c r="E187" i="2"/>
  <c r="D187" i="3" s="1"/>
  <c r="D187" i="4" s="1"/>
  <c r="D187" i="5" s="1"/>
  <c r="D188" i="9" s="1"/>
  <c r="E186" i="2"/>
  <c r="E185" i="2"/>
  <c r="D185" i="3" s="1"/>
  <c r="E184" i="2"/>
  <c r="D184" i="3" s="1"/>
  <c r="E183" i="2"/>
  <c r="D183" i="3" s="1"/>
  <c r="D183" i="4" s="1"/>
  <c r="D183" i="5" s="1"/>
  <c r="D184" i="9" s="1"/>
  <c r="E182" i="2"/>
  <c r="E181" i="2"/>
  <c r="D181" i="3" s="1"/>
  <c r="D181" i="4" s="1"/>
  <c r="D181" i="5" s="1"/>
  <c r="D182" i="9" s="1"/>
  <c r="E180" i="2"/>
  <c r="E179" i="2"/>
  <c r="D179" i="3" s="1"/>
  <c r="D179" i="4" s="1"/>
  <c r="D179" i="5" s="1"/>
  <c r="D180" i="9" s="1"/>
  <c r="D180" i="10" s="1"/>
  <c r="I180" i="10" s="1"/>
  <c r="E178" i="2"/>
  <c r="E177" i="2"/>
  <c r="D177" i="3" s="1"/>
  <c r="E176" i="2"/>
  <c r="E175" i="2"/>
  <c r="D175" i="3" s="1"/>
  <c r="D175" i="4" s="1"/>
  <c r="D175" i="5" s="1"/>
  <c r="D176" i="9" s="1"/>
  <c r="E174" i="2"/>
  <c r="E173" i="2"/>
  <c r="D173" i="3" s="1"/>
  <c r="E172" i="2"/>
  <c r="E171" i="2"/>
  <c r="D171" i="3" s="1"/>
  <c r="D171" i="4" s="1"/>
  <c r="D171" i="5" s="1"/>
  <c r="D172" i="9" s="1"/>
  <c r="E170" i="2"/>
  <c r="E169" i="2"/>
  <c r="D169" i="3" s="1"/>
  <c r="E168" i="2"/>
  <c r="E167" i="2"/>
  <c r="D167" i="3" s="1"/>
  <c r="E166" i="2"/>
  <c r="E165" i="2"/>
  <c r="D165" i="3" s="1"/>
  <c r="E164" i="2"/>
  <c r="E163" i="2"/>
  <c r="D163" i="3" s="1"/>
  <c r="E162" i="2"/>
  <c r="E161" i="2"/>
  <c r="D161" i="3" s="1"/>
  <c r="E160" i="2"/>
  <c r="D160" i="3" s="1"/>
  <c r="D160" i="4" s="1"/>
  <c r="D160" i="5" s="1"/>
  <c r="D161" i="9" s="1"/>
  <c r="E159" i="2"/>
  <c r="D159" i="3" s="1"/>
  <c r="E158" i="2"/>
  <c r="E157" i="2"/>
  <c r="D157" i="3" s="1"/>
  <c r="E156" i="2"/>
  <c r="E155" i="2"/>
  <c r="D155" i="3" s="1"/>
  <c r="D155" i="4" s="1"/>
  <c r="D155" i="5" s="1"/>
  <c r="D156" i="9" s="1"/>
  <c r="E154" i="2"/>
  <c r="E153" i="2"/>
  <c r="D153" i="3" s="1"/>
  <c r="E152" i="2"/>
  <c r="E151" i="2"/>
  <c r="D151" i="3" s="1"/>
  <c r="D151" i="4" s="1"/>
  <c r="D151" i="5" s="1"/>
  <c r="D152" i="9" s="1"/>
  <c r="D152" i="10" s="1"/>
  <c r="I152" i="10" s="1"/>
  <c r="E150" i="2"/>
  <c r="E149" i="2"/>
  <c r="D149" i="3" s="1"/>
  <c r="E148" i="2"/>
  <c r="E147" i="2"/>
  <c r="D147" i="3" s="1"/>
  <c r="D147" i="4" s="1"/>
  <c r="D147" i="5" s="1"/>
  <c r="D148" i="9" s="1"/>
  <c r="E146" i="2"/>
  <c r="E145" i="2"/>
  <c r="D145" i="3" s="1"/>
  <c r="E144" i="2"/>
  <c r="D144" i="3" s="1"/>
  <c r="D144" i="4" s="1"/>
  <c r="D144" i="5" s="1"/>
  <c r="D145" i="9" s="1"/>
  <c r="D145" i="11" s="1"/>
  <c r="D145" i="8" s="1"/>
  <c r="E143" i="2"/>
  <c r="D143" i="3" s="1"/>
  <c r="D143" i="4" s="1"/>
  <c r="D143" i="5" s="1"/>
  <c r="D144" i="9" s="1"/>
  <c r="D144" i="11" s="1"/>
  <c r="E142" i="2"/>
  <c r="E141" i="2"/>
  <c r="D141" i="3" s="1"/>
  <c r="E140" i="2"/>
  <c r="E139" i="2"/>
  <c r="D139" i="3" s="1"/>
  <c r="D139" i="4" s="1"/>
  <c r="D139" i="5" s="1"/>
  <c r="D140" i="9" s="1"/>
  <c r="E138" i="2"/>
  <c r="E137" i="2"/>
  <c r="D137" i="3" s="1"/>
  <c r="E136" i="2"/>
  <c r="E135" i="2"/>
  <c r="D135" i="3" s="1"/>
  <c r="D135" i="4" s="1"/>
  <c r="D135" i="5" s="1"/>
  <c r="D136" i="9" s="1"/>
  <c r="E134" i="2"/>
  <c r="E133" i="2"/>
  <c r="E132" i="2"/>
  <c r="D132" i="3" s="1"/>
  <c r="E131" i="2"/>
  <c r="D131" i="3" s="1"/>
  <c r="D131" i="4" s="1"/>
  <c r="D131" i="5" s="1"/>
  <c r="D132" i="9" s="1"/>
  <c r="E130" i="2"/>
  <c r="E129" i="2"/>
  <c r="D129" i="3" s="1"/>
  <c r="E128" i="2"/>
  <c r="E127" i="2"/>
  <c r="D127" i="3" s="1"/>
  <c r="D127" i="4" s="1"/>
  <c r="D127" i="5" s="1"/>
  <c r="D128" i="9" s="1"/>
  <c r="E126" i="2"/>
  <c r="E125" i="2"/>
  <c r="D125" i="3" s="1"/>
  <c r="E124" i="2"/>
  <c r="D124" i="3" s="1"/>
  <c r="D124" i="4" s="1"/>
  <c r="D124" i="5" s="1"/>
  <c r="D125" i="9" s="1"/>
  <c r="D125" i="10" s="1"/>
  <c r="I125" i="10" s="1"/>
  <c r="E123" i="2"/>
  <c r="D123" i="3" s="1"/>
  <c r="E122" i="2"/>
  <c r="E121" i="2"/>
  <c r="D121" i="3" s="1"/>
  <c r="E120" i="2"/>
  <c r="D120" i="3" s="1"/>
  <c r="E119" i="2"/>
  <c r="D119" i="3" s="1"/>
  <c r="E118" i="2"/>
  <c r="E117" i="2"/>
  <c r="D117" i="3" s="1"/>
  <c r="E116" i="2"/>
  <c r="D116" i="3" s="1"/>
  <c r="E115" i="2"/>
  <c r="D115" i="3" s="1"/>
  <c r="D115" i="4" s="1"/>
  <c r="D115" i="5" s="1"/>
  <c r="D116" i="9" s="1"/>
  <c r="D116" i="10" s="1"/>
  <c r="I116" i="10" s="1"/>
  <c r="E114" i="2"/>
  <c r="E113" i="2"/>
  <c r="D113" i="3" s="1"/>
  <c r="E112" i="2"/>
  <c r="D112" i="3" s="1"/>
  <c r="D112" i="4" s="1"/>
  <c r="D112" i="5" s="1"/>
  <c r="D113" i="9" s="1"/>
  <c r="E111" i="2"/>
  <c r="D111" i="3" s="1"/>
  <c r="E110" i="2"/>
  <c r="E109" i="2"/>
  <c r="D109" i="3" s="1"/>
  <c r="E108" i="2"/>
  <c r="E107" i="2"/>
  <c r="D107" i="3" s="1"/>
  <c r="D107" i="4" s="1"/>
  <c r="D107" i="5" s="1"/>
  <c r="D108" i="9" s="1"/>
  <c r="D108" i="10" s="1"/>
  <c r="I108" i="10" s="1"/>
  <c r="E106" i="2"/>
  <c r="E105" i="2"/>
  <c r="D105" i="3" s="1"/>
  <c r="E104" i="2"/>
  <c r="D104" i="3" s="1"/>
  <c r="D104" i="4" s="1"/>
  <c r="D104" i="5" s="1"/>
  <c r="D105" i="9" s="1"/>
  <c r="D105" i="10" s="1"/>
  <c r="I105" i="10" s="1"/>
  <c r="E103" i="2"/>
  <c r="D103" i="3" s="1"/>
  <c r="E102" i="2"/>
  <c r="E101" i="2"/>
  <c r="E100" i="2"/>
  <c r="D100" i="3" s="1"/>
  <c r="D100" i="4" s="1"/>
  <c r="D100" i="5" s="1"/>
  <c r="D101" i="9" s="1"/>
  <c r="D101" i="11" s="1"/>
  <c r="D101" i="8" s="1"/>
  <c r="E99" i="2"/>
  <c r="D99" i="3" s="1"/>
  <c r="D99" i="4" s="1"/>
  <c r="D99" i="5" s="1"/>
  <c r="D100" i="9" s="1"/>
  <c r="E98" i="2"/>
  <c r="E97" i="2"/>
  <c r="D97" i="3" s="1"/>
  <c r="E96" i="2"/>
  <c r="E95" i="2"/>
  <c r="D95" i="3" s="1"/>
  <c r="E94" i="2"/>
  <c r="E93" i="2"/>
  <c r="D93" i="3" s="1"/>
  <c r="E92" i="2"/>
  <c r="D92" i="3" s="1"/>
  <c r="D92" i="4" s="1"/>
  <c r="D92" i="5" s="1"/>
  <c r="D93" i="9" s="1"/>
  <c r="D93" i="11" s="1"/>
  <c r="E91" i="2"/>
  <c r="D91" i="3" s="1"/>
  <c r="E90" i="2"/>
  <c r="E89" i="2"/>
  <c r="D89" i="3" s="1"/>
  <c r="E88" i="2"/>
  <c r="D88" i="3" s="1"/>
  <c r="D88" i="4" s="1"/>
  <c r="D88" i="5" s="1"/>
  <c r="D89" i="9" s="1"/>
  <c r="E87" i="2"/>
  <c r="D87" i="3" s="1"/>
  <c r="D87" i="4" s="1"/>
  <c r="D87" i="5" s="1"/>
  <c r="D88" i="9" s="1"/>
  <c r="E86" i="2"/>
  <c r="E85" i="2"/>
  <c r="D85" i="3" s="1"/>
  <c r="E84" i="2"/>
  <c r="E83" i="2"/>
  <c r="D83" i="3" s="1"/>
  <c r="D83" i="4" s="1"/>
  <c r="D83" i="5" s="1"/>
  <c r="D84" i="9" s="1"/>
  <c r="E82" i="2"/>
  <c r="E81" i="2"/>
  <c r="D81" i="3" s="1"/>
  <c r="E80" i="2"/>
  <c r="D80" i="3" s="1"/>
  <c r="E79" i="2"/>
  <c r="D79" i="3" s="1"/>
  <c r="D79" i="4" s="1"/>
  <c r="D79" i="5" s="1"/>
  <c r="D80" i="9" s="1"/>
  <c r="E78" i="2"/>
  <c r="E77" i="2"/>
  <c r="D77" i="3" s="1"/>
  <c r="E76" i="2"/>
  <c r="E75" i="2"/>
  <c r="D75" i="3" s="1"/>
  <c r="D75" i="4" s="1"/>
  <c r="D75" i="5" s="1"/>
  <c r="D76" i="9" s="1"/>
  <c r="D76" i="10" s="1"/>
  <c r="I76" i="10" s="1"/>
  <c r="E74" i="2"/>
  <c r="E73" i="2"/>
  <c r="D73" i="3" s="1"/>
  <c r="E72" i="2"/>
  <c r="E71" i="2"/>
  <c r="D71" i="3" s="1"/>
  <c r="D71" i="4" s="1"/>
  <c r="E70" i="2"/>
  <c r="E69" i="2"/>
  <c r="D69" i="3" s="1"/>
  <c r="E68" i="2"/>
  <c r="D68" i="3" s="1"/>
  <c r="D68" i="4" s="1"/>
  <c r="D68" i="5" s="1"/>
  <c r="D69" i="9" s="1"/>
  <c r="D69" i="11" s="1"/>
  <c r="D69" i="8" s="1"/>
  <c r="E67" i="2"/>
  <c r="D67" i="3" s="1"/>
  <c r="D67" i="4" s="1"/>
  <c r="D67" i="5" s="1"/>
  <c r="D68" i="9" s="1"/>
  <c r="E66" i="2"/>
  <c r="E65" i="2"/>
  <c r="D65" i="3" s="1"/>
  <c r="E64" i="2"/>
  <c r="E63" i="2"/>
  <c r="D63" i="3" s="1"/>
  <c r="D63" i="4" s="1"/>
  <c r="D63" i="5" s="1"/>
  <c r="D64" i="9" s="1"/>
  <c r="E62" i="2"/>
  <c r="E61" i="2"/>
  <c r="D61" i="3" s="1"/>
  <c r="E60" i="2"/>
  <c r="D60" i="3" s="1"/>
  <c r="D60" i="4" s="1"/>
  <c r="D60" i="5" s="1"/>
  <c r="D61" i="9" s="1"/>
  <c r="E59" i="2"/>
  <c r="D59" i="3" s="1"/>
  <c r="E58" i="2"/>
  <c r="E57" i="2"/>
  <c r="D57" i="3" s="1"/>
  <c r="E56" i="2"/>
  <c r="D56" i="3" s="1"/>
  <c r="D56" i="4" s="1"/>
  <c r="D56" i="5" s="1"/>
  <c r="D57" i="9" s="1"/>
  <c r="E55" i="2"/>
  <c r="D55" i="3" s="1"/>
  <c r="E54" i="2"/>
  <c r="E53" i="2"/>
  <c r="D53" i="3" s="1"/>
  <c r="D53" i="4" s="1"/>
  <c r="D53" i="5" s="1"/>
  <c r="D54" i="9" s="1"/>
  <c r="D54" i="10" s="1"/>
  <c r="I54" i="10" s="1"/>
  <c r="E52" i="2"/>
  <c r="E51" i="2"/>
  <c r="D51" i="3" s="1"/>
  <c r="E50" i="2"/>
  <c r="E49" i="2"/>
  <c r="D49" i="3" s="1"/>
  <c r="E48" i="2"/>
  <c r="D48" i="3" s="1"/>
  <c r="D48" i="4" s="1"/>
  <c r="D48" i="5" s="1"/>
  <c r="D49" i="9" s="1"/>
  <c r="D49" i="11" s="1"/>
  <c r="G49" i="11" s="1"/>
  <c r="E47" i="2"/>
  <c r="D47" i="3" s="1"/>
  <c r="D47" i="4" s="1"/>
  <c r="E46" i="2"/>
  <c r="E45" i="2"/>
  <c r="D45" i="3" s="1"/>
  <c r="E44" i="2"/>
  <c r="E43" i="2"/>
  <c r="D43" i="3" s="1"/>
  <c r="D43" i="4" s="1"/>
  <c r="D43" i="5" s="1"/>
  <c r="D44" i="9" s="1"/>
  <c r="E42" i="2"/>
  <c r="E41" i="2"/>
  <c r="D41" i="3" s="1"/>
  <c r="E40" i="2"/>
  <c r="D40" i="3" s="1"/>
  <c r="D40" i="4" s="1"/>
  <c r="D40" i="5" s="1"/>
  <c r="D41" i="9" s="1"/>
  <c r="D41" i="10" s="1"/>
  <c r="I41" i="10" s="1"/>
  <c r="E39" i="2"/>
  <c r="D39" i="3" s="1"/>
  <c r="D39" i="4" s="1"/>
  <c r="D39" i="5" s="1"/>
  <c r="D40" i="9" s="1"/>
  <c r="D40" i="10" s="1"/>
  <c r="I40" i="10" s="1"/>
  <c r="E38" i="2"/>
  <c r="E37" i="2"/>
  <c r="D37" i="3" s="1"/>
  <c r="E36" i="2"/>
  <c r="D36" i="3" s="1"/>
  <c r="D36" i="4" s="1"/>
  <c r="D36" i="5" s="1"/>
  <c r="D37" i="9" s="1"/>
  <c r="D37" i="10" s="1"/>
  <c r="I37" i="10" s="1"/>
  <c r="E35" i="2"/>
  <c r="D35" i="3" s="1"/>
  <c r="E34" i="2"/>
  <c r="E33" i="2"/>
  <c r="D33" i="3" s="1"/>
  <c r="D33" i="4" s="1"/>
  <c r="D33" i="5" s="1"/>
  <c r="D34" i="9" s="1"/>
  <c r="E32" i="2"/>
  <c r="E31" i="2"/>
  <c r="D31" i="3" s="1"/>
  <c r="D31" i="4" s="1"/>
  <c r="D31" i="5" s="1"/>
  <c r="D32" i="9" s="1"/>
  <c r="E30" i="2"/>
  <c r="E29" i="2"/>
  <c r="D29" i="3" s="1"/>
  <c r="E28" i="2"/>
  <c r="D28" i="3" s="1"/>
  <c r="E27" i="2"/>
  <c r="D27" i="3" s="1"/>
  <c r="E26" i="2"/>
  <c r="E25" i="2"/>
  <c r="D25" i="3" s="1"/>
  <c r="E24" i="2"/>
  <c r="D24" i="3" s="1"/>
  <c r="E23" i="2"/>
  <c r="D23" i="3" s="1"/>
  <c r="E22" i="2"/>
  <c r="E21" i="2"/>
  <c r="D21" i="3" s="1"/>
  <c r="E20" i="2"/>
  <c r="E19" i="2"/>
  <c r="D19" i="3" s="1"/>
  <c r="E18" i="2"/>
  <c r="E17" i="2"/>
  <c r="D17" i="3" s="1"/>
  <c r="E16" i="2"/>
  <c r="D16" i="3" s="1"/>
  <c r="D16" i="4" s="1"/>
  <c r="D16" i="5" s="1"/>
  <c r="D17" i="9" s="1"/>
  <c r="D17" i="10" s="1"/>
  <c r="I17" i="10" s="1"/>
  <c r="E15" i="2"/>
  <c r="D15" i="3" s="1"/>
  <c r="D15" i="4" s="1"/>
  <c r="D15" i="5" s="1"/>
  <c r="D16" i="9" s="1"/>
  <c r="D16" i="10" s="1"/>
  <c r="I16" i="10" s="1"/>
  <c r="E14" i="2"/>
  <c r="E13" i="2"/>
  <c r="D13" i="3" s="1"/>
  <c r="E12" i="2"/>
  <c r="D12" i="3" s="1"/>
  <c r="E11" i="2"/>
  <c r="D11" i="3" s="1"/>
  <c r="D11" i="4" s="1"/>
  <c r="D11" i="5" s="1"/>
  <c r="D12" i="9" s="1"/>
  <c r="D12" i="11" s="1"/>
  <c r="D12" i="8" s="1"/>
  <c r="D12" i="14" s="1"/>
  <c r="E10" i="2"/>
  <c r="E9" i="2"/>
  <c r="D9" i="3" s="1"/>
  <c r="E8" i="2"/>
  <c r="E7" i="2"/>
  <c r="D7" i="3" s="1"/>
  <c r="E6" i="2"/>
  <c r="E5" i="2"/>
  <c r="D5" i="3" s="1"/>
  <c r="E4" i="2"/>
  <c r="D4" i="3" s="1"/>
  <c r="D502" i="2"/>
  <c r="C502" i="3" s="1"/>
  <c r="D501" i="2"/>
  <c r="C501" i="3" s="1"/>
  <c r="C501" i="4" s="1"/>
  <c r="C501" i="5" s="1"/>
  <c r="C502" i="9" s="1"/>
  <c r="D500" i="2"/>
  <c r="D499" i="2"/>
  <c r="D498" i="2"/>
  <c r="C498" i="3" s="1"/>
  <c r="C498" i="4" s="1"/>
  <c r="C498" i="5" s="1"/>
  <c r="C499" i="9" s="1"/>
  <c r="D497" i="2"/>
  <c r="C497" i="3" s="1"/>
  <c r="D496" i="2"/>
  <c r="D495" i="2"/>
  <c r="D494" i="2"/>
  <c r="C494" i="3" s="1"/>
  <c r="D493" i="2"/>
  <c r="C493" i="3" s="1"/>
  <c r="C493" i="4" s="1"/>
  <c r="C493" i="5" s="1"/>
  <c r="C494" i="9" s="1"/>
  <c r="C494" i="11" s="1"/>
  <c r="C494" i="8" s="1"/>
  <c r="D492" i="2"/>
  <c r="D491" i="2"/>
  <c r="D490" i="2"/>
  <c r="C490" i="3" s="1"/>
  <c r="C490" i="4" s="1"/>
  <c r="C490" i="5" s="1"/>
  <c r="C491" i="9" s="1"/>
  <c r="D489" i="2"/>
  <c r="C489" i="3" s="1"/>
  <c r="D488" i="2"/>
  <c r="D487" i="2"/>
  <c r="D486" i="2"/>
  <c r="C486" i="3" s="1"/>
  <c r="D485" i="2"/>
  <c r="C485" i="3" s="1"/>
  <c r="D484" i="2"/>
  <c r="D483" i="2"/>
  <c r="D482" i="2"/>
  <c r="C482" i="3" s="1"/>
  <c r="C482" i="4" s="1"/>
  <c r="C482" i="5" s="1"/>
  <c r="C483" i="9" s="1"/>
  <c r="D481" i="2"/>
  <c r="C481" i="3" s="1"/>
  <c r="C481" i="4" s="1"/>
  <c r="C481" i="5" s="1"/>
  <c r="C482" i="9" s="1"/>
  <c r="D480" i="2"/>
  <c r="D479" i="2"/>
  <c r="D478" i="2"/>
  <c r="C478" i="3" s="1"/>
  <c r="C478" i="4" s="1"/>
  <c r="C478" i="5" s="1"/>
  <c r="C479" i="9" s="1"/>
  <c r="D477" i="2"/>
  <c r="C477" i="3" s="1"/>
  <c r="D476" i="2"/>
  <c r="D475" i="2"/>
  <c r="D474" i="2"/>
  <c r="C474" i="3" s="1"/>
  <c r="D473" i="2"/>
  <c r="C473" i="3" s="1"/>
  <c r="D472" i="2"/>
  <c r="D471" i="2"/>
  <c r="D470" i="2"/>
  <c r="C470" i="3" s="1"/>
  <c r="D469" i="2"/>
  <c r="C469" i="3" s="1"/>
  <c r="D468" i="2"/>
  <c r="D467" i="2"/>
  <c r="D466" i="2"/>
  <c r="C466" i="3" s="1"/>
  <c r="D465" i="2"/>
  <c r="C465" i="3" s="1"/>
  <c r="D464" i="2"/>
  <c r="D463" i="2"/>
  <c r="D462" i="2"/>
  <c r="C462" i="3" s="1"/>
  <c r="D461" i="2"/>
  <c r="C461" i="3" s="1"/>
  <c r="D460" i="2"/>
  <c r="D459" i="2"/>
  <c r="D458" i="2"/>
  <c r="C458" i="3" s="1"/>
  <c r="D457" i="2"/>
  <c r="C457" i="3" s="1"/>
  <c r="D456" i="2"/>
  <c r="D455" i="2"/>
  <c r="D454" i="2"/>
  <c r="C454" i="3" s="1"/>
  <c r="D453" i="2"/>
  <c r="C453" i="3" s="1"/>
  <c r="C453" i="4" s="1"/>
  <c r="C453" i="5" s="1"/>
  <c r="C454" i="9" s="1"/>
  <c r="D452" i="2"/>
  <c r="D451" i="2"/>
  <c r="D450" i="2"/>
  <c r="C450" i="3" s="1"/>
  <c r="D449" i="2"/>
  <c r="C449" i="3" s="1"/>
  <c r="C449" i="4" s="1"/>
  <c r="C449" i="5" s="1"/>
  <c r="C450" i="9" s="1"/>
  <c r="C450" i="11" s="1"/>
  <c r="C450" i="8" s="1"/>
  <c r="D448" i="2"/>
  <c r="D447" i="2"/>
  <c r="D446" i="2"/>
  <c r="C446" i="3" s="1"/>
  <c r="D445" i="2"/>
  <c r="C445" i="3" s="1"/>
  <c r="D444" i="2"/>
  <c r="D443" i="2"/>
  <c r="D442" i="2"/>
  <c r="C442" i="3" s="1"/>
  <c r="D441" i="2"/>
  <c r="C441" i="3" s="1"/>
  <c r="D440" i="2"/>
  <c r="D439" i="2"/>
  <c r="D438" i="2"/>
  <c r="C438" i="3" s="1"/>
  <c r="C438" i="4" s="1"/>
  <c r="C438" i="5" s="1"/>
  <c r="C439" i="9" s="1"/>
  <c r="D437" i="2"/>
  <c r="C437" i="3" s="1"/>
  <c r="C437" i="4" s="1"/>
  <c r="C437" i="5" s="1"/>
  <c r="C438" i="9" s="1"/>
  <c r="D436" i="2"/>
  <c r="D435" i="2"/>
  <c r="D434" i="2"/>
  <c r="C434" i="3" s="1"/>
  <c r="D433" i="2"/>
  <c r="C433" i="3" s="1"/>
  <c r="C433" i="4" s="1"/>
  <c r="C433" i="5" s="1"/>
  <c r="C434" i="9" s="1"/>
  <c r="D432" i="2"/>
  <c r="D431" i="2"/>
  <c r="D430" i="2"/>
  <c r="C430" i="3" s="1"/>
  <c r="C430" i="4" s="1"/>
  <c r="C430" i="5" s="1"/>
  <c r="C431" i="9" s="1"/>
  <c r="D429" i="2"/>
  <c r="C429" i="3" s="1"/>
  <c r="D428" i="2"/>
  <c r="D427" i="2"/>
  <c r="D426" i="2"/>
  <c r="C426" i="3" s="1"/>
  <c r="D425" i="2"/>
  <c r="C425" i="3" s="1"/>
  <c r="C425" i="4" s="1"/>
  <c r="C425" i="5" s="1"/>
  <c r="C426" i="9" s="1"/>
  <c r="D424" i="2"/>
  <c r="D423" i="2"/>
  <c r="D422" i="2"/>
  <c r="C422" i="3" s="1"/>
  <c r="C422" i="4" s="1"/>
  <c r="C422" i="5" s="1"/>
  <c r="C423" i="9" s="1"/>
  <c r="D421" i="2"/>
  <c r="C421" i="3" s="1"/>
  <c r="D420" i="2"/>
  <c r="D419" i="2"/>
  <c r="D418" i="2"/>
  <c r="C418" i="3" s="1"/>
  <c r="C418" i="4" s="1"/>
  <c r="C418" i="5" s="1"/>
  <c r="C419" i="9" s="1"/>
  <c r="D417" i="2"/>
  <c r="C417" i="3" s="1"/>
  <c r="C417" i="4" s="1"/>
  <c r="C417" i="5" s="1"/>
  <c r="C418" i="9" s="1"/>
  <c r="D416" i="2"/>
  <c r="D415" i="2"/>
  <c r="D414" i="2"/>
  <c r="C414" i="3" s="1"/>
  <c r="D413" i="2"/>
  <c r="C413" i="3" s="1"/>
  <c r="D412" i="2"/>
  <c r="D411" i="2"/>
  <c r="D410" i="2"/>
  <c r="C410" i="3" s="1"/>
  <c r="D409" i="2"/>
  <c r="C409" i="3" s="1"/>
  <c r="C409" i="4" s="1"/>
  <c r="C409" i="5" s="1"/>
  <c r="C410" i="9" s="1"/>
  <c r="D408" i="2"/>
  <c r="D407" i="2"/>
  <c r="D406" i="2"/>
  <c r="C406" i="3" s="1"/>
  <c r="C406" i="4" s="1"/>
  <c r="C406" i="5" s="1"/>
  <c r="C407" i="9" s="1"/>
  <c r="C407" i="10" s="1"/>
  <c r="D405" i="2"/>
  <c r="C405" i="3" s="1"/>
  <c r="C405" i="4" s="1"/>
  <c r="C405" i="5" s="1"/>
  <c r="C406" i="9" s="1"/>
  <c r="D404" i="2"/>
  <c r="D403" i="2"/>
  <c r="D402" i="2"/>
  <c r="C402" i="3" s="1"/>
  <c r="D401" i="2"/>
  <c r="C401" i="3" s="1"/>
  <c r="C401" i="4" s="1"/>
  <c r="C401" i="5" s="1"/>
  <c r="C402" i="9" s="1"/>
  <c r="D400" i="2"/>
  <c r="D399" i="2"/>
  <c r="D398" i="2"/>
  <c r="C398" i="3" s="1"/>
  <c r="C398" i="4" s="1"/>
  <c r="C398" i="5" s="1"/>
  <c r="C399" i="9" s="1"/>
  <c r="C399" i="11" s="1"/>
  <c r="C399" i="8" s="1"/>
  <c r="N399" i="8" s="1"/>
  <c r="D397" i="2"/>
  <c r="C397" i="3" s="1"/>
  <c r="D396" i="2"/>
  <c r="D395" i="2"/>
  <c r="D394" i="2"/>
  <c r="C394" i="3" s="1"/>
  <c r="D393" i="2"/>
  <c r="C393" i="3" s="1"/>
  <c r="D392" i="2"/>
  <c r="D391" i="2"/>
  <c r="D390" i="2"/>
  <c r="C390" i="3" s="1"/>
  <c r="D389" i="2"/>
  <c r="C389" i="3" s="1"/>
  <c r="C389" i="4" s="1"/>
  <c r="C389" i="5" s="1"/>
  <c r="C390" i="9" s="1"/>
  <c r="D388" i="2"/>
  <c r="D387" i="2"/>
  <c r="D386" i="2"/>
  <c r="C386" i="3" s="1"/>
  <c r="D385" i="2"/>
  <c r="C385" i="3" s="1"/>
  <c r="C385" i="4" s="1"/>
  <c r="C385" i="5" s="1"/>
  <c r="C386" i="9" s="1"/>
  <c r="C386" i="11" s="1"/>
  <c r="C386" i="8" s="1"/>
  <c r="D384" i="2"/>
  <c r="D383" i="2"/>
  <c r="D382" i="2"/>
  <c r="C382" i="3" s="1"/>
  <c r="C382" i="4" s="1"/>
  <c r="C382" i="5" s="1"/>
  <c r="C383" i="9" s="1"/>
  <c r="C383" i="10" s="1"/>
  <c r="D381" i="2"/>
  <c r="C381" i="3" s="1"/>
  <c r="D380" i="2"/>
  <c r="D379" i="2"/>
  <c r="D378" i="2"/>
  <c r="C378" i="3" s="1"/>
  <c r="D377" i="2"/>
  <c r="C377" i="3" s="1"/>
  <c r="C377" i="4" s="1"/>
  <c r="C377" i="5" s="1"/>
  <c r="C378" i="9" s="1"/>
  <c r="D376" i="2"/>
  <c r="D375" i="2"/>
  <c r="D374" i="2"/>
  <c r="C374" i="3" s="1"/>
  <c r="D373" i="2"/>
  <c r="C373" i="3" s="1"/>
  <c r="D372" i="2"/>
  <c r="D371" i="2"/>
  <c r="D370" i="2"/>
  <c r="C370" i="3" s="1"/>
  <c r="D369" i="2"/>
  <c r="C369" i="3" s="1"/>
  <c r="D368" i="2"/>
  <c r="D367" i="2"/>
  <c r="D366" i="2"/>
  <c r="C366" i="3" s="1"/>
  <c r="D365" i="2"/>
  <c r="C365" i="3" s="1"/>
  <c r="D364" i="2"/>
  <c r="D363" i="2"/>
  <c r="D362" i="2"/>
  <c r="C362" i="3" s="1"/>
  <c r="D361" i="2"/>
  <c r="C361" i="3" s="1"/>
  <c r="D360" i="2"/>
  <c r="D359" i="2"/>
  <c r="D358" i="2"/>
  <c r="C358" i="3" s="1"/>
  <c r="D357" i="2"/>
  <c r="C357" i="3" s="1"/>
  <c r="D356" i="2"/>
  <c r="D355" i="2"/>
  <c r="D354" i="2"/>
  <c r="C354" i="3" s="1"/>
  <c r="D353" i="2"/>
  <c r="C353" i="3" s="1"/>
  <c r="C353" i="4" s="1"/>
  <c r="C353" i="5" s="1"/>
  <c r="C354" i="9" s="1"/>
  <c r="C354" i="11" s="1"/>
  <c r="C354" i="8" s="1"/>
  <c r="N354" i="8" s="1"/>
  <c r="D352" i="2"/>
  <c r="D351" i="2"/>
  <c r="D350" i="2"/>
  <c r="C350" i="3" s="1"/>
  <c r="C350" i="4" s="1"/>
  <c r="C350" i="5" s="1"/>
  <c r="C351" i="9" s="1"/>
  <c r="C351" i="10" s="1"/>
  <c r="D349" i="2"/>
  <c r="C349" i="3" s="1"/>
  <c r="D348" i="2"/>
  <c r="D347" i="2"/>
  <c r="D346" i="2"/>
  <c r="C346" i="3" s="1"/>
  <c r="D345" i="2"/>
  <c r="C345" i="3" s="1"/>
  <c r="C345" i="4" s="1"/>
  <c r="C345" i="5" s="1"/>
  <c r="C346" i="9" s="1"/>
  <c r="D344" i="2"/>
  <c r="D343" i="2"/>
  <c r="D342" i="2"/>
  <c r="C342" i="3" s="1"/>
  <c r="C342" i="4" s="1"/>
  <c r="C342" i="5" s="1"/>
  <c r="C343" i="9" s="1"/>
  <c r="D341" i="2"/>
  <c r="C341" i="3" s="1"/>
  <c r="D340" i="2"/>
  <c r="D339" i="2"/>
  <c r="D338" i="2"/>
  <c r="C338" i="3" s="1"/>
  <c r="C338" i="4" s="1"/>
  <c r="C338" i="5" s="1"/>
  <c r="C339" i="9" s="1"/>
  <c r="D337" i="2"/>
  <c r="C337" i="3" s="1"/>
  <c r="D336" i="2"/>
  <c r="D335" i="2"/>
  <c r="D334" i="2"/>
  <c r="C334" i="3" s="1"/>
  <c r="C334" i="4" s="1"/>
  <c r="C334" i="5" s="1"/>
  <c r="C335" i="9" s="1"/>
  <c r="D333" i="2"/>
  <c r="C333" i="3" s="1"/>
  <c r="D332" i="2"/>
  <c r="D331" i="2"/>
  <c r="D330" i="2"/>
  <c r="C330" i="3" s="1"/>
  <c r="D329" i="2"/>
  <c r="C329" i="3" s="1"/>
  <c r="D328" i="2"/>
  <c r="D327" i="2"/>
  <c r="D326" i="2"/>
  <c r="C326" i="3" s="1"/>
  <c r="D325" i="2"/>
  <c r="C325" i="3" s="1"/>
  <c r="D324" i="2"/>
  <c r="D323" i="2"/>
  <c r="D322" i="2"/>
  <c r="C322" i="3" s="1"/>
  <c r="D321" i="2"/>
  <c r="C321" i="3" s="1"/>
  <c r="D320" i="2"/>
  <c r="D319" i="2"/>
  <c r="D318" i="2"/>
  <c r="C318" i="3" s="1"/>
  <c r="D317" i="2"/>
  <c r="C317" i="3" s="1"/>
  <c r="D316" i="2"/>
  <c r="D315" i="2"/>
  <c r="D314" i="2"/>
  <c r="C314" i="3" s="1"/>
  <c r="D313" i="2"/>
  <c r="C313" i="3" s="1"/>
  <c r="D312" i="2"/>
  <c r="D311" i="2"/>
  <c r="D310" i="2"/>
  <c r="C310" i="3" s="1"/>
  <c r="D309" i="2"/>
  <c r="C309" i="3" s="1"/>
  <c r="D308" i="2"/>
  <c r="D307" i="2"/>
  <c r="D306" i="2"/>
  <c r="C306" i="3" s="1"/>
  <c r="D305" i="2"/>
  <c r="C305" i="3" s="1"/>
  <c r="C305" i="4" s="1"/>
  <c r="C305" i="5" s="1"/>
  <c r="C306" i="9" s="1"/>
  <c r="D304" i="2"/>
  <c r="D303" i="2"/>
  <c r="D302" i="2"/>
  <c r="C302" i="3" s="1"/>
  <c r="C302" i="4" s="1"/>
  <c r="C302" i="5" s="1"/>
  <c r="C303" i="9" s="1"/>
  <c r="D301" i="2"/>
  <c r="C301" i="3" s="1"/>
  <c r="C301" i="4" s="1"/>
  <c r="C301" i="5" s="1"/>
  <c r="C302" i="9" s="1"/>
  <c r="D300" i="2"/>
  <c r="D299" i="2"/>
  <c r="D298" i="2"/>
  <c r="C298" i="3" s="1"/>
  <c r="C298" i="4" s="1"/>
  <c r="C298" i="5" s="1"/>
  <c r="C299" i="9" s="1"/>
  <c r="D297" i="2"/>
  <c r="C297" i="3" s="1"/>
  <c r="D296" i="2"/>
  <c r="D295" i="2"/>
  <c r="D294" i="2"/>
  <c r="C294" i="3" s="1"/>
  <c r="D293" i="2"/>
  <c r="C293" i="3" s="1"/>
  <c r="C293" i="4" s="1"/>
  <c r="C293" i="5" s="1"/>
  <c r="C294" i="9" s="1"/>
  <c r="D292" i="2"/>
  <c r="D291" i="2"/>
  <c r="D290" i="2"/>
  <c r="C290" i="3" s="1"/>
  <c r="D289" i="2"/>
  <c r="C289" i="3" s="1"/>
  <c r="C289" i="4" s="1"/>
  <c r="C289" i="5" s="1"/>
  <c r="C290" i="9" s="1"/>
  <c r="D288" i="2"/>
  <c r="D287" i="2"/>
  <c r="D286" i="2"/>
  <c r="C286" i="3" s="1"/>
  <c r="D285" i="2"/>
  <c r="C285" i="3" s="1"/>
  <c r="C285" i="4" s="1"/>
  <c r="C285" i="5" s="1"/>
  <c r="C286" i="9" s="1"/>
  <c r="D284" i="2"/>
  <c r="D283" i="2"/>
  <c r="D282" i="2"/>
  <c r="C282" i="3" s="1"/>
  <c r="C282" i="4" s="1"/>
  <c r="C282" i="5" s="1"/>
  <c r="C283" i="9" s="1"/>
  <c r="D281" i="2"/>
  <c r="C281" i="3" s="1"/>
  <c r="D280" i="2"/>
  <c r="D279" i="2"/>
  <c r="D278" i="2"/>
  <c r="C278" i="3" s="1"/>
  <c r="C278" i="4" s="1"/>
  <c r="C278" i="5" s="1"/>
  <c r="C279" i="9" s="1"/>
  <c r="C279" i="10" s="1"/>
  <c r="D277" i="2"/>
  <c r="C277" i="3" s="1"/>
  <c r="D276" i="2"/>
  <c r="D275" i="2"/>
  <c r="D274" i="2"/>
  <c r="C274" i="3" s="1"/>
  <c r="D273" i="2"/>
  <c r="D272" i="2"/>
  <c r="D271" i="2"/>
  <c r="D270" i="2"/>
  <c r="C270" i="3" s="1"/>
  <c r="D269" i="2"/>
  <c r="C269" i="3" s="1"/>
  <c r="D268" i="2"/>
  <c r="D267" i="2"/>
  <c r="D266" i="2"/>
  <c r="C266" i="3" s="1"/>
  <c r="D265" i="2"/>
  <c r="C265" i="3" s="1"/>
  <c r="D264" i="2"/>
  <c r="D263" i="2"/>
  <c r="D262" i="2"/>
  <c r="C262" i="3" s="1"/>
  <c r="D261" i="2"/>
  <c r="C261" i="3" s="1"/>
  <c r="D260" i="2"/>
  <c r="D259" i="2"/>
  <c r="D258" i="2"/>
  <c r="C258" i="3" s="1"/>
  <c r="D257" i="2"/>
  <c r="C257" i="3" s="1"/>
  <c r="D256" i="2"/>
  <c r="D255" i="2"/>
  <c r="D254" i="2"/>
  <c r="C254" i="3" s="1"/>
  <c r="D253" i="2"/>
  <c r="C253" i="3" s="1"/>
  <c r="D252" i="2"/>
  <c r="D251" i="2"/>
  <c r="D250" i="2"/>
  <c r="C250" i="3" s="1"/>
  <c r="D249" i="2"/>
  <c r="C249" i="3" s="1"/>
  <c r="D248" i="2"/>
  <c r="D247" i="2"/>
  <c r="D246" i="2"/>
  <c r="C246" i="3" s="1"/>
  <c r="D245" i="2"/>
  <c r="C245" i="3" s="1"/>
  <c r="D244" i="2"/>
  <c r="D243" i="2"/>
  <c r="D242" i="2"/>
  <c r="C242" i="3" s="1"/>
  <c r="D241" i="2"/>
  <c r="C241" i="3" s="1"/>
  <c r="D240" i="2"/>
  <c r="D239" i="2"/>
  <c r="D238" i="2"/>
  <c r="C238" i="3" s="1"/>
  <c r="D237" i="2"/>
  <c r="C237" i="3" s="1"/>
  <c r="C237" i="4" s="1"/>
  <c r="C237" i="5" s="1"/>
  <c r="C238" i="9" s="1"/>
  <c r="D236" i="2"/>
  <c r="D235" i="2"/>
  <c r="D234" i="2"/>
  <c r="C234" i="3" s="1"/>
  <c r="D233" i="2"/>
  <c r="C233" i="3" s="1"/>
  <c r="C233" i="4" s="1"/>
  <c r="C233" i="5" s="1"/>
  <c r="C234" i="9" s="1"/>
  <c r="D232" i="2"/>
  <c r="D231" i="2"/>
  <c r="D230" i="2"/>
  <c r="C230" i="3" s="1"/>
  <c r="D229" i="2"/>
  <c r="C229" i="3" s="1"/>
  <c r="D228" i="2"/>
  <c r="D227" i="2"/>
  <c r="D226" i="2"/>
  <c r="C226" i="3" s="1"/>
  <c r="D225" i="2"/>
  <c r="C225" i="3" s="1"/>
  <c r="D224" i="2"/>
  <c r="D223" i="2"/>
  <c r="D222" i="2"/>
  <c r="C222" i="3" s="1"/>
  <c r="D221" i="2"/>
  <c r="C221" i="3" s="1"/>
  <c r="C221" i="4" s="1"/>
  <c r="C221" i="5" s="1"/>
  <c r="C222" i="9" s="1"/>
  <c r="C222" i="11" s="1"/>
  <c r="C222" i="8" s="1"/>
  <c r="D220" i="2"/>
  <c r="D219" i="2"/>
  <c r="D218" i="2"/>
  <c r="C218" i="3" s="1"/>
  <c r="D217" i="2"/>
  <c r="C217" i="3" s="1"/>
  <c r="C217" i="4" s="1"/>
  <c r="C217" i="5" s="1"/>
  <c r="C218" i="9" s="1"/>
  <c r="C218" i="11" s="1"/>
  <c r="C218" i="8" s="1"/>
  <c r="C218" i="14" s="1"/>
  <c r="D216" i="2"/>
  <c r="D215" i="2"/>
  <c r="D214" i="2"/>
  <c r="C214" i="3" s="1"/>
  <c r="D213" i="2"/>
  <c r="C213" i="3" s="1"/>
  <c r="D212" i="2"/>
  <c r="D211" i="2"/>
  <c r="D210" i="2"/>
  <c r="C210" i="3" s="1"/>
  <c r="D209" i="2"/>
  <c r="C209" i="3" s="1"/>
  <c r="D208" i="2"/>
  <c r="D207" i="2"/>
  <c r="D206" i="2"/>
  <c r="C206" i="3" s="1"/>
  <c r="C206" i="4" s="1"/>
  <c r="C206" i="5" s="1"/>
  <c r="C207" i="9" s="1"/>
  <c r="C207" i="11" s="1"/>
  <c r="C207" i="8" s="1"/>
  <c r="N207" i="8" s="1"/>
  <c r="D205" i="2"/>
  <c r="C205" i="3" s="1"/>
  <c r="D204" i="2"/>
  <c r="D203" i="2"/>
  <c r="D202" i="2"/>
  <c r="C202" i="3" s="1"/>
  <c r="C202" i="4" s="1"/>
  <c r="C202" i="5" s="1"/>
  <c r="C203" i="9" s="1"/>
  <c r="C203" i="11" s="1"/>
  <c r="C203" i="8" s="1"/>
  <c r="D201" i="2"/>
  <c r="C201" i="3" s="1"/>
  <c r="D200" i="2"/>
  <c r="D199" i="2"/>
  <c r="D198" i="2"/>
  <c r="C198" i="3" s="1"/>
  <c r="D197" i="2"/>
  <c r="C197" i="3" s="1"/>
  <c r="C197" i="4" s="1"/>
  <c r="C197" i="5" s="1"/>
  <c r="C198" i="9" s="1"/>
  <c r="D196" i="2"/>
  <c r="D195" i="2"/>
  <c r="D194" i="2"/>
  <c r="C194" i="3" s="1"/>
  <c r="D193" i="2"/>
  <c r="C193" i="3" s="1"/>
  <c r="C193" i="4" s="1"/>
  <c r="C193" i="5" s="1"/>
  <c r="C194" i="9" s="1"/>
  <c r="C194" i="10" s="1"/>
  <c r="D192" i="2"/>
  <c r="D191" i="2"/>
  <c r="D190" i="2"/>
  <c r="C190" i="3" s="1"/>
  <c r="C190" i="4" s="1"/>
  <c r="C190" i="5" s="1"/>
  <c r="C191" i="9" s="1"/>
  <c r="C191" i="11" s="1"/>
  <c r="C191" i="8" s="1"/>
  <c r="D189" i="2"/>
  <c r="C189" i="3" s="1"/>
  <c r="C189" i="4" s="1"/>
  <c r="C189" i="5" s="1"/>
  <c r="C190" i="9" s="1"/>
  <c r="D188" i="2"/>
  <c r="D187" i="2"/>
  <c r="D186" i="2"/>
  <c r="C186" i="3" s="1"/>
  <c r="C186" i="4" s="1"/>
  <c r="C186" i="5" s="1"/>
  <c r="C187" i="9" s="1"/>
  <c r="C187" i="11" s="1"/>
  <c r="C187" i="8" s="1"/>
  <c r="N187" i="8" s="1"/>
  <c r="D185" i="2"/>
  <c r="C185" i="3" s="1"/>
  <c r="D184" i="2"/>
  <c r="D183" i="2"/>
  <c r="D182" i="2"/>
  <c r="C182" i="3" s="1"/>
  <c r="D181" i="2"/>
  <c r="C181" i="3" s="1"/>
  <c r="C181" i="4" s="1"/>
  <c r="C181" i="5" s="1"/>
  <c r="C182" i="9" s="1"/>
  <c r="C182" i="11" s="1"/>
  <c r="C182" i="8" s="1"/>
  <c r="C182" i="14" s="1"/>
  <c r="D180" i="2"/>
  <c r="D179" i="2"/>
  <c r="D178" i="2"/>
  <c r="C178" i="3" s="1"/>
  <c r="C178" i="4" s="1"/>
  <c r="C178" i="5" s="1"/>
  <c r="C179" i="9" s="1"/>
  <c r="C179" i="11" s="1"/>
  <c r="C179" i="8" s="1"/>
  <c r="N179" i="8" s="1"/>
  <c r="D177" i="2"/>
  <c r="C177" i="3" s="1"/>
  <c r="C177" i="4" s="1"/>
  <c r="C177" i="5" s="1"/>
  <c r="C178" i="9" s="1"/>
  <c r="D176" i="2"/>
  <c r="D175" i="2"/>
  <c r="D174" i="2"/>
  <c r="C174" i="3" s="1"/>
  <c r="C174" i="4" s="1"/>
  <c r="C174" i="5" s="1"/>
  <c r="C175" i="9" s="1"/>
  <c r="C175" i="11" s="1"/>
  <c r="C175" i="8" s="1"/>
  <c r="N175" i="8" s="1"/>
  <c r="D173" i="2"/>
  <c r="C173" i="3" s="1"/>
  <c r="D172" i="2"/>
  <c r="D171" i="2"/>
  <c r="D170" i="2"/>
  <c r="C170" i="3" s="1"/>
  <c r="D169" i="2"/>
  <c r="C169" i="3" s="1"/>
  <c r="D168" i="2"/>
  <c r="D167" i="2"/>
  <c r="D166" i="2"/>
  <c r="C166" i="3" s="1"/>
  <c r="C166" i="4" s="1"/>
  <c r="C166" i="5" s="1"/>
  <c r="C167" i="9" s="1"/>
  <c r="D165" i="2"/>
  <c r="C165" i="3" s="1"/>
  <c r="D164" i="2"/>
  <c r="D163" i="2"/>
  <c r="D162" i="2"/>
  <c r="C162" i="3" s="1"/>
  <c r="C162" i="4" s="1"/>
  <c r="C162" i="5" s="1"/>
  <c r="C163" i="9" s="1"/>
  <c r="C163" i="10" s="1"/>
  <c r="D161" i="2"/>
  <c r="D160" i="2"/>
  <c r="D159" i="2"/>
  <c r="D158" i="2"/>
  <c r="C158" i="3" s="1"/>
  <c r="D157" i="2"/>
  <c r="D156" i="2"/>
  <c r="D155" i="2"/>
  <c r="D154" i="2"/>
  <c r="C154" i="3" s="1"/>
  <c r="C154" i="4" s="1"/>
  <c r="C154" i="5" s="1"/>
  <c r="C155" i="9" s="1"/>
  <c r="C155" i="10" s="1"/>
  <c r="D153" i="2"/>
  <c r="C153" i="3" s="1"/>
  <c r="D152" i="2"/>
  <c r="D151" i="2"/>
  <c r="D150" i="2"/>
  <c r="C150" i="3" s="1"/>
  <c r="D149" i="2"/>
  <c r="C149" i="3" s="1"/>
  <c r="C149" i="4" s="1"/>
  <c r="C149" i="5" s="1"/>
  <c r="C150" i="9" s="1"/>
  <c r="D148" i="2"/>
  <c r="D147" i="2"/>
  <c r="D146" i="2"/>
  <c r="C146" i="3" s="1"/>
  <c r="D145" i="2"/>
  <c r="D144" i="2"/>
  <c r="D143" i="2"/>
  <c r="D142" i="2"/>
  <c r="C142" i="3" s="1"/>
  <c r="D141" i="2"/>
  <c r="C141" i="3" s="1"/>
  <c r="D140" i="2"/>
  <c r="D139" i="2"/>
  <c r="D138" i="2"/>
  <c r="C138" i="3" s="1"/>
  <c r="D137" i="2"/>
  <c r="C137" i="3" s="1"/>
  <c r="D136" i="2"/>
  <c r="D135" i="2"/>
  <c r="D134" i="2"/>
  <c r="C134" i="3" s="1"/>
  <c r="D133" i="2"/>
  <c r="C133" i="3" s="1"/>
  <c r="D132" i="2"/>
  <c r="D131" i="2"/>
  <c r="D130" i="2"/>
  <c r="C130" i="3" s="1"/>
  <c r="D129" i="2"/>
  <c r="C129" i="3" s="1"/>
  <c r="D128" i="2"/>
  <c r="D127" i="2"/>
  <c r="D126" i="2"/>
  <c r="C126" i="3" s="1"/>
  <c r="D125" i="2"/>
  <c r="C125" i="3" s="1"/>
  <c r="D124" i="2"/>
  <c r="D123" i="2"/>
  <c r="D122" i="2"/>
  <c r="C122" i="3" s="1"/>
  <c r="D121" i="2"/>
  <c r="C121" i="3" s="1"/>
  <c r="D120" i="2"/>
  <c r="D119" i="2"/>
  <c r="D118" i="2"/>
  <c r="C118" i="3" s="1"/>
  <c r="D117" i="2"/>
  <c r="C117" i="3" s="1"/>
  <c r="D116" i="2"/>
  <c r="D115" i="2"/>
  <c r="D114" i="2"/>
  <c r="C114" i="3" s="1"/>
  <c r="D113" i="2"/>
  <c r="D112" i="2"/>
  <c r="D111" i="2"/>
  <c r="D110" i="2"/>
  <c r="C110" i="3" s="1"/>
  <c r="D109" i="2"/>
  <c r="D108" i="2"/>
  <c r="D107" i="2"/>
  <c r="D106" i="2"/>
  <c r="C106" i="3" s="1"/>
  <c r="D105" i="2"/>
  <c r="C105" i="3" s="1"/>
  <c r="C105" i="4" s="1"/>
  <c r="C105" i="5" s="1"/>
  <c r="C106" i="9" s="1"/>
  <c r="D104" i="2"/>
  <c r="D103" i="2"/>
  <c r="D102" i="2"/>
  <c r="C102" i="3" s="1"/>
  <c r="C102" i="4" s="1"/>
  <c r="C102" i="5" s="1"/>
  <c r="C103" i="9" s="1"/>
  <c r="C103" i="10" s="1"/>
  <c r="D101" i="2"/>
  <c r="D100" i="2"/>
  <c r="D99" i="2"/>
  <c r="D98" i="2"/>
  <c r="C98" i="3" s="1"/>
  <c r="C98" i="4" s="1"/>
  <c r="C98" i="5" s="1"/>
  <c r="C99" i="9" s="1"/>
  <c r="D97" i="2"/>
  <c r="C97" i="3" s="1"/>
  <c r="D96" i="2"/>
  <c r="D95" i="2"/>
  <c r="D94" i="2"/>
  <c r="C94" i="3" s="1"/>
  <c r="C94" i="4" s="1"/>
  <c r="C94" i="5" s="1"/>
  <c r="C95" i="9" s="1"/>
  <c r="D93" i="2"/>
  <c r="D92" i="2"/>
  <c r="D91" i="2"/>
  <c r="D90" i="2"/>
  <c r="C90" i="3" s="1"/>
  <c r="D89" i="2"/>
  <c r="D88" i="2"/>
  <c r="D87" i="2"/>
  <c r="D86" i="2"/>
  <c r="C86" i="3" s="1"/>
  <c r="D85" i="2"/>
  <c r="C85" i="3" s="1"/>
  <c r="D84" i="2"/>
  <c r="D83" i="2"/>
  <c r="D82" i="2"/>
  <c r="C82" i="3" s="1"/>
  <c r="C82" i="4" s="1"/>
  <c r="C82" i="5" s="1"/>
  <c r="C83" i="9" s="1"/>
  <c r="D81" i="2"/>
  <c r="C81" i="3" s="1"/>
  <c r="D80" i="2"/>
  <c r="D79" i="2"/>
  <c r="D78" i="2"/>
  <c r="C78" i="3" s="1"/>
  <c r="D77" i="2"/>
  <c r="C77" i="3" s="1"/>
  <c r="D76" i="2"/>
  <c r="D75" i="2"/>
  <c r="D74" i="2"/>
  <c r="C74" i="3" s="1"/>
  <c r="D73" i="2"/>
  <c r="C73" i="3" s="1"/>
  <c r="D72" i="2"/>
  <c r="D71" i="2"/>
  <c r="D70" i="2"/>
  <c r="C70" i="3" s="1"/>
  <c r="D69" i="2"/>
  <c r="C69" i="3" s="1"/>
  <c r="C69" i="4" s="1"/>
  <c r="C69" i="5" s="1"/>
  <c r="C70" i="9" s="1"/>
  <c r="D68" i="2"/>
  <c r="D67" i="2"/>
  <c r="D66" i="2"/>
  <c r="C66" i="3" s="1"/>
  <c r="D65" i="2"/>
  <c r="C65" i="3" s="1"/>
  <c r="C65" i="4" s="1"/>
  <c r="C65" i="5" s="1"/>
  <c r="C66" i="9" s="1"/>
  <c r="D64" i="2"/>
  <c r="D63" i="2"/>
  <c r="D62" i="2"/>
  <c r="C62" i="3" s="1"/>
  <c r="D61" i="2"/>
  <c r="C61" i="3" s="1"/>
  <c r="C61" i="4" s="1"/>
  <c r="C61" i="5" s="1"/>
  <c r="C62" i="9" s="1"/>
  <c r="C62" i="11" s="1"/>
  <c r="C62" i="8" s="1"/>
  <c r="C62" i="14" s="1"/>
  <c r="D60" i="2"/>
  <c r="D59" i="2"/>
  <c r="D58" i="2"/>
  <c r="C58" i="3" s="1"/>
  <c r="D57" i="2"/>
  <c r="C57" i="3" s="1"/>
  <c r="D56" i="2"/>
  <c r="D55" i="2"/>
  <c r="D54" i="2"/>
  <c r="C54" i="3" s="1"/>
  <c r="D53" i="2"/>
  <c r="D52" i="2"/>
  <c r="D51" i="2"/>
  <c r="D50" i="2"/>
  <c r="C50" i="3" s="1"/>
  <c r="C50" i="4" s="1"/>
  <c r="C50" i="5" s="1"/>
  <c r="C51" i="9" s="1"/>
  <c r="D49" i="2"/>
  <c r="C49" i="3" s="1"/>
  <c r="D48" i="2"/>
  <c r="D47" i="2"/>
  <c r="D46" i="2"/>
  <c r="C46" i="3" s="1"/>
  <c r="D45" i="2"/>
  <c r="C45" i="3" s="1"/>
  <c r="C45" i="4" s="1"/>
  <c r="C45" i="5" s="1"/>
  <c r="C46" i="9" s="1"/>
  <c r="C46" i="11" s="1"/>
  <c r="C46" i="8" s="1"/>
  <c r="D44" i="2"/>
  <c r="D43" i="2"/>
  <c r="D42" i="2"/>
  <c r="C42" i="3" s="1"/>
  <c r="D41" i="2"/>
  <c r="C41" i="3" s="1"/>
  <c r="C41" i="4" s="1"/>
  <c r="C41" i="5" s="1"/>
  <c r="C42" i="9" s="1"/>
  <c r="C42" i="11" s="1"/>
  <c r="C42" i="8" s="1"/>
  <c r="D40" i="2"/>
  <c r="D39" i="2"/>
  <c r="D38" i="2"/>
  <c r="C38" i="3" s="1"/>
  <c r="C38" i="4" s="1"/>
  <c r="C38" i="5" s="1"/>
  <c r="C39" i="9" s="1"/>
  <c r="C39" i="11" s="1"/>
  <c r="C39" i="8" s="1"/>
  <c r="D37" i="2"/>
  <c r="C37" i="3" s="1"/>
  <c r="D36" i="2"/>
  <c r="D35" i="2"/>
  <c r="D34" i="2"/>
  <c r="C34" i="3" s="1"/>
  <c r="C34" i="4" s="1"/>
  <c r="C34" i="5" s="1"/>
  <c r="C35" i="9" s="1"/>
  <c r="D33" i="2"/>
  <c r="C33" i="3" s="1"/>
  <c r="D32" i="2"/>
  <c r="D31" i="2"/>
  <c r="D30" i="2"/>
  <c r="C30" i="3" s="1"/>
  <c r="D29" i="2"/>
  <c r="C29" i="3" s="1"/>
  <c r="C29" i="4" s="1"/>
  <c r="C29" i="5" s="1"/>
  <c r="C30" i="9" s="1"/>
  <c r="C30" i="10" s="1"/>
  <c r="D28" i="2"/>
  <c r="D27" i="2"/>
  <c r="D26" i="2"/>
  <c r="C26" i="3" s="1"/>
  <c r="C26" i="4" s="1"/>
  <c r="C26" i="5" s="1"/>
  <c r="C27" i="9" s="1"/>
  <c r="C27" i="11" s="1"/>
  <c r="C27" i="8" s="1"/>
  <c r="N27" i="8" s="1"/>
  <c r="D25" i="2"/>
  <c r="C25" i="3" s="1"/>
  <c r="D24" i="2"/>
  <c r="D23" i="2"/>
  <c r="D22" i="2"/>
  <c r="C22" i="3" s="1"/>
  <c r="D21" i="2"/>
  <c r="C21" i="3" s="1"/>
  <c r="D20" i="2"/>
  <c r="D19" i="2"/>
  <c r="D18" i="2"/>
  <c r="C18" i="3" s="1"/>
  <c r="D17" i="2"/>
  <c r="C17" i="3" s="1"/>
  <c r="D16" i="2"/>
  <c r="D15" i="2"/>
  <c r="D14" i="2"/>
  <c r="C14" i="3" s="1"/>
  <c r="D13" i="2"/>
  <c r="C13" i="3" s="1"/>
  <c r="D12" i="2"/>
  <c r="D11" i="2"/>
  <c r="D10" i="2"/>
  <c r="C10" i="3" s="1"/>
  <c r="D9" i="2"/>
  <c r="C9" i="3" s="1"/>
  <c r="C9" i="4" s="1"/>
  <c r="C9" i="5" s="1"/>
  <c r="C10" i="9" s="1"/>
  <c r="D8" i="2"/>
  <c r="D7" i="2"/>
  <c r="D6" i="2"/>
  <c r="C6" i="3" s="1"/>
  <c r="D5" i="2"/>
  <c r="C5" i="3" s="1"/>
  <c r="D4" i="2"/>
  <c r="F3" i="2"/>
  <c r="E3" i="2"/>
  <c r="D3" i="3" s="1"/>
  <c r="D3" i="2"/>
  <c r="U499" i="14"/>
  <c r="U498" i="14"/>
  <c r="U497" i="14"/>
  <c r="U496" i="14"/>
  <c r="U495" i="14"/>
  <c r="U494" i="14"/>
  <c r="U492" i="14"/>
  <c r="U491" i="14"/>
  <c r="U490" i="14"/>
  <c r="U489" i="14"/>
  <c r="U488" i="14"/>
  <c r="U487" i="14"/>
  <c r="U486" i="14"/>
  <c r="U485" i="14"/>
  <c r="U484" i="14"/>
  <c r="U483" i="14"/>
  <c r="U482" i="14"/>
  <c r="U481" i="14"/>
  <c r="U480" i="14"/>
  <c r="U479" i="14"/>
  <c r="U478" i="14"/>
  <c r="U477" i="14"/>
  <c r="U476" i="14"/>
  <c r="U475" i="14"/>
  <c r="U474" i="14"/>
  <c r="U473" i="14"/>
  <c r="U472" i="14"/>
  <c r="U471" i="14"/>
  <c r="U470" i="14"/>
  <c r="U469" i="14"/>
  <c r="U468" i="14"/>
  <c r="U467" i="14"/>
  <c r="U466" i="14"/>
  <c r="U465" i="14"/>
  <c r="U464" i="14"/>
  <c r="U463" i="14"/>
  <c r="U462" i="14"/>
  <c r="U461" i="14"/>
  <c r="U460" i="14"/>
  <c r="U459" i="14"/>
  <c r="U458" i="14"/>
  <c r="U457" i="14"/>
  <c r="U456" i="14"/>
  <c r="U455" i="14"/>
  <c r="U454" i="14"/>
  <c r="U453" i="14"/>
  <c r="U452" i="14"/>
  <c r="U451" i="14"/>
  <c r="U450" i="14"/>
  <c r="U449" i="14"/>
  <c r="U448" i="14"/>
  <c r="U447" i="14"/>
  <c r="U446" i="14"/>
  <c r="U445" i="14"/>
  <c r="U444" i="14"/>
  <c r="U443" i="14"/>
  <c r="U442" i="14"/>
  <c r="U441" i="14"/>
  <c r="U440" i="14"/>
  <c r="U439" i="14"/>
  <c r="U438" i="14"/>
  <c r="U437" i="14"/>
  <c r="U436" i="14"/>
  <c r="U435" i="14"/>
  <c r="U434" i="14"/>
  <c r="U433" i="14"/>
  <c r="U432" i="14"/>
  <c r="U431" i="14"/>
  <c r="U430" i="14"/>
  <c r="U429" i="14"/>
  <c r="U428" i="14"/>
  <c r="U427" i="14"/>
  <c r="U426" i="14"/>
  <c r="U425" i="14"/>
  <c r="U424" i="14"/>
  <c r="U423" i="14"/>
  <c r="U422" i="14"/>
  <c r="U421" i="14"/>
  <c r="U420" i="14"/>
  <c r="U419" i="14"/>
  <c r="U418" i="14"/>
  <c r="U417" i="14"/>
  <c r="U416" i="14"/>
  <c r="U415" i="14"/>
  <c r="U414" i="14"/>
  <c r="U413" i="14"/>
  <c r="U412" i="14"/>
  <c r="U411" i="14"/>
  <c r="U410" i="14"/>
  <c r="U409" i="14"/>
  <c r="U408" i="14"/>
  <c r="U407" i="14"/>
  <c r="U406" i="14"/>
  <c r="U405" i="14"/>
  <c r="U404" i="14"/>
  <c r="U403" i="14"/>
  <c r="U402" i="14"/>
  <c r="U401" i="14"/>
  <c r="U400" i="14"/>
  <c r="U399" i="14"/>
  <c r="U398" i="14"/>
  <c r="U397" i="14"/>
  <c r="U396" i="14"/>
  <c r="U395" i="14"/>
  <c r="U394" i="14"/>
  <c r="U393" i="14"/>
  <c r="U392" i="14"/>
  <c r="U391" i="14"/>
  <c r="U390" i="14"/>
  <c r="U389" i="14"/>
  <c r="U388" i="14"/>
  <c r="U387" i="14"/>
  <c r="U386" i="14"/>
  <c r="U385" i="14"/>
  <c r="U384" i="14"/>
  <c r="U383" i="14"/>
  <c r="U382" i="14"/>
  <c r="U381" i="14"/>
  <c r="U380" i="14"/>
  <c r="U379" i="14"/>
  <c r="U378" i="14"/>
  <c r="U377" i="14"/>
  <c r="U376" i="14"/>
  <c r="U375" i="14"/>
  <c r="U374" i="14"/>
  <c r="U373" i="14"/>
  <c r="U372" i="14"/>
  <c r="U371" i="14"/>
  <c r="U370" i="14"/>
  <c r="U369" i="14"/>
  <c r="U368" i="14"/>
  <c r="U367" i="14"/>
  <c r="U366" i="14"/>
  <c r="U365" i="14"/>
  <c r="U364" i="14"/>
  <c r="U363" i="14"/>
  <c r="U362" i="14"/>
  <c r="U361" i="14"/>
  <c r="U360" i="14"/>
  <c r="U359" i="14"/>
  <c r="U358" i="14"/>
  <c r="U357" i="14"/>
  <c r="U356" i="14"/>
  <c r="U355" i="14"/>
  <c r="U354" i="14"/>
  <c r="U353" i="14"/>
  <c r="U352" i="14"/>
  <c r="U351" i="14"/>
  <c r="U350" i="14"/>
  <c r="U349" i="14"/>
  <c r="U348" i="14"/>
  <c r="U347" i="14"/>
  <c r="U346" i="14"/>
  <c r="U345" i="14"/>
  <c r="U344" i="14"/>
  <c r="U343" i="14"/>
  <c r="U342" i="14"/>
  <c r="U341" i="14"/>
  <c r="U340" i="14"/>
  <c r="U339" i="14"/>
  <c r="U338" i="14"/>
  <c r="U337" i="14"/>
  <c r="U336" i="14"/>
  <c r="U335" i="14"/>
  <c r="U334" i="14"/>
  <c r="U333" i="14"/>
  <c r="U332" i="14"/>
  <c r="U331" i="14"/>
  <c r="U330" i="14"/>
  <c r="U329" i="14"/>
  <c r="U328" i="14"/>
  <c r="U327" i="14"/>
  <c r="U326" i="14"/>
  <c r="U325" i="14"/>
  <c r="U324" i="14"/>
  <c r="U323" i="14"/>
  <c r="U322" i="14"/>
  <c r="U321" i="14"/>
  <c r="U320" i="14"/>
  <c r="U319" i="14"/>
  <c r="U318" i="14"/>
  <c r="U317" i="14"/>
  <c r="U316" i="14"/>
  <c r="U315" i="14"/>
  <c r="U314" i="14"/>
  <c r="U313" i="14"/>
  <c r="U312" i="14"/>
  <c r="U311" i="14"/>
  <c r="U310" i="14"/>
  <c r="U309" i="14"/>
  <c r="U308" i="14"/>
  <c r="U307" i="14"/>
  <c r="U306" i="14"/>
  <c r="U305" i="14"/>
  <c r="U304" i="14"/>
  <c r="U303" i="14"/>
  <c r="U302" i="14"/>
  <c r="U301" i="14"/>
  <c r="U300" i="14"/>
  <c r="U299" i="14"/>
  <c r="U298" i="14"/>
  <c r="U297" i="14"/>
  <c r="U296" i="14"/>
  <c r="U295" i="14"/>
  <c r="U294" i="14"/>
  <c r="U293" i="14"/>
  <c r="U292" i="14"/>
  <c r="U291" i="14"/>
  <c r="U290" i="14"/>
  <c r="U289" i="14"/>
  <c r="U288" i="14"/>
  <c r="U287" i="14"/>
  <c r="U286" i="14"/>
  <c r="U285" i="14"/>
  <c r="U284" i="14"/>
  <c r="U283" i="14"/>
  <c r="U282" i="14"/>
  <c r="U281" i="14"/>
  <c r="U280" i="14"/>
  <c r="U279" i="14"/>
  <c r="U278" i="14"/>
  <c r="U277" i="14"/>
  <c r="U276" i="14"/>
  <c r="U275" i="14"/>
  <c r="U274" i="14"/>
  <c r="U273" i="14"/>
  <c r="U272" i="14"/>
  <c r="U271" i="14"/>
  <c r="U270" i="14"/>
  <c r="U269" i="14"/>
  <c r="U268" i="14"/>
  <c r="U267" i="14"/>
  <c r="U266" i="14"/>
  <c r="U265" i="14"/>
  <c r="U264" i="14"/>
  <c r="U263" i="14"/>
  <c r="U262" i="14"/>
  <c r="U261" i="14"/>
  <c r="U260" i="14"/>
  <c r="U259" i="14"/>
  <c r="U258" i="14"/>
  <c r="U257" i="14"/>
  <c r="U256" i="14"/>
  <c r="U255" i="14"/>
  <c r="U254" i="14"/>
  <c r="U253" i="14"/>
  <c r="U252" i="14"/>
  <c r="U251" i="14"/>
  <c r="U250" i="14"/>
  <c r="U249" i="14"/>
  <c r="U248" i="14"/>
  <c r="U247" i="14"/>
  <c r="U246" i="14"/>
  <c r="U245" i="14"/>
  <c r="U244" i="14"/>
  <c r="U243" i="14"/>
  <c r="U242" i="14"/>
  <c r="U241" i="14"/>
  <c r="U240" i="14"/>
  <c r="U239" i="14"/>
  <c r="U238" i="14"/>
  <c r="U237" i="14"/>
  <c r="U236" i="14"/>
  <c r="U235" i="14"/>
  <c r="U234" i="14"/>
  <c r="U233" i="14"/>
  <c r="U232" i="14"/>
  <c r="U231" i="14"/>
  <c r="U230" i="14"/>
  <c r="U229" i="14"/>
  <c r="U228" i="14"/>
  <c r="U227" i="14"/>
  <c r="U226" i="14"/>
  <c r="U225" i="14"/>
  <c r="U224" i="14"/>
  <c r="U223" i="14"/>
  <c r="U222" i="14"/>
  <c r="U221" i="14"/>
  <c r="U220" i="14"/>
  <c r="U219" i="14"/>
  <c r="U218" i="14"/>
  <c r="U217" i="14"/>
  <c r="U216" i="14"/>
  <c r="U215" i="14"/>
  <c r="U214" i="14"/>
  <c r="U213" i="14"/>
  <c r="U212" i="14"/>
  <c r="U211" i="14"/>
  <c r="U210" i="14"/>
  <c r="U209" i="14"/>
  <c r="U208" i="14"/>
  <c r="U207" i="14"/>
  <c r="U206" i="14"/>
  <c r="U205" i="14"/>
  <c r="U204" i="14"/>
  <c r="U203" i="14"/>
  <c r="U202" i="14"/>
  <c r="U201" i="14"/>
  <c r="U200" i="14"/>
  <c r="U199" i="14"/>
  <c r="U198" i="14"/>
  <c r="U197" i="14"/>
  <c r="U196" i="14"/>
  <c r="U195" i="14"/>
  <c r="U194" i="14"/>
  <c r="U193" i="14"/>
  <c r="U192" i="14"/>
  <c r="U191" i="14"/>
  <c r="U190" i="14"/>
  <c r="U189" i="14"/>
  <c r="U188" i="14"/>
  <c r="U187" i="14"/>
  <c r="U186" i="14"/>
  <c r="U185" i="14"/>
  <c r="U184" i="14"/>
  <c r="U183" i="14"/>
  <c r="U182" i="14"/>
  <c r="U181" i="14"/>
  <c r="U180" i="14"/>
  <c r="U179" i="14"/>
  <c r="U178" i="14"/>
  <c r="U177" i="14"/>
  <c r="U176" i="14"/>
  <c r="U175" i="14"/>
  <c r="U174" i="14"/>
  <c r="U173" i="14"/>
  <c r="U172" i="14"/>
  <c r="U171" i="14"/>
  <c r="U170" i="14"/>
  <c r="U169" i="14"/>
  <c r="U168" i="14"/>
  <c r="U167" i="14"/>
  <c r="U166" i="14"/>
  <c r="U165" i="14"/>
  <c r="U164" i="14"/>
  <c r="U163" i="14"/>
  <c r="U162" i="14"/>
  <c r="U161" i="14"/>
  <c r="U160" i="14"/>
  <c r="U159" i="14"/>
  <c r="U158" i="14"/>
  <c r="U157" i="14"/>
  <c r="U156" i="14"/>
  <c r="U155" i="14"/>
  <c r="U154" i="14"/>
  <c r="U153" i="14"/>
  <c r="U152" i="14"/>
  <c r="U151" i="14"/>
  <c r="U150" i="14"/>
  <c r="U149" i="14"/>
  <c r="U148" i="14"/>
  <c r="U147" i="14"/>
  <c r="U146" i="14"/>
  <c r="U145" i="14"/>
  <c r="U144" i="14"/>
  <c r="U143" i="14"/>
  <c r="U142" i="14"/>
  <c r="U141" i="14"/>
  <c r="U140" i="14"/>
  <c r="U139" i="14"/>
  <c r="U138" i="14"/>
  <c r="U137" i="14"/>
  <c r="U136" i="14"/>
  <c r="U135" i="14"/>
  <c r="U134" i="14"/>
  <c r="U133" i="14"/>
  <c r="U132" i="14"/>
  <c r="U131" i="14"/>
  <c r="U130" i="14"/>
  <c r="U129" i="14"/>
  <c r="U128" i="14"/>
  <c r="U127" i="14"/>
  <c r="U126" i="14"/>
  <c r="U125" i="14"/>
  <c r="U124" i="14"/>
  <c r="U123" i="14"/>
  <c r="U122" i="14"/>
  <c r="U121" i="14"/>
  <c r="U120" i="14"/>
  <c r="U119" i="14"/>
  <c r="U118" i="14"/>
  <c r="U117" i="14"/>
  <c r="U116" i="14"/>
  <c r="U115" i="14"/>
  <c r="U114" i="14"/>
  <c r="U113" i="14"/>
  <c r="U112" i="14"/>
  <c r="U111" i="14"/>
  <c r="U110" i="14"/>
  <c r="U109" i="14"/>
  <c r="U108" i="14"/>
  <c r="U107" i="14"/>
  <c r="U106" i="14"/>
  <c r="U105" i="14"/>
  <c r="U104" i="14"/>
  <c r="U103" i="14"/>
  <c r="U102" i="14"/>
  <c r="U101" i="14"/>
  <c r="U100" i="14"/>
  <c r="U99" i="14"/>
  <c r="U98" i="14"/>
  <c r="U97" i="14"/>
  <c r="U96" i="14"/>
  <c r="U95" i="14"/>
  <c r="U94" i="14"/>
  <c r="U93" i="14"/>
  <c r="U92" i="14"/>
  <c r="U91" i="14"/>
  <c r="U90" i="14"/>
  <c r="U89" i="14"/>
  <c r="U88" i="14"/>
  <c r="U87" i="14"/>
  <c r="U86" i="14"/>
  <c r="U85" i="14"/>
  <c r="U84" i="14"/>
  <c r="U83" i="14"/>
  <c r="U82" i="14"/>
  <c r="U81" i="14"/>
  <c r="U80" i="14"/>
  <c r="U79" i="14"/>
  <c r="U78" i="14"/>
  <c r="U77" i="14"/>
  <c r="U76" i="14"/>
  <c r="U75" i="14"/>
  <c r="U74" i="14"/>
  <c r="U73" i="14"/>
  <c r="U72" i="14"/>
  <c r="U71" i="14"/>
  <c r="U70" i="14"/>
  <c r="U69" i="14"/>
  <c r="U68" i="14"/>
  <c r="U67" i="14"/>
  <c r="U66" i="14"/>
  <c r="U65" i="14"/>
  <c r="U64" i="14"/>
  <c r="U63" i="14"/>
  <c r="U62" i="14"/>
  <c r="U61" i="14"/>
  <c r="U60" i="14"/>
  <c r="U59" i="14"/>
  <c r="U58" i="14"/>
  <c r="U57" i="14"/>
  <c r="U56" i="14"/>
  <c r="U55" i="14"/>
  <c r="U54" i="14"/>
  <c r="U53" i="14"/>
  <c r="U52" i="14"/>
  <c r="U51" i="14"/>
  <c r="U50" i="14"/>
  <c r="U49" i="14"/>
  <c r="U48" i="14"/>
  <c r="U47" i="14"/>
  <c r="U46" i="14"/>
  <c r="U45" i="14"/>
  <c r="U44" i="14"/>
  <c r="U43" i="14"/>
  <c r="U42" i="14"/>
  <c r="U41" i="14"/>
  <c r="U40" i="14"/>
  <c r="U39" i="14"/>
  <c r="U38" i="14"/>
  <c r="U37" i="14"/>
  <c r="U36" i="14"/>
  <c r="U35" i="14"/>
  <c r="U34" i="14"/>
  <c r="U33" i="14"/>
  <c r="U32" i="14"/>
  <c r="U31" i="14"/>
  <c r="U30" i="14"/>
  <c r="U29" i="14"/>
  <c r="U28" i="14"/>
  <c r="U27" i="14"/>
  <c r="U26" i="14"/>
  <c r="U25" i="14"/>
  <c r="U24" i="14"/>
  <c r="U23" i="14"/>
  <c r="U22" i="14"/>
  <c r="U21" i="14"/>
  <c r="U20" i="14"/>
  <c r="U19" i="14"/>
  <c r="U18" i="14"/>
  <c r="U17" i="14"/>
  <c r="U16" i="14"/>
  <c r="U15" i="14"/>
  <c r="U14" i="14"/>
  <c r="U13" i="14"/>
  <c r="U12" i="14"/>
  <c r="U11" i="14"/>
  <c r="U10" i="14"/>
  <c r="U9" i="14"/>
  <c r="U8" i="14"/>
  <c r="U7" i="14"/>
  <c r="U6" i="14"/>
  <c r="U5" i="14"/>
  <c r="U4" i="14"/>
  <c r="B5" i="9"/>
  <c r="B5" i="11" s="1"/>
  <c r="B5" i="8" s="1"/>
  <c r="B5" i="14" s="1"/>
  <c r="G368" i="2"/>
  <c r="F225" i="5"/>
  <c r="E504" i="17"/>
  <c r="F503" i="2" s="1"/>
  <c r="E504" i="10" s="1"/>
  <c r="D504" i="17"/>
  <c r="E503" i="2" s="1"/>
  <c r="C504" i="17"/>
  <c r="D503" i="2" s="1"/>
  <c r="B2" i="17"/>
  <c r="A2" i="17"/>
  <c r="A1" i="17"/>
  <c r="K503" i="14"/>
  <c r="K502" i="14"/>
  <c r="K501" i="14"/>
  <c r="K500" i="14"/>
  <c r="K499" i="14"/>
  <c r="K498" i="14"/>
  <c r="K497" i="14"/>
  <c r="K496" i="14"/>
  <c r="K495" i="14"/>
  <c r="K494" i="14"/>
  <c r="K493" i="14"/>
  <c r="K492" i="14"/>
  <c r="K491" i="14"/>
  <c r="K490" i="14"/>
  <c r="K489" i="14"/>
  <c r="K488" i="14"/>
  <c r="K487" i="14"/>
  <c r="K486" i="14"/>
  <c r="K485" i="14"/>
  <c r="K484" i="14"/>
  <c r="K483" i="14"/>
  <c r="K482" i="14"/>
  <c r="K481" i="14"/>
  <c r="K480" i="14"/>
  <c r="K479" i="14"/>
  <c r="K478" i="14"/>
  <c r="K477" i="14"/>
  <c r="K476" i="14"/>
  <c r="K475" i="14"/>
  <c r="K474" i="14"/>
  <c r="K473" i="14"/>
  <c r="K472" i="14"/>
  <c r="K471" i="14"/>
  <c r="K470" i="14"/>
  <c r="K469" i="14"/>
  <c r="K468" i="14"/>
  <c r="K467" i="14"/>
  <c r="K466" i="14"/>
  <c r="K465" i="14"/>
  <c r="K464" i="14"/>
  <c r="K463" i="14"/>
  <c r="K462" i="14"/>
  <c r="K461" i="14"/>
  <c r="K460" i="14"/>
  <c r="K459" i="14"/>
  <c r="K458" i="14"/>
  <c r="K457" i="14"/>
  <c r="K456" i="14"/>
  <c r="K455" i="14"/>
  <c r="K454" i="14"/>
  <c r="K453" i="14"/>
  <c r="K452" i="14"/>
  <c r="K451" i="14"/>
  <c r="K450" i="14"/>
  <c r="K449" i="14"/>
  <c r="K448" i="14"/>
  <c r="K447" i="14"/>
  <c r="K446" i="14"/>
  <c r="K445" i="14"/>
  <c r="K444" i="14"/>
  <c r="K443" i="14"/>
  <c r="K442" i="14"/>
  <c r="K441" i="14"/>
  <c r="K440" i="14"/>
  <c r="K439" i="14"/>
  <c r="K438" i="14"/>
  <c r="K437" i="14"/>
  <c r="K436" i="14"/>
  <c r="K435" i="14"/>
  <c r="K434" i="14"/>
  <c r="K433" i="14"/>
  <c r="K432" i="14"/>
  <c r="K431" i="14"/>
  <c r="K430" i="14"/>
  <c r="K429" i="14"/>
  <c r="K428" i="14"/>
  <c r="K427" i="14"/>
  <c r="K426" i="14"/>
  <c r="K425" i="14"/>
  <c r="K424" i="14"/>
  <c r="K423" i="14"/>
  <c r="K422" i="14"/>
  <c r="K421" i="14"/>
  <c r="K420" i="14"/>
  <c r="K419" i="14"/>
  <c r="K418" i="14"/>
  <c r="K417" i="14"/>
  <c r="K416" i="14"/>
  <c r="K415" i="14"/>
  <c r="K414" i="14"/>
  <c r="K413" i="14"/>
  <c r="K412" i="14"/>
  <c r="K411" i="14"/>
  <c r="K410" i="14"/>
  <c r="K409" i="14"/>
  <c r="K408" i="14"/>
  <c r="K407" i="14"/>
  <c r="K406" i="14"/>
  <c r="K405" i="14"/>
  <c r="K404" i="14"/>
  <c r="K403" i="14"/>
  <c r="K402" i="14"/>
  <c r="K401" i="14"/>
  <c r="K400" i="14"/>
  <c r="K399" i="14"/>
  <c r="K398" i="14"/>
  <c r="K397" i="14"/>
  <c r="K396" i="14"/>
  <c r="K395" i="14"/>
  <c r="K394" i="14"/>
  <c r="K393" i="14"/>
  <c r="K392" i="14"/>
  <c r="K391" i="14"/>
  <c r="K390" i="14"/>
  <c r="K389" i="14"/>
  <c r="K388" i="14"/>
  <c r="K387" i="14"/>
  <c r="K386" i="14"/>
  <c r="K385" i="14"/>
  <c r="K384" i="14"/>
  <c r="K383" i="14"/>
  <c r="K382" i="14"/>
  <c r="K381" i="14"/>
  <c r="K380" i="14"/>
  <c r="K379" i="14"/>
  <c r="K378" i="14"/>
  <c r="K377" i="14"/>
  <c r="K376" i="14"/>
  <c r="K375" i="14"/>
  <c r="K374" i="14"/>
  <c r="K373" i="14"/>
  <c r="K372" i="14"/>
  <c r="K371" i="14"/>
  <c r="K370" i="14"/>
  <c r="K369" i="14"/>
  <c r="K368" i="14"/>
  <c r="K367" i="14"/>
  <c r="K366" i="14"/>
  <c r="K365" i="14"/>
  <c r="K364" i="14"/>
  <c r="K363" i="14"/>
  <c r="K362" i="14"/>
  <c r="K361" i="14"/>
  <c r="K360" i="14"/>
  <c r="K359" i="14"/>
  <c r="K358" i="14"/>
  <c r="K357" i="14"/>
  <c r="K356" i="14"/>
  <c r="K355" i="14"/>
  <c r="K354" i="14"/>
  <c r="K353" i="14"/>
  <c r="K352" i="14"/>
  <c r="K351" i="14"/>
  <c r="K350" i="14"/>
  <c r="K349" i="14"/>
  <c r="K348" i="14"/>
  <c r="K347" i="14"/>
  <c r="K346" i="14"/>
  <c r="K345" i="14"/>
  <c r="K344" i="14"/>
  <c r="K343" i="14"/>
  <c r="K342" i="14"/>
  <c r="K341" i="14"/>
  <c r="K340" i="14"/>
  <c r="K339" i="14"/>
  <c r="K338" i="14"/>
  <c r="K337" i="14"/>
  <c r="K336" i="14"/>
  <c r="K335" i="14"/>
  <c r="K334" i="14"/>
  <c r="K333" i="14"/>
  <c r="K332" i="14"/>
  <c r="K331" i="14"/>
  <c r="K330" i="14"/>
  <c r="K329" i="14"/>
  <c r="K328" i="14"/>
  <c r="K327" i="14"/>
  <c r="K326" i="14"/>
  <c r="K325" i="14"/>
  <c r="K324" i="14"/>
  <c r="K323" i="14"/>
  <c r="K322" i="14"/>
  <c r="K321" i="14"/>
  <c r="K320" i="14"/>
  <c r="K319" i="14"/>
  <c r="K318" i="14"/>
  <c r="K317" i="14"/>
  <c r="K316" i="14"/>
  <c r="K315" i="14"/>
  <c r="K314" i="14"/>
  <c r="K313" i="14"/>
  <c r="K312" i="14"/>
  <c r="K311" i="14"/>
  <c r="K310" i="14"/>
  <c r="K309" i="14"/>
  <c r="K308" i="14"/>
  <c r="K307" i="14"/>
  <c r="K306" i="14"/>
  <c r="K305" i="14"/>
  <c r="K304" i="14"/>
  <c r="K303" i="14"/>
  <c r="K302" i="14"/>
  <c r="K301" i="14"/>
  <c r="K300" i="14"/>
  <c r="K299" i="14"/>
  <c r="K298" i="14"/>
  <c r="K297" i="14"/>
  <c r="K296" i="14"/>
  <c r="K295" i="14"/>
  <c r="K294" i="14"/>
  <c r="K293" i="14"/>
  <c r="K292" i="14"/>
  <c r="K291" i="14"/>
  <c r="K290" i="14"/>
  <c r="K289" i="14"/>
  <c r="K288" i="14"/>
  <c r="K287" i="14"/>
  <c r="K286" i="14"/>
  <c r="K285" i="14"/>
  <c r="K284" i="14"/>
  <c r="K283" i="14"/>
  <c r="K282" i="14"/>
  <c r="K281" i="14"/>
  <c r="K280" i="14"/>
  <c r="K279" i="14"/>
  <c r="K278" i="14"/>
  <c r="K277" i="14"/>
  <c r="K276" i="14"/>
  <c r="K275" i="14"/>
  <c r="K274" i="14"/>
  <c r="K273" i="14"/>
  <c r="K272" i="14"/>
  <c r="K271" i="14"/>
  <c r="K270" i="14"/>
  <c r="K269" i="14"/>
  <c r="K268" i="14"/>
  <c r="K267" i="14"/>
  <c r="K266" i="14"/>
  <c r="K265" i="14"/>
  <c r="K264" i="14"/>
  <c r="K263" i="14"/>
  <c r="K262" i="14"/>
  <c r="K261" i="14"/>
  <c r="K260" i="14"/>
  <c r="K259" i="14"/>
  <c r="K258" i="14"/>
  <c r="K257" i="14"/>
  <c r="K256" i="14"/>
  <c r="K255" i="14"/>
  <c r="K254" i="14"/>
  <c r="K253" i="14"/>
  <c r="K252" i="14"/>
  <c r="K251" i="14"/>
  <c r="K250" i="14"/>
  <c r="K249" i="14"/>
  <c r="K248" i="14"/>
  <c r="K247" i="14"/>
  <c r="K246" i="14"/>
  <c r="K245" i="14"/>
  <c r="K244" i="14"/>
  <c r="K243" i="14"/>
  <c r="K242" i="14"/>
  <c r="K241" i="14"/>
  <c r="K240" i="14"/>
  <c r="K239" i="14"/>
  <c r="K238" i="14"/>
  <c r="K237" i="14"/>
  <c r="K236" i="14"/>
  <c r="K235" i="14"/>
  <c r="K234" i="14"/>
  <c r="K233" i="14"/>
  <c r="K232" i="14"/>
  <c r="K231" i="14"/>
  <c r="K230" i="14"/>
  <c r="K229" i="14"/>
  <c r="K228" i="14"/>
  <c r="K227" i="14"/>
  <c r="K226" i="14"/>
  <c r="K225" i="14"/>
  <c r="K224" i="14"/>
  <c r="K223" i="14"/>
  <c r="K222" i="14"/>
  <c r="K221" i="14"/>
  <c r="K220" i="14"/>
  <c r="K219" i="14"/>
  <c r="K218" i="14"/>
  <c r="K217" i="14"/>
  <c r="K216" i="14"/>
  <c r="K215" i="14"/>
  <c r="K214" i="14"/>
  <c r="K213" i="14"/>
  <c r="K212" i="14"/>
  <c r="K211" i="14"/>
  <c r="K210" i="14"/>
  <c r="K209" i="14"/>
  <c r="K208" i="14"/>
  <c r="K207" i="14"/>
  <c r="K206" i="14"/>
  <c r="K205" i="14"/>
  <c r="K204" i="14"/>
  <c r="K203" i="14"/>
  <c r="K202" i="14"/>
  <c r="K201" i="14"/>
  <c r="K200" i="14"/>
  <c r="K199" i="14"/>
  <c r="K198" i="14"/>
  <c r="K197" i="14"/>
  <c r="K196" i="14"/>
  <c r="K195" i="14"/>
  <c r="K194" i="14"/>
  <c r="K193" i="14"/>
  <c r="K192" i="14"/>
  <c r="K191" i="14"/>
  <c r="K190" i="14"/>
  <c r="K189" i="14"/>
  <c r="K188" i="14"/>
  <c r="K187" i="14"/>
  <c r="K186" i="14"/>
  <c r="K185" i="14"/>
  <c r="K184" i="14"/>
  <c r="K183" i="14"/>
  <c r="K182" i="14"/>
  <c r="K181" i="14"/>
  <c r="K180" i="14"/>
  <c r="K179" i="14"/>
  <c r="K178" i="14"/>
  <c r="K177" i="14"/>
  <c r="K176" i="14"/>
  <c r="K175" i="14"/>
  <c r="K174" i="14"/>
  <c r="K173" i="14"/>
  <c r="K172" i="14"/>
  <c r="K171" i="14"/>
  <c r="K170" i="14"/>
  <c r="K169" i="14"/>
  <c r="K168" i="14"/>
  <c r="K167" i="14"/>
  <c r="K166" i="14"/>
  <c r="K165" i="14"/>
  <c r="K164" i="14"/>
  <c r="K163" i="14"/>
  <c r="K162" i="14"/>
  <c r="K161" i="14"/>
  <c r="K160" i="14"/>
  <c r="K159" i="14"/>
  <c r="K158" i="14"/>
  <c r="K157" i="14"/>
  <c r="K156" i="14"/>
  <c r="K155" i="14"/>
  <c r="K154" i="14"/>
  <c r="K153" i="14"/>
  <c r="K152" i="14"/>
  <c r="K151" i="14"/>
  <c r="K150" i="14"/>
  <c r="K149" i="14"/>
  <c r="K148" i="14"/>
  <c r="K147" i="14"/>
  <c r="K146" i="14"/>
  <c r="K145" i="14"/>
  <c r="K144" i="14"/>
  <c r="K143" i="14"/>
  <c r="K142" i="14"/>
  <c r="K141" i="14"/>
  <c r="K140" i="14"/>
  <c r="K139" i="14"/>
  <c r="K138" i="14"/>
  <c r="K137" i="14"/>
  <c r="K136" i="14"/>
  <c r="K135" i="14"/>
  <c r="K134" i="14"/>
  <c r="K133" i="14"/>
  <c r="K132" i="14"/>
  <c r="K131" i="14"/>
  <c r="K130" i="14"/>
  <c r="K129" i="14"/>
  <c r="K128" i="14"/>
  <c r="K127" i="14"/>
  <c r="K126" i="14"/>
  <c r="K125" i="14"/>
  <c r="K124" i="14"/>
  <c r="K123" i="14"/>
  <c r="K122" i="14"/>
  <c r="K121" i="14"/>
  <c r="K120" i="14"/>
  <c r="K119" i="14"/>
  <c r="K118" i="14"/>
  <c r="K117" i="14"/>
  <c r="K116" i="14"/>
  <c r="K115" i="14"/>
  <c r="K114" i="14"/>
  <c r="K113" i="14"/>
  <c r="K112" i="14"/>
  <c r="K111" i="14"/>
  <c r="K110" i="14"/>
  <c r="K109" i="14"/>
  <c r="K108" i="14"/>
  <c r="K107" i="14"/>
  <c r="K106" i="14"/>
  <c r="K105" i="14"/>
  <c r="K104" i="14"/>
  <c r="K103" i="14"/>
  <c r="K102" i="14"/>
  <c r="K101" i="14"/>
  <c r="K100" i="14"/>
  <c r="K99" i="14"/>
  <c r="K98" i="14"/>
  <c r="K97" i="14"/>
  <c r="K96" i="14"/>
  <c r="K95" i="14"/>
  <c r="K94" i="14"/>
  <c r="K93" i="14"/>
  <c r="K92" i="14"/>
  <c r="K91" i="14"/>
  <c r="K90" i="14"/>
  <c r="K89" i="14"/>
  <c r="K88" i="14"/>
  <c r="K87" i="14"/>
  <c r="K86" i="14"/>
  <c r="K85" i="14"/>
  <c r="K84" i="14"/>
  <c r="K83" i="14"/>
  <c r="K82" i="14"/>
  <c r="K81" i="14"/>
  <c r="K80" i="14"/>
  <c r="K79" i="14"/>
  <c r="K78" i="14"/>
  <c r="K77" i="14"/>
  <c r="K76" i="14"/>
  <c r="K75" i="14"/>
  <c r="K74" i="14"/>
  <c r="K73" i="14"/>
  <c r="K72" i="14"/>
  <c r="K71" i="14"/>
  <c r="K70" i="14"/>
  <c r="K69" i="14"/>
  <c r="K68" i="14"/>
  <c r="K67" i="14"/>
  <c r="K66" i="14"/>
  <c r="K65" i="14"/>
  <c r="K64" i="14"/>
  <c r="K63" i="14"/>
  <c r="K62" i="14"/>
  <c r="K61" i="14"/>
  <c r="K60" i="14"/>
  <c r="K59" i="14"/>
  <c r="K58" i="14"/>
  <c r="K57" i="14"/>
  <c r="K56" i="14"/>
  <c r="K55" i="14"/>
  <c r="K54" i="14"/>
  <c r="K53" i="14"/>
  <c r="K52" i="14"/>
  <c r="K51" i="14"/>
  <c r="K50" i="14"/>
  <c r="K49" i="14"/>
  <c r="K48" i="14"/>
  <c r="K47" i="14"/>
  <c r="K46" i="14"/>
  <c r="K45" i="14"/>
  <c r="K44" i="14"/>
  <c r="K43" i="14"/>
  <c r="K42" i="14"/>
  <c r="K41" i="14"/>
  <c r="K40" i="14"/>
  <c r="K39" i="14"/>
  <c r="K38" i="14"/>
  <c r="K37" i="14"/>
  <c r="K36" i="14"/>
  <c r="K35" i="14"/>
  <c r="K34" i="14"/>
  <c r="K33" i="14"/>
  <c r="K32" i="14"/>
  <c r="K31" i="14"/>
  <c r="K30" i="14"/>
  <c r="K29" i="14"/>
  <c r="K28" i="14"/>
  <c r="K27" i="14"/>
  <c r="K26" i="14"/>
  <c r="K25" i="14"/>
  <c r="K24" i="14"/>
  <c r="K23" i="14"/>
  <c r="K22" i="14"/>
  <c r="K21" i="14"/>
  <c r="K20" i="14"/>
  <c r="K19" i="14"/>
  <c r="K18" i="14"/>
  <c r="K17" i="14"/>
  <c r="K16" i="14"/>
  <c r="K15" i="14"/>
  <c r="K14" i="14"/>
  <c r="M14" i="14" s="1"/>
  <c r="K13" i="14"/>
  <c r="K12" i="14"/>
  <c r="K11" i="14"/>
  <c r="K10" i="14"/>
  <c r="K9" i="14"/>
  <c r="K8" i="14"/>
  <c r="K7" i="14"/>
  <c r="M7" i="14" s="1"/>
  <c r="K6" i="14"/>
  <c r="M6" i="14" s="1"/>
  <c r="K5" i="14"/>
  <c r="K4" i="14"/>
  <c r="E2" i="3"/>
  <c r="D2" i="3"/>
  <c r="C2" i="3"/>
  <c r="A505" i="8"/>
  <c r="A505" i="10"/>
  <c r="A505" i="11"/>
  <c r="A504" i="5"/>
  <c r="A504" i="4"/>
  <c r="A504" i="3"/>
  <c r="L503" i="8"/>
  <c r="L502" i="8"/>
  <c r="L501" i="8"/>
  <c r="L500" i="8"/>
  <c r="L499" i="8"/>
  <c r="L498" i="8"/>
  <c r="L497" i="8"/>
  <c r="L496" i="8"/>
  <c r="L495" i="8"/>
  <c r="L494" i="8"/>
  <c r="L493" i="8"/>
  <c r="L492" i="8"/>
  <c r="L491" i="8"/>
  <c r="L490" i="8"/>
  <c r="L489" i="8"/>
  <c r="L488" i="8"/>
  <c r="L487" i="8"/>
  <c r="L486" i="8"/>
  <c r="L485" i="8"/>
  <c r="L484" i="8"/>
  <c r="L483" i="8"/>
  <c r="L482" i="8"/>
  <c r="L481" i="8"/>
  <c r="L480" i="8"/>
  <c r="L479" i="8"/>
  <c r="L478" i="8"/>
  <c r="L477" i="8"/>
  <c r="L476" i="8"/>
  <c r="L475" i="8"/>
  <c r="L474" i="8"/>
  <c r="L473" i="8"/>
  <c r="L472" i="8"/>
  <c r="L471" i="8"/>
  <c r="L470" i="8"/>
  <c r="L469" i="8"/>
  <c r="L468" i="8"/>
  <c r="L467" i="8"/>
  <c r="L466" i="8"/>
  <c r="L465" i="8"/>
  <c r="L464" i="8"/>
  <c r="L463" i="8"/>
  <c r="L462" i="8"/>
  <c r="L461" i="8"/>
  <c r="L460" i="8"/>
  <c r="L459" i="8"/>
  <c r="L458" i="8"/>
  <c r="L457" i="8"/>
  <c r="L456" i="8"/>
  <c r="L455" i="8"/>
  <c r="L454" i="8"/>
  <c r="L453" i="8"/>
  <c r="L452" i="8"/>
  <c r="L451" i="8"/>
  <c r="L450" i="8"/>
  <c r="L449" i="8"/>
  <c r="L448" i="8"/>
  <c r="L447" i="8"/>
  <c r="L446" i="8"/>
  <c r="L445" i="8"/>
  <c r="L444" i="8"/>
  <c r="L443" i="8"/>
  <c r="L442" i="8"/>
  <c r="L441" i="8"/>
  <c r="L440" i="8"/>
  <c r="L439" i="8"/>
  <c r="L438" i="8"/>
  <c r="L437" i="8"/>
  <c r="L436" i="8"/>
  <c r="L435" i="8"/>
  <c r="L434" i="8"/>
  <c r="L433" i="8"/>
  <c r="L432" i="8"/>
  <c r="L431" i="8"/>
  <c r="L430" i="8"/>
  <c r="L429" i="8"/>
  <c r="L428" i="8"/>
  <c r="L427" i="8"/>
  <c r="L426" i="8"/>
  <c r="L425" i="8"/>
  <c r="L424" i="8"/>
  <c r="L423" i="8"/>
  <c r="L422" i="8"/>
  <c r="L421" i="8"/>
  <c r="L420" i="8"/>
  <c r="L419" i="8"/>
  <c r="L418" i="8"/>
  <c r="L417" i="8"/>
  <c r="L416" i="8"/>
  <c r="L415" i="8"/>
  <c r="L414" i="8"/>
  <c r="L413" i="8"/>
  <c r="L412" i="8"/>
  <c r="L411" i="8"/>
  <c r="L410" i="8"/>
  <c r="L409" i="8"/>
  <c r="L408" i="8"/>
  <c r="L407" i="8"/>
  <c r="L406" i="8"/>
  <c r="L405" i="8"/>
  <c r="L404" i="8"/>
  <c r="L403" i="8"/>
  <c r="L402" i="8"/>
  <c r="L401" i="8"/>
  <c r="L400" i="8"/>
  <c r="L399" i="8"/>
  <c r="L398" i="8"/>
  <c r="L397" i="8"/>
  <c r="L396" i="8"/>
  <c r="L395" i="8"/>
  <c r="L394" i="8"/>
  <c r="L393" i="8"/>
  <c r="L392" i="8"/>
  <c r="L391" i="8"/>
  <c r="L390" i="8"/>
  <c r="L389" i="8"/>
  <c r="L388" i="8"/>
  <c r="L387" i="8"/>
  <c r="L386" i="8"/>
  <c r="L385" i="8"/>
  <c r="L384" i="8"/>
  <c r="L383" i="8"/>
  <c r="L382" i="8"/>
  <c r="L381" i="8"/>
  <c r="L380" i="8"/>
  <c r="L379" i="8"/>
  <c r="L378" i="8"/>
  <c r="L377" i="8"/>
  <c r="L376" i="8"/>
  <c r="L375" i="8"/>
  <c r="L374" i="8"/>
  <c r="L373" i="8"/>
  <c r="L372" i="8"/>
  <c r="L371" i="8"/>
  <c r="L370" i="8"/>
  <c r="L369" i="8"/>
  <c r="L368" i="8"/>
  <c r="L367" i="8"/>
  <c r="L366" i="8"/>
  <c r="L365" i="8"/>
  <c r="L364" i="8"/>
  <c r="L363" i="8"/>
  <c r="L362" i="8"/>
  <c r="L361" i="8"/>
  <c r="L360" i="8"/>
  <c r="L359" i="8"/>
  <c r="L358" i="8"/>
  <c r="L357" i="8"/>
  <c r="L356" i="8"/>
  <c r="L355" i="8"/>
  <c r="L354" i="8"/>
  <c r="L353" i="8"/>
  <c r="L352" i="8"/>
  <c r="L351" i="8"/>
  <c r="L350" i="8"/>
  <c r="L349" i="8"/>
  <c r="L348" i="8"/>
  <c r="L347" i="8"/>
  <c r="L346" i="8"/>
  <c r="L345" i="8"/>
  <c r="L344" i="8"/>
  <c r="L343" i="8"/>
  <c r="L342" i="8"/>
  <c r="L341" i="8"/>
  <c r="L340" i="8"/>
  <c r="L339" i="8"/>
  <c r="L338" i="8"/>
  <c r="L337" i="8"/>
  <c r="L336" i="8"/>
  <c r="L335" i="8"/>
  <c r="L334" i="8"/>
  <c r="L333" i="8"/>
  <c r="L332" i="8"/>
  <c r="L331" i="8"/>
  <c r="L330" i="8"/>
  <c r="L329" i="8"/>
  <c r="L328" i="8"/>
  <c r="L327" i="8"/>
  <c r="L326" i="8"/>
  <c r="L325" i="8"/>
  <c r="L324" i="8"/>
  <c r="L323" i="8"/>
  <c r="L322" i="8"/>
  <c r="L321" i="8"/>
  <c r="L320" i="8"/>
  <c r="L319" i="8"/>
  <c r="L318" i="8"/>
  <c r="L317" i="8"/>
  <c r="L316" i="8"/>
  <c r="L315" i="8"/>
  <c r="L314" i="8"/>
  <c r="L313" i="8"/>
  <c r="L312" i="8"/>
  <c r="L311" i="8"/>
  <c r="L310" i="8"/>
  <c r="L309" i="8"/>
  <c r="L308" i="8"/>
  <c r="L307" i="8"/>
  <c r="L306" i="8"/>
  <c r="L305" i="8"/>
  <c r="L304" i="8"/>
  <c r="L303" i="8"/>
  <c r="L302" i="8"/>
  <c r="L301" i="8"/>
  <c r="L300" i="8"/>
  <c r="L299" i="8"/>
  <c r="L298" i="8"/>
  <c r="L297" i="8"/>
  <c r="L296" i="8"/>
  <c r="L295" i="8"/>
  <c r="L294" i="8"/>
  <c r="L293" i="8"/>
  <c r="L292" i="8"/>
  <c r="L291" i="8"/>
  <c r="L290" i="8"/>
  <c r="L289" i="8"/>
  <c r="L288" i="8"/>
  <c r="L287" i="8"/>
  <c r="L286" i="8"/>
  <c r="L285" i="8"/>
  <c r="L284" i="8"/>
  <c r="L283" i="8"/>
  <c r="L282" i="8"/>
  <c r="L281" i="8"/>
  <c r="L280" i="8"/>
  <c r="L279" i="8"/>
  <c r="L278" i="8"/>
  <c r="L277" i="8"/>
  <c r="L276" i="8"/>
  <c r="L275" i="8"/>
  <c r="L274" i="8"/>
  <c r="L273" i="8"/>
  <c r="L272" i="8"/>
  <c r="L271" i="8"/>
  <c r="L270" i="8"/>
  <c r="L269" i="8"/>
  <c r="L268" i="8"/>
  <c r="L267" i="8"/>
  <c r="L266" i="8"/>
  <c r="L265" i="8"/>
  <c r="L264" i="8"/>
  <c r="L263" i="8"/>
  <c r="L262" i="8"/>
  <c r="L261" i="8"/>
  <c r="L260" i="8"/>
  <c r="L259" i="8"/>
  <c r="L258" i="8"/>
  <c r="L257" i="8"/>
  <c r="L256" i="8"/>
  <c r="L255" i="8"/>
  <c r="L254" i="8"/>
  <c r="L253" i="8"/>
  <c r="L252" i="8"/>
  <c r="L251" i="8"/>
  <c r="L250" i="8"/>
  <c r="L249" i="8"/>
  <c r="L248" i="8"/>
  <c r="L247" i="8"/>
  <c r="L246" i="8"/>
  <c r="L245" i="8"/>
  <c r="L244" i="8"/>
  <c r="L243" i="8"/>
  <c r="L242" i="8"/>
  <c r="L241" i="8"/>
  <c r="L240" i="8"/>
  <c r="L239" i="8"/>
  <c r="L238" i="8"/>
  <c r="L237" i="8"/>
  <c r="L236" i="8"/>
  <c r="L235" i="8"/>
  <c r="L234" i="8"/>
  <c r="L233" i="8"/>
  <c r="L232" i="8"/>
  <c r="L231" i="8"/>
  <c r="L230" i="8"/>
  <c r="L229" i="8"/>
  <c r="L228" i="8"/>
  <c r="L227" i="8"/>
  <c r="L226" i="8"/>
  <c r="L225" i="8"/>
  <c r="L224" i="8"/>
  <c r="L223" i="8"/>
  <c r="L222" i="8"/>
  <c r="L221" i="8"/>
  <c r="L220" i="8"/>
  <c r="L219" i="8"/>
  <c r="L218" i="8"/>
  <c r="L217" i="8"/>
  <c r="L216" i="8"/>
  <c r="L215" i="8"/>
  <c r="L214" i="8"/>
  <c r="L213" i="8"/>
  <c r="L212" i="8"/>
  <c r="L211" i="8"/>
  <c r="L210" i="8"/>
  <c r="L209" i="8"/>
  <c r="L208" i="8"/>
  <c r="L207" i="8"/>
  <c r="L206" i="8"/>
  <c r="L205" i="8"/>
  <c r="L204" i="8"/>
  <c r="L203" i="8"/>
  <c r="L202" i="8"/>
  <c r="L201" i="8"/>
  <c r="L200" i="8"/>
  <c r="L199" i="8"/>
  <c r="L198" i="8"/>
  <c r="L197" i="8"/>
  <c r="L196" i="8"/>
  <c r="L195" i="8"/>
  <c r="L194" i="8"/>
  <c r="L193" i="8"/>
  <c r="L192" i="8"/>
  <c r="L191" i="8"/>
  <c r="L190" i="8"/>
  <c r="L189" i="8"/>
  <c r="L188" i="8"/>
  <c r="L187" i="8"/>
  <c r="L186" i="8"/>
  <c r="L185" i="8"/>
  <c r="L184" i="8"/>
  <c r="L183" i="8"/>
  <c r="L182" i="8"/>
  <c r="L181" i="8"/>
  <c r="L180" i="8"/>
  <c r="L179" i="8"/>
  <c r="L178" i="8"/>
  <c r="L177" i="8"/>
  <c r="L176" i="8"/>
  <c r="L175" i="8"/>
  <c r="L174" i="8"/>
  <c r="L173" i="8"/>
  <c r="L172" i="8"/>
  <c r="L171" i="8"/>
  <c r="L170" i="8"/>
  <c r="L169" i="8"/>
  <c r="L168" i="8"/>
  <c r="L167" i="8"/>
  <c r="L166" i="8"/>
  <c r="L165" i="8"/>
  <c r="L164" i="8"/>
  <c r="L163" i="8"/>
  <c r="L162" i="8"/>
  <c r="L161" i="8"/>
  <c r="L160" i="8"/>
  <c r="L159" i="8"/>
  <c r="L158" i="8"/>
  <c r="L157" i="8"/>
  <c r="L156" i="8"/>
  <c r="L155" i="8"/>
  <c r="L154" i="8"/>
  <c r="L153" i="8"/>
  <c r="L152" i="8"/>
  <c r="L151" i="8"/>
  <c r="L150" i="8"/>
  <c r="L149" i="8"/>
  <c r="L148" i="8"/>
  <c r="L147" i="8"/>
  <c r="L146" i="8"/>
  <c r="L145" i="8"/>
  <c r="L144" i="8"/>
  <c r="L143" i="8"/>
  <c r="L142" i="8"/>
  <c r="L141" i="8"/>
  <c r="L140" i="8"/>
  <c r="L139" i="8"/>
  <c r="L138" i="8"/>
  <c r="L137" i="8"/>
  <c r="L136" i="8"/>
  <c r="L135" i="8"/>
  <c r="L134" i="8"/>
  <c r="L133" i="8"/>
  <c r="L132" i="8"/>
  <c r="L131" i="8"/>
  <c r="L130" i="8"/>
  <c r="L129" i="8"/>
  <c r="L128" i="8"/>
  <c r="L127" i="8"/>
  <c r="L126" i="8"/>
  <c r="L125" i="8"/>
  <c r="L124" i="8"/>
  <c r="L123" i="8"/>
  <c r="L122" i="8"/>
  <c r="L121" i="8"/>
  <c r="L120" i="8"/>
  <c r="L119" i="8"/>
  <c r="L118" i="8"/>
  <c r="L117" i="8"/>
  <c r="L116" i="8"/>
  <c r="L115" i="8"/>
  <c r="L114" i="8"/>
  <c r="L113" i="8"/>
  <c r="L112" i="8"/>
  <c r="L111" i="8"/>
  <c r="L110" i="8"/>
  <c r="L109" i="8"/>
  <c r="L108" i="8"/>
  <c r="L107" i="8"/>
  <c r="L106" i="8"/>
  <c r="L105" i="8"/>
  <c r="L104" i="8"/>
  <c r="L103" i="8"/>
  <c r="L102" i="8"/>
  <c r="L101" i="8"/>
  <c r="L100" i="8"/>
  <c r="L99" i="8"/>
  <c r="L98" i="8"/>
  <c r="L97" i="8"/>
  <c r="L96" i="8"/>
  <c r="L95" i="8"/>
  <c r="L94" i="8"/>
  <c r="L93" i="8"/>
  <c r="L92" i="8"/>
  <c r="L91" i="8"/>
  <c r="L90" i="8"/>
  <c r="L89" i="8"/>
  <c r="L88" i="8"/>
  <c r="L87" i="8"/>
  <c r="L86" i="8"/>
  <c r="L85" i="8"/>
  <c r="L84" i="8"/>
  <c r="L83" i="8"/>
  <c r="L82" i="8"/>
  <c r="L81" i="8"/>
  <c r="L80" i="8"/>
  <c r="L79" i="8"/>
  <c r="L78" i="8"/>
  <c r="L77" i="8"/>
  <c r="L76" i="8"/>
  <c r="L75" i="8"/>
  <c r="L74" i="8"/>
  <c r="L73" i="8"/>
  <c r="L72" i="8"/>
  <c r="L71" i="8"/>
  <c r="L70" i="8"/>
  <c r="L69" i="8"/>
  <c r="L68" i="8"/>
  <c r="L67" i="8"/>
  <c r="L66" i="8"/>
  <c r="L65" i="8"/>
  <c r="L64" i="8"/>
  <c r="L63" i="8"/>
  <c r="L62" i="8"/>
  <c r="L61" i="8"/>
  <c r="L60" i="8"/>
  <c r="L59" i="8"/>
  <c r="L58" i="8"/>
  <c r="L57" i="8"/>
  <c r="L56" i="8"/>
  <c r="L55" i="8"/>
  <c r="L54" i="8"/>
  <c r="L53" i="8"/>
  <c r="L52" i="8"/>
  <c r="L51" i="8"/>
  <c r="L50" i="8"/>
  <c r="L49" i="8"/>
  <c r="L48" i="8"/>
  <c r="L47" i="8"/>
  <c r="L46" i="8"/>
  <c r="L45" i="8"/>
  <c r="L44" i="8"/>
  <c r="L43" i="8"/>
  <c r="L42" i="8"/>
  <c r="L41" i="8"/>
  <c r="L40" i="8"/>
  <c r="L39" i="8"/>
  <c r="L38" i="8"/>
  <c r="L37" i="8"/>
  <c r="L36" i="8"/>
  <c r="L35" i="8"/>
  <c r="L34" i="8"/>
  <c r="L33" i="8"/>
  <c r="L32" i="8"/>
  <c r="L31" i="8"/>
  <c r="L30" i="8"/>
  <c r="L29" i="8"/>
  <c r="L28" i="8"/>
  <c r="L27" i="8"/>
  <c r="L26" i="8"/>
  <c r="L25" i="8"/>
  <c r="L24" i="8"/>
  <c r="L23" i="8"/>
  <c r="L22" i="8"/>
  <c r="L21" i="8"/>
  <c r="L20" i="8"/>
  <c r="L19" i="8"/>
  <c r="L18" i="8"/>
  <c r="L17" i="8"/>
  <c r="L16" i="8"/>
  <c r="L15" i="8"/>
  <c r="L14" i="8"/>
  <c r="L13" i="8"/>
  <c r="L12" i="8"/>
  <c r="L11" i="8"/>
  <c r="L10" i="8"/>
  <c r="L9" i="8"/>
  <c r="L8" i="8"/>
  <c r="L7" i="8"/>
  <c r="L6" i="8"/>
  <c r="L5" i="8"/>
  <c r="L4" i="8"/>
  <c r="A1" i="5"/>
  <c r="A1" i="4"/>
  <c r="A1" i="3"/>
  <c r="B3" i="14"/>
  <c r="B3" i="8"/>
  <c r="B3" i="11"/>
  <c r="B3" i="10"/>
  <c r="B3" i="9"/>
  <c r="B2" i="3"/>
  <c r="A3" i="14"/>
  <c r="A3" i="8"/>
  <c r="A3" i="11"/>
  <c r="A3" i="10"/>
  <c r="A3" i="9"/>
  <c r="A2" i="4"/>
  <c r="B2" i="5"/>
  <c r="A2" i="5"/>
  <c r="B2" i="4"/>
  <c r="A1" i="14"/>
  <c r="A1" i="8"/>
  <c r="A1" i="11"/>
  <c r="A1" i="10"/>
  <c r="A1" i="9"/>
  <c r="A1" i="2"/>
  <c r="I4" i="2"/>
  <c r="O4" i="2"/>
  <c r="I5" i="2"/>
  <c r="J5" i="2" s="1"/>
  <c r="O5" i="2"/>
  <c r="P5" i="2" s="1"/>
  <c r="I6" i="2"/>
  <c r="O6" i="2"/>
  <c r="I7" i="2"/>
  <c r="J7" i="2" s="1"/>
  <c r="O7" i="2"/>
  <c r="I8" i="2"/>
  <c r="O8" i="2"/>
  <c r="P8" i="2" s="1"/>
  <c r="I9" i="2"/>
  <c r="J9" i="2" s="1"/>
  <c r="O9" i="2"/>
  <c r="P9" i="2" s="1"/>
  <c r="I10" i="2"/>
  <c r="O10" i="2"/>
  <c r="I11" i="2"/>
  <c r="J11" i="2" s="1"/>
  <c r="O11" i="2"/>
  <c r="I12" i="2"/>
  <c r="O12" i="2"/>
  <c r="P12" i="2" s="1"/>
  <c r="I13" i="2"/>
  <c r="J13" i="2" s="1"/>
  <c r="O13" i="2"/>
  <c r="P13" i="2" s="1"/>
  <c r="I14" i="2"/>
  <c r="O14" i="2"/>
  <c r="I15" i="2"/>
  <c r="J15" i="2" s="1"/>
  <c r="O15" i="2"/>
  <c r="I16" i="2"/>
  <c r="O16" i="2"/>
  <c r="P16" i="2" s="1"/>
  <c r="I17" i="2"/>
  <c r="J17" i="2" s="1"/>
  <c r="O17" i="2"/>
  <c r="P17" i="2" s="1"/>
  <c r="I18" i="2"/>
  <c r="O18" i="2"/>
  <c r="I19" i="2"/>
  <c r="J19" i="2" s="1"/>
  <c r="O19" i="2"/>
  <c r="I20" i="2"/>
  <c r="O20" i="2"/>
  <c r="P20" i="2" s="1"/>
  <c r="I21" i="2"/>
  <c r="J21" i="2" s="1"/>
  <c r="O21" i="2"/>
  <c r="I22" i="2"/>
  <c r="O22" i="2"/>
  <c r="I23" i="2"/>
  <c r="J23" i="2" s="1"/>
  <c r="O23" i="2"/>
  <c r="I24" i="2"/>
  <c r="O24" i="2"/>
  <c r="P24" i="2" s="1"/>
  <c r="I25" i="2"/>
  <c r="J25" i="2" s="1"/>
  <c r="O25" i="2"/>
  <c r="P25" i="2" s="1"/>
  <c r="I26" i="2"/>
  <c r="O26" i="2"/>
  <c r="I27" i="2"/>
  <c r="J27" i="2" s="1"/>
  <c r="O27" i="2"/>
  <c r="I28" i="2"/>
  <c r="O28" i="2"/>
  <c r="P28" i="2" s="1"/>
  <c r="I29" i="2"/>
  <c r="J29" i="2" s="1"/>
  <c r="O29" i="2"/>
  <c r="P29" i="2" s="1"/>
  <c r="I30" i="2"/>
  <c r="O30" i="2"/>
  <c r="I31" i="2"/>
  <c r="J31" i="2" s="1"/>
  <c r="O31" i="2"/>
  <c r="I32" i="2"/>
  <c r="O32" i="2"/>
  <c r="P32" i="2" s="1"/>
  <c r="I33" i="2"/>
  <c r="J33" i="2" s="1"/>
  <c r="O33" i="2"/>
  <c r="P33" i="2" s="1"/>
  <c r="I34" i="2"/>
  <c r="O34" i="2"/>
  <c r="I35" i="2"/>
  <c r="J35" i="2" s="1"/>
  <c r="O35" i="2"/>
  <c r="I36" i="2"/>
  <c r="O36" i="2"/>
  <c r="P36" i="2" s="1"/>
  <c r="I37" i="2"/>
  <c r="J37" i="2" s="1"/>
  <c r="O37" i="2"/>
  <c r="I38" i="2"/>
  <c r="O38" i="2"/>
  <c r="I39" i="2"/>
  <c r="J39" i="2" s="1"/>
  <c r="O39" i="2"/>
  <c r="I40" i="2"/>
  <c r="O40" i="2"/>
  <c r="P40" i="2" s="1"/>
  <c r="I41" i="2"/>
  <c r="J41" i="2" s="1"/>
  <c r="O41" i="2"/>
  <c r="P41" i="2" s="1"/>
  <c r="I42" i="2"/>
  <c r="O42" i="2"/>
  <c r="I43" i="2"/>
  <c r="J43" i="2" s="1"/>
  <c r="O43" i="2"/>
  <c r="I44" i="2"/>
  <c r="O44" i="2"/>
  <c r="P44" i="2" s="1"/>
  <c r="I45" i="2"/>
  <c r="J45" i="2" s="1"/>
  <c r="O45" i="2"/>
  <c r="P45" i="2" s="1"/>
  <c r="I46" i="2"/>
  <c r="O46" i="2"/>
  <c r="I47" i="2"/>
  <c r="J47" i="2" s="1"/>
  <c r="O47" i="2"/>
  <c r="I48" i="2"/>
  <c r="O48" i="2"/>
  <c r="P48" i="2" s="1"/>
  <c r="I49" i="2"/>
  <c r="J49" i="2" s="1"/>
  <c r="O49" i="2"/>
  <c r="P49" i="2" s="1"/>
  <c r="I50" i="2"/>
  <c r="O50" i="2"/>
  <c r="I51" i="2"/>
  <c r="J51" i="2" s="1"/>
  <c r="O51" i="2"/>
  <c r="I52" i="2"/>
  <c r="O52" i="2"/>
  <c r="P52" i="2" s="1"/>
  <c r="I53" i="2"/>
  <c r="J53" i="2" s="1"/>
  <c r="O53" i="2"/>
  <c r="P53" i="2" s="1"/>
  <c r="I54" i="2"/>
  <c r="O54" i="2"/>
  <c r="I55" i="2"/>
  <c r="J55" i="2" s="1"/>
  <c r="K55" i="2"/>
  <c r="O55" i="2"/>
  <c r="I56" i="2"/>
  <c r="J56" i="2" s="1"/>
  <c r="O56" i="2"/>
  <c r="I57" i="2"/>
  <c r="J57" i="2" s="1"/>
  <c r="O57" i="2"/>
  <c r="P57" i="2"/>
  <c r="I58" i="2"/>
  <c r="O58" i="2"/>
  <c r="I59" i="2"/>
  <c r="O59" i="2"/>
  <c r="I60" i="2"/>
  <c r="O60" i="2"/>
  <c r="I61" i="2"/>
  <c r="J61" i="2" s="1"/>
  <c r="O61" i="2"/>
  <c r="P61" i="2" s="1"/>
  <c r="I62" i="2"/>
  <c r="O62" i="2"/>
  <c r="I63" i="2"/>
  <c r="O63" i="2"/>
  <c r="I64" i="2"/>
  <c r="O64" i="2"/>
  <c r="I65" i="2"/>
  <c r="J65" i="2" s="1"/>
  <c r="O65" i="2"/>
  <c r="P65" i="2" s="1"/>
  <c r="I66" i="2"/>
  <c r="O66" i="2"/>
  <c r="I67" i="2"/>
  <c r="O67" i="2"/>
  <c r="I68" i="2"/>
  <c r="O68" i="2"/>
  <c r="I69" i="2"/>
  <c r="J69" i="2" s="1"/>
  <c r="O69" i="2"/>
  <c r="P69" i="2" s="1"/>
  <c r="I70" i="2"/>
  <c r="O70" i="2"/>
  <c r="I71" i="2"/>
  <c r="K71" i="2"/>
  <c r="O71" i="2"/>
  <c r="P71" i="2" s="1"/>
  <c r="I72" i="2"/>
  <c r="O72" i="2"/>
  <c r="P72" i="2"/>
  <c r="I73" i="2"/>
  <c r="J73" i="2" s="1"/>
  <c r="O73" i="2"/>
  <c r="P73" i="2" s="1"/>
  <c r="I74" i="2"/>
  <c r="O74" i="2"/>
  <c r="I75" i="2"/>
  <c r="J75" i="2" s="1"/>
  <c r="O75" i="2"/>
  <c r="I76" i="2"/>
  <c r="O76" i="2"/>
  <c r="P76" i="2" s="1"/>
  <c r="I77" i="2"/>
  <c r="J77" i="2" s="1"/>
  <c r="O77" i="2"/>
  <c r="P77" i="2" s="1"/>
  <c r="I78" i="2"/>
  <c r="O78" i="2"/>
  <c r="I79" i="2"/>
  <c r="J79" i="2" s="1"/>
  <c r="O79" i="2"/>
  <c r="I80" i="2"/>
  <c r="O80" i="2"/>
  <c r="P80" i="2" s="1"/>
  <c r="I81" i="2"/>
  <c r="J81" i="2" s="1"/>
  <c r="O81" i="2"/>
  <c r="P81" i="2" s="1"/>
  <c r="I82" i="2"/>
  <c r="O82" i="2"/>
  <c r="I83" i="2"/>
  <c r="J83" i="2" s="1"/>
  <c r="O83" i="2"/>
  <c r="I84" i="2"/>
  <c r="O84" i="2"/>
  <c r="P84" i="2" s="1"/>
  <c r="I85" i="2"/>
  <c r="J85" i="2" s="1"/>
  <c r="O85" i="2"/>
  <c r="P85" i="2" s="1"/>
  <c r="I86" i="2"/>
  <c r="O86" i="2"/>
  <c r="I87" i="2"/>
  <c r="J87" i="2" s="1"/>
  <c r="O87" i="2"/>
  <c r="I88" i="2"/>
  <c r="O88" i="2"/>
  <c r="P88" i="2" s="1"/>
  <c r="I89" i="2"/>
  <c r="J89" i="2" s="1"/>
  <c r="O89" i="2"/>
  <c r="P89" i="2" s="1"/>
  <c r="I90" i="2"/>
  <c r="O90" i="2"/>
  <c r="I91" i="2"/>
  <c r="J91" i="2" s="1"/>
  <c r="O91" i="2"/>
  <c r="I92" i="2"/>
  <c r="O92" i="2"/>
  <c r="P92" i="2" s="1"/>
  <c r="I93" i="2"/>
  <c r="J93" i="2" s="1"/>
  <c r="O93" i="2"/>
  <c r="P93" i="2" s="1"/>
  <c r="I94" i="2"/>
  <c r="O94" i="2"/>
  <c r="I95" i="2"/>
  <c r="J95" i="2" s="1"/>
  <c r="O95" i="2"/>
  <c r="I96" i="2"/>
  <c r="O96" i="2"/>
  <c r="P96" i="2" s="1"/>
  <c r="I97" i="2"/>
  <c r="J97" i="2" s="1"/>
  <c r="O97" i="2"/>
  <c r="P97" i="2" s="1"/>
  <c r="I98" i="2"/>
  <c r="O98" i="2"/>
  <c r="I99" i="2"/>
  <c r="J99" i="2" s="1"/>
  <c r="O99" i="2"/>
  <c r="I100" i="2"/>
  <c r="O100" i="2"/>
  <c r="P100" i="2" s="1"/>
  <c r="I101" i="2"/>
  <c r="J101" i="2" s="1"/>
  <c r="O101" i="2"/>
  <c r="P101" i="2" s="1"/>
  <c r="I102" i="2"/>
  <c r="O102" i="2"/>
  <c r="I103" i="2"/>
  <c r="J103" i="2" s="1"/>
  <c r="O103" i="2"/>
  <c r="I104" i="2"/>
  <c r="O104" i="2"/>
  <c r="P104" i="2" s="1"/>
  <c r="I105" i="2"/>
  <c r="J105" i="2" s="1"/>
  <c r="O105" i="2"/>
  <c r="P105" i="2" s="1"/>
  <c r="I106" i="2"/>
  <c r="O106" i="2"/>
  <c r="I107" i="2"/>
  <c r="J107" i="2" s="1"/>
  <c r="O107" i="2"/>
  <c r="I108" i="2"/>
  <c r="O108" i="2"/>
  <c r="P108" i="2" s="1"/>
  <c r="I109" i="2"/>
  <c r="J109" i="2" s="1"/>
  <c r="O109" i="2"/>
  <c r="P109" i="2" s="1"/>
  <c r="I110" i="2"/>
  <c r="O110" i="2"/>
  <c r="I111" i="2"/>
  <c r="J111" i="2" s="1"/>
  <c r="O111" i="2"/>
  <c r="I112" i="2"/>
  <c r="O112" i="2"/>
  <c r="I113" i="2"/>
  <c r="J113" i="2" s="1"/>
  <c r="O113" i="2"/>
  <c r="P113" i="2" s="1"/>
  <c r="I114" i="2"/>
  <c r="O114" i="2"/>
  <c r="I115" i="2"/>
  <c r="O115" i="2"/>
  <c r="I116" i="2"/>
  <c r="O116" i="2"/>
  <c r="I117" i="2"/>
  <c r="J117" i="2" s="1"/>
  <c r="O117" i="2"/>
  <c r="P117" i="2" s="1"/>
  <c r="I118" i="2"/>
  <c r="O118" i="2"/>
  <c r="I119" i="2"/>
  <c r="O119" i="2"/>
  <c r="I120" i="2"/>
  <c r="O120" i="2"/>
  <c r="I121" i="2"/>
  <c r="J121" i="2" s="1"/>
  <c r="O121" i="2"/>
  <c r="P121" i="2" s="1"/>
  <c r="I122" i="2"/>
  <c r="O122" i="2"/>
  <c r="I123" i="2"/>
  <c r="O123" i="2"/>
  <c r="I124" i="2"/>
  <c r="O124" i="2"/>
  <c r="I125" i="2"/>
  <c r="J125" i="2" s="1"/>
  <c r="O125" i="2"/>
  <c r="P125" i="2" s="1"/>
  <c r="I126" i="2"/>
  <c r="O126" i="2"/>
  <c r="I127" i="2"/>
  <c r="O127" i="2"/>
  <c r="I128" i="2"/>
  <c r="O128" i="2"/>
  <c r="I129" i="2"/>
  <c r="O129" i="2"/>
  <c r="P129" i="2" s="1"/>
  <c r="I130" i="2"/>
  <c r="O130" i="2"/>
  <c r="I131" i="2"/>
  <c r="O131" i="2"/>
  <c r="I132" i="2"/>
  <c r="O132" i="2"/>
  <c r="I133" i="2"/>
  <c r="J133" i="2" s="1"/>
  <c r="O133" i="2"/>
  <c r="P133" i="2" s="1"/>
  <c r="I134" i="2"/>
  <c r="O134" i="2"/>
  <c r="I135" i="2"/>
  <c r="O135" i="2"/>
  <c r="I136" i="2"/>
  <c r="O136" i="2"/>
  <c r="I137" i="2"/>
  <c r="J137" i="2" s="1"/>
  <c r="O137" i="2"/>
  <c r="P137" i="2" s="1"/>
  <c r="I138" i="2"/>
  <c r="O138" i="2"/>
  <c r="I139" i="2"/>
  <c r="O139" i="2"/>
  <c r="I140" i="2"/>
  <c r="O140" i="2"/>
  <c r="I141" i="2"/>
  <c r="J141" i="2" s="1"/>
  <c r="O141" i="2"/>
  <c r="P141" i="2" s="1"/>
  <c r="I142" i="2"/>
  <c r="O142" i="2"/>
  <c r="I143" i="2"/>
  <c r="O143" i="2"/>
  <c r="I144" i="2"/>
  <c r="O144" i="2"/>
  <c r="I145" i="2"/>
  <c r="J145" i="2" s="1"/>
  <c r="O145" i="2"/>
  <c r="P145" i="2" s="1"/>
  <c r="I146" i="2"/>
  <c r="O146" i="2"/>
  <c r="I147" i="2"/>
  <c r="O147" i="2"/>
  <c r="I148" i="2"/>
  <c r="O148" i="2"/>
  <c r="I149" i="2"/>
  <c r="J149" i="2" s="1"/>
  <c r="O149" i="2"/>
  <c r="P149" i="2" s="1"/>
  <c r="I150" i="2"/>
  <c r="O150" i="2"/>
  <c r="I151" i="2"/>
  <c r="O151" i="2"/>
  <c r="I152" i="2"/>
  <c r="O152" i="2"/>
  <c r="I153" i="2"/>
  <c r="J153" i="2" s="1"/>
  <c r="O153" i="2"/>
  <c r="P153" i="2" s="1"/>
  <c r="I154" i="2"/>
  <c r="O154" i="2"/>
  <c r="I155" i="2"/>
  <c r="O155" i="2"/>
  <c r="I156" i="2"/>
  <c r="O156" i="2"/>
  <c r="I157" i="2"/>
  <c r="J157" i="2" s="1"/>
  <c r="O157" i="2"/>
  <c r="P157" i="2" s="1"/>
  <c r="I158" i="2"/>
  <c r="O158" i="2"/>
  <c r="I159" i="2"/>
  <c r="O159" i="2"/>
  <c r="P159" i="2" s="1"/>
  <c r="I160" i="2"/>
  <c r="O160" i="2"/>
  <c r="I161" i="2"/>
  <c r="J161" i="2" s="1"/>
  <c r="O161" i="2"/>
  <c r="P161" i="2" s="1"/>
  <c r="I162" i="2"/>
  <c r="O162" i="2"/>
  <c r="I163" i="2"/>
  <c r="O163" i="2"/>
  <c r="P163" i="2" s="1"/>
  <c r="I164" i="2"/>
  <c r="O164" i="2"/>
  <c r="I165" i="2"/>
  <c r="J165" i="2" s="1"/>
  <c r="O165" i="2"/>
  <c r="P165" i="2" s="1"/>
  <c r="I166" i="2"/>
  <c r="O166" i="2"/>
  <c r="I167" i="2"/>
  <c r="O167" i="2"/>
  <c r="P167" i="2" s="1"/>
  <c r="I168" i="2"/>
  <c r="O168" i="2"/>
  <c r="I169" i="2"/>
  <c r="O169" i="2"/>
  <c r="P169" i="2" s="1"/>
  <c r="I170" i="2"/>
  <c r="O170" i="2"/>
  <c r="I171" i="2"/>
  <c r="O171" i="2"/>
  <c r="P171" i="2" s="1"/>
  <c r="I172" i="2"/>
  <c r="O172" i="2"/>
  <c r="I173" i="2"/>
  <c r="J173" i="2" s="1"/>
  <c r="O173" i="2"/>
  <c r="P173" i="2" s="1"/>
  <c r="I174" i="2"/>
  <c r="O174" i="2"/>
  <c r="I175" i="2"/>
  <c r="O175" i="2"/>
  <c r="P175" i="2" s="1"/>
  <c r="I176" i="2"/>
  <c r="O176" i="2"/>
  <c r="I177" i="2"/>
  <c r="J177" i="2" s="1"/>
  <c r="O177" i="2"/>
  <c r="P177" i="2" s="1"/>
  <c r="I178" i="2"/>
  <c r="O178" i="2"/>
  <c r="I179" i="2"/>
  <c r="O179" i="2"/>
  <c r="P179" i="2" s="1"/>
  <c r="I180" i="2"/>
  <c r="O180" i="2"/>
  <c r="I181" i="2"/>
  <c r="J181" i="2" s="1"/>
  <c r="O181" i="2"/>
  <c r="P181" i="2" s="1"/>
  <c r="I182" i="2"/>
  <c r="O182" i="2"/>
  <c r="I183" i="2"/>
  <c r="O183" i="2"/>
  <c r="P183" i="2" s="1"/>
  <c r="I184" i="2"/>
  <c r="O184" i="2"/>
  <c r="I185" i="2"/>
  <c r="J185" i="2" s="1"/>
  <c r="O185" i="2"/>
  <c r="P185" i="2" s="1"/>
  <c r="I186" i="2"/>
  <c r="O186" i="2"/>
  <c r="I187" i="2"/>
  <c r="O187" i="2"/>
  <c r="P187" i="2" s="1"/>
  <c r="I188" i="2"/>
  <c r="O188" i="2"/>
  <c r="I189" i="2"/>
  <c r="J189" i="2" s="1"/>
  <c r="O189" i="2"/>
  <c r="P189" i="2" s="1"/>
  <c r="I190" i="2"/>
  <c r="O190" i="2"/>
  <c r="I191" i="2"/>
  <c r="O191" i="2"/>
  <c r="P191" i="2" s="1"/>
  <c r="I192" i="2"/>
  <c r="K192" i="2"/>
  <c r="O192" i="2"/>
  <c r="I193" i="2"/>
  <c r="J193" i="2" s="1"/>
  <c r="O193" i="2"/>
  <c r="P193" i="2" s="1"/>
  <c r="I194" i="2"/>
  <c r="O194" i="2"/>
  <c r="I195" i="2"/>
  <c r="J195" i="2" s="1"/>
  <c r="O195" i="2"/>
  <c r="I196" i="2"/>
  <c r="O196" i="2"/>
  <c r="I197" i="2"/>
  <c r="J197" i="2" s="1"/>
  <c r="O197" i="2"/>
  <c r="P197" i="2" s="1"/>
  <c r="I198" i="2"/>
  <c r="O198" i="2"/>
  <c r="I199" i="2"/>
  <c r="J199" i="2" s="1"/>
  <c r="O199" i="2"/>
  <c r="I200" i="2"/>
  <c r="O200" i="2"/>
  <c r="I201" i="2"/>
  <c r="J201" i="2" s="1"/>
  <c r="O201" i="2"/>
  <c r="P201" i="2" s="1"/>
  <c r="I202" i="2"/>
  <c r="O202" i="2"/>
  <c r="I203" i="2"/>
  <c r="J203" i="2" s="1"/>
  <c r="O203" i="2"/>
  <c r="I204" i="2"/>
  <c r="O204" i="2"/>
  <c r="I205" i="2"/>
  <c r="J205" i="2" s="1"/>
  <c r="O205" i="2"/>
  <c r="P205" i="2" s="1"/>
  <c r="I206" i="2"/>
  <c r="O206" i="2"/>
  <c r="I207" i="2"/>
  <c r="J207" i="2" s="1"/>
  <c r="O207" i="2"/>
  <c r="I208" i="2"/>
  <c r="O208" i="2"/>
  <c r="I209" i="2"/>
  <c r="J209" i="2" s="1"/>
  <c r="O209" i="2"/>
  <c r="P209" i="2" s="1"/>
  <c r="I210" i="2"/>
  <c r="O210" i="2"/>
  <c r="I211" i="2"/>
  <c r="J211" i="2" s="1"/>
  <c r="O211" i="2"/>
  <c r="I212" i="2"/>
  <c r="O212" i="2"/>
  <c r="I213" i="2"/>
  <c r="J213" i="2" s="1"/>
  <c r="O213" i="2"/>
  <c r="P213" i="2" s="1"/>
  <c r="I214" i="2"/>
  <c r="O214" i="2"/>
  <c r="I215" i="2"/>
  <c r="J215" i="2" s="1"/>
  <c r="O215" i="2"/>
  <c r="I216" i="2"/>
  <c r="K216" i="2"/>
  <c r="O216" i="2"/>
  <c r="I217" i="2"/>
  <c r="J217" i="2" s="1"/>
  <c r="O217" i="2"/>
  <c r="P217" i="2" s="1"/>
  <c r="I218" i="2"/>
  <c r="O218" i="2"/>
  <c r="I219" i="2"/>
  <c r="O219" i="2"/>
  <c r="I220" i="2"/>
  <c r="O220" i="2"/>
  <c r="I221" i="2"/>
  <c r="J221" i="2" s="1"/>
  <c r="O221" i="2"/>
  <c r="P221" i="2" s="1"/>
  <c r="I222" i="2"/>
  <c r="O222" i="2"/>
  <c r="I223" i="2"/>
  <c r="O223" i="2"/>
  <c r="I224" i="2"/>
  <c r="O224" i="2"/>
  <c r="I225" i="2"/>
  <c r="J225" i="2" s="1"/>
  <c r="O225" i="2"/>
  <c r="P225" i="2" s="1"/>
  <c r="I226" i="2"/>
  <c r="K226" i="2"/>
  <c r="O226" i="2"/>
  <c r="I227" i="2"/>
  <c r="O227" i="2"/>
  <c r="P227" i="2" s="1"/>
  <c r="I228" i="2"/>
  <c r="O228" i="2"/>
  <c r="I229" i="2"/>
  <c r="J229" i="2" s="1"/>
  <c r="O229" i="2"/>
  <c r="P229" i="2" s="1"/>
  <c r="I230" i="2"/>
  <c r="O230" i="2"/>
  <c r="I231" i="2"/>
  <c r="O231" i="2"/>
  <c r="P231" i="2" s="1"/>
  <c r="I232" i="2"/>
  <c r="O232" i="2"/>
  <c r="I233" i="2"/>
  <c r="J233" i="2" s="1"/>
  <c r="O233" i="2"/>
  <c r="P233" i="2" s="1"/>
  <c r="I234" i="2"/>
  <c r="O234" i="2"/>
  <c r="I235" i="2"/>
  <c r="O235" i="2"/>
  <c r="P235" i="2" s="1"/>
  <c r="I236" i="2"/>
  <c r="O236" i="2"/>
  <c r="I237" i="2"/>
  <c r="J237" i="2" s="1"/>
  <c r="O237" i="2"/>
  <c r="P237" i="2" s="1"/>
  <c r="I238" i="2"/>
  <c r="O238" i="2"/>
  <c r="I239" i="2"/>
  <c r="O239" i="2"/>
  <c r="P239" i="2" s="1"/>
  <c r="I240" i="2"/>
  <c r="O240" i="2"/>
  <c r="I241" i="2"/>
  <c r="J241" i="2" s="1"/>
  <c r="O241" i="2"/>
  <c r="P241" i="2" s="1"/>
  <c r="I242" i="2"/>
  <c r="O242" i="2"/>
  <c r="I243" i="2"/>
  <c r="O243" i="2"/>
  <c r="P243" i="2" s="1"/>
  <c r="I244" i="2"/>
  <c r="O244" i="2"/>
  <c r="I245" i="2"/>
  <c r="J245" i="2" s="1"/>
  <c r="O245" i="2"/>
  <c r="P245" i="2" s="1"/>
  <c r="I246" i="2"/>
  <c r="O246" i="2"/>
  <c r="I247" i="2"/>
  <c r="O247" i="2"/>
  <c r="P247" i="2" s="1"/>
  <c r="I248" i="2"/>
  <c r="O248" i="2"/>
  <c r="I249" i="2"/>
  <c r="J249" i="2" s="1"/>
  <c r="O249" i="2"/>
  <c r="P249" i="2" s="1"/>
  <c r="I250" i="2"/>
  <c r="O250" i="2"/>
  <c r="I251" i="2"/>
  <c r="O251" i="2"/>
  <c r="P251" i="2" s="1"/>
  <c r="I252" i="2"/>
  <c r="O252" i="2"/>
  <c r="I253" i="2"/>
  <c r="J253" i="2" s="1"/>
  <c r="O253" i="2"/>
  <c r="P253" i="2" s="1"/>
  <c r="I254" i="2"/>
  <c r="O254" i="2"/>
  <c r="I255" i="2"/>
  <c r="O255" i="2"/>
  <c r="P255" i="2" s="1"/>
  <c r="I256" i="2"/>
  <c r="O256" i="2"/>
  <c r="I257" i="2"/>
  <c r="J257" i="2" s="1"/>
  <c r="O257" i="2"/>
  <c r="P257" i="2" s="1"/>
  <c r="I258" i="2"/>
  <c r="O258" i="2"/>
  <c r="I259" i="2"/>
  <c r="O259" i="2"/>
  <c r="P259" i="2" s="1"/>
  <c r="I260" i="2"/>
  <c r="O260" i="2"/>
  <c r="I261" i="2"/>
  <c r="J261" i="2" s="1"/>
  <c r="O261" i="2"/>
  <c r="P261" i="2" s="1"/>
  <c r="I262" i="2"/>
  <c r="O262" i="2"/>
  <c r="I263" i="2"/>
  <c r="O263" i="2"/>
  <c r="P263" i="2" s="1"/>
  <c r="I264" i="2"/>
  <c r="O264" i="2"/>
  <c r="I265" i="2"/>
  <c r="J265" i="2" s="1"/>
  <c r="O265" i="2"/>
  <c r="P265" i="2" s="1"/>
  <c r="I266" i="2"/>
  <c r="O266" i="2"/>
  <c r="I267" i="2"/>
  <c r="O267" i="2"/>
  <c r="P267" i="2" s="1"/>
  <c r="I268" i="2"/>
  <c r="O268" i="2"/>
  <c r="I269" i="2"/>
  <c r="J269" i="2" s="1"/>
  <c r="O269" i="2"/>
  <c r="P269" i="2" s="1"/>
  <c r="I270" i="2"/>
  <c r="O270" i="2"/>
  <c r="I271" i="2"/>
  <c r="O271" i="2"/>
  <c r="P271" i="2" s="1"/>
  <c r="I272" i="2"/>
  <c r="O272" i="2"/>
  <c r="I273" i="2"/>
  <c r="J273" i="2" s="1"/>
  <c r="O273" i="2"/>
  <c r="P273" i="2" s="1"/>
  <c r="I274" i="2"/>
  <c r="O274" i="2"/>
  <c r="I275" i="2"/>
  <c r="K275" i="2"/>
  <c r="L275" i="2" s="1"/>
  <c r="O275" i="2"/>
  <c r="I276" i="2"/>
  <c r="O276" i="2"/>
  <c r="I277" i="2"/>
  <c r="J277" i="2" s="1"/>
  <c r="O277" i="2"/>
  <c r="P277" i="2" s="1"/>
  <c r="I278" i="2"/>
  <c r="O278" i="2"/>
  <c r="I279" i="2"/>
  <c r="J279" i="2" s="1"/>
  <c r="O279" i="2"/>
  <c r="I280" i="2"/>
  <c r="O280" i="2"/>
  <c r="I281" i="2"/>
  <c r="J281" i="2" s="1"/>
  <c r="O281" i="2"/>
  <c r="P281" i="2" s="1"/>
  <c r="I282" i="2"/>
  <c r="O282" i="2"/>
  <c r="I283" i="2"/>
  <c r="J283" i="2" s="1"/>
  <c r="O283" i="2"/>
  <c r="I284" i="2"/>
  <c r="O284" i="2"/>
  <c r="I285" i="2"/>
  <c r="J285" i="2" s="1"/>
  <c r="O285" i="2"/>
  <c r="P285" i="2" s="1"/>
  <c r="I286" i="2"/>
  <c r="O286" i="2"/>
  <c r="I287" i="2"/>
  <c r="J287" i="2" s="1"/>
  <c r="O287" i="2"/>
  <c r="I288" i="2"/>
  <c r="O288" i="2"/>
  <c r="I289" i="2"/>
  <c r="J289" i="2" s="1"/>
  <c r="O289" i="2"/>
  <c r="P289" i="2" s="1"/>
  <c r="I290" i="2"/>
  <c r="O290" i="2"/>
  <c r="I291" i="2"/>
  <c r="J291" i="2" s="1"/>
  <c r="O291" i="2"/>
  <c r="I292" i="2"/>
  <c r="O292" i="2"/>
  <c r="I293" i="2"/>
  <c r="J293" i="2" s="1"/>
  <c r="O293" i="2"/>
  <c r="P293" i="2" s="1"/>
  <c r="I294" i="2"/>
  <c r="O294" i="2"/>
  <c r="I295" i="2"/>
  <c r="J295" i="2" s="1"/>
  <c r="O295" i="2"/>
  <c r="I296" i="2"/>
  <c r="O296" i="2"/>
  <c r="I297" i="2"/>
  <c r="J297" i="2" s="1"/>
  <c r="O297" i="2"/>
  <c r="P297" i="2" s="1"/>
  <c r="I298" i="2"/>
  <c r="O298" i="2"/>
  <c r="I299" i="2"/>
  <c r="J299" i="2" s="1"/>
  <c r="O299" i="2"/>
  <c r="I300" i="2"/>
  <c r="O300" i="2"/>
  <c r="I301" i="2"/>
  <c r="J301" i="2" s="1"/>
  <c r="O301" i="2"/>
  <c r="P301" i="2" s="1"/>
  <c r="I302" i="2"/>
  <c r="O302" i="2"/>
  <c r="I303" i="2"/>
  <c r="J303" i="2" s="1"/>
  <c r="O303" i="2"/>
  <c r="I304" i="2"/>
  <c r="O304" i="2"/>
  <c r="I305" i="2"/>
  <c r="J305" i="2" s="1"/>
  <c r="O305" i="2"/>
  <c r="P305" i="2" s="1"/>
  <c r="I306" i="2"/>
  <c r="O306" i="2"/>
  <c r="I307" i="2"/>
  <c r="J307" i="2" s="1"/>
  <c r="O307" i="2"/>
  <c r="I308" i="2"/>
  <c r="K308" i="2"/>
  <c r="O308" i="2"/>
  <c r="I309" i="2"/>
  <c r="J309" i="2" s="1"/>
  <c r="O309" i="2"/>
  <c r="P309" i="2" s="1"/>
  <c r="I310" i="2"/>
  <c r="O310" i="2"/>
  <c r="I311" i="2"/>
  <c r="O311" i="2"/>
  <c r="I312" i="2"/>
  <c r="O312" i="2"/>
  <c r="I313" i="2"/>
  <c r="J313" i="2" s="1"/>
  <c r="O313" i="2"/>
  <c r="P313" i="2" s="1"/>
  <c r="I314" i="2"/>
  <c r="O314" i="2"/>
  <c r="I315" i="2"/>
  <c r="O315" i="2"/>
  <c r="I316" i="2"/>
  <c r="K316" i="2"/>
  <c r="O316" i="2"/>
  <c r="I317" i="2"/>
  <c r="J317" i="2" s="1"/>
  <c r="O317" i="2"/>
  <c r="P317" i="2" s="1"/>
  <c r="I318" i="2"/>
  <c r="O318" i="2"/>
  <c r="I319" i="2"/>
  <c r="O319" i="2"/>
  <c r="P319" i="2" s="1"/>
  <c r="I320" i="2"/>
  <c r="O320" i="2"/>
  <c r="I321" i="2"/>
  <c r="J321" i="2" s="1"/>
  <c r="O321" i="2"/>
  <c r="P321" i="2" s="1"/>
  <c r="I322" i="2"/>
  <c r="O322" i="2"/>
  <c r="I323" i="2"/>
  <c r="O323" i="2"/>
  <c r="P323" i="2" s="1"/>
  <c r="I324" i="2"/>
  <c r="O324" i="2"/>
  <c r="I325" i="2"/>
  <c r="J325" i="2" s="1"/>
  <c r="O325" i="2"/>
  <c r="P325" i="2" s="1"/>
  <c r="I326" i="2"/>
  <c r="O326" i="2"/>
  <c r="I327" i="2"/>
  <c r="O327" i="2"/>
  <c r="P327" i="2" s="1"/>
  <c r="I328" i="2"/>
  <c r="O328" i="2"/>
  <c r="I329" i="2"/>
  <c r="J329" i="2" s="1"/>
  <c r="O329" i="2"/>
  <c r="P329" i="2" s="1"/>
  <c r="I330" i="2"/>
  <c r="O330" i="2"/>
  <c r="I331" i="2"/>
  <c r="O331" i="2"/>
  <c r="P331" i="2" s="1"/>
  <c r="I332" i="2"/>
  <c r="O332" i="2"/>
  <c r="I333" i="2"/>
  <c r="J333" i="2" s="1"/>
  <c r="O333" i="2"/>
  <c r="P333" i="2" s="1"/>
  <c r="I334" i="2"/>
  <c r="O334" i="2"/>
  <c r="I335" i="2"/>
  <c r="O335" i="2"/>
  <c r="P335" i="2" s="1"/>
  <c r="I336" i="2"/>
  <c r="O336" i="2"/>
  <c r="I337" i="2"/>
  <c r="J337" i="2" s="1"/>
  <c r="O337" i="2"/>
  <c r="P337" i="2" s="1"/>
  <c r="I338" i="2"/>
  <c r="O338" i="2"/>
  <c r="I339" i="2"/>
  <c r="J339" i="2" s="1"/>
  <c r="O339" i="2"/>
  <c r="I340" i="2"/>
  <c r="O340" i="2"/>
  <c r="I341" i="2"/>
  <c r="J341" i="2" s="1"/>
  <c r="O341" i="2"/>
  <c r="P341" i="2" s="1"/>
  <c r="I342" i="2"/>
  <c r="O342" i="2"/>
  <c r="I343" i="2"/>
  <c r="J343" i="2" s="1"/>
  <c r="O343" i="2"/>
  <c r="I344" i="2"/>
  <c r="O344" i="2"/>
  <c r="I345" i="2"/>
  <c r="J345" i="2" s="1"/>
  <c r="O345" i="2"/>
  <c r="P345" i="2" s="1"/>
  <c r="I346" i="2"/>
  <c r="O346" i="2"/>
  <c r="I347" i="2"/>
  <c r="J347" i="2" s="1"/>
  <c r="O347" i="2"/>
  <c r="I348" i="2"/>
  <c r="O348" i="2"/>
  <c r="I349" i="2"/>
  <c r="J349" i="2" s="1"/>
  <c r="O349" i="2"/>
  <c r="P349" i="2" s="1"/>
  <c r="I350" i="2"/>
  <c r="O350" i="2"/>
  <c r="I351" i="2"/>
  <c r="J351" i="2" s="1"/>
  <c r="O351" i="2"/>
  <c r="I352" i="2"/>
  <c r="O352" i="2"/>
  <c r="I353" i="2"/>
  <c r="J353" i="2" s="1"/>
  <c r="O353" i="2"/>
  <c r="P353" i="2" s="1"/>
  <c r="I354" i="2"/>
  <c r="O354" i="2"/>
  <c r="I355" i="2"/>
  <c r="J355" i="2" s="1"/>
  <c r="O355" i="2"/>
  <c r="I356" i="2"/>
  <c r="O356" i="2"/>
  <c r="I357" i="2"/>
  <c r="J357" i="2" s="1"/>
  <c r="O357" i="2"/>
  <c r="P357" i="2" s="1"/>
  <c r="I358" i="2"/>
  <c r="O358" i="2"/>
  <c r="I359" i="2"/>
  <c r="O359" i="2"/>
  <c r="I360" i="2"/>
  <c r="O360" i="2"/>
  <c r="I361" i="2"/>
  <c r="J361" i="2" s="1"/>
  <c r="O361" i="2"/>
  <c r="P361" i="2" s="1"/>
  <c r="I362" i="2"/>
  <c r="O362" i="2"/>
  <c r="I363" i="2"/>
  <c r="O363" i="2"/>
  <c r="I364" i="2"/>
  <c r="O364" i="2"/>
  <c r="I365" i="2"/>
  <c r="J365" i="2" s="1"/>
  <c r="O365" i="2"/>
  <c r="P365" i="2" s="1"/>
  <c r="I366" i="2"/>
  <c r="O366" i="2"/>
  <c r="I367" i="2"/>
  <c r="O367" i="2"/>
  <c r="I368" i="2"/>
  <c r="O368" i="2"/>
  <c r="I369" i="2"/>
  <c r="J369" i="2" s="1"/>
  <c r="O369" i="2"/>
  <c r="P369" i="2" s="1"/>
  <c r="I370" i="2"/>
  <c r="O370" i="2"/>
  <c r="I371" i="2"/>
  <c r="O371" i="2"/>
  <c r="I372" i="2"/>
  <c r="O372" i="2"/>
  <c r="I373" i="2"/>
  <c r="J373" i="2" s="1"/>
  <c r="O373" i="2"/>
  <c r="P373" i="2" s="1"/>
  <c r="I374" i="2"/>
  <c r="O374" i="2"/>
  <c r="I375" i="2"/>
  <c r="O375" i="2"/>
  <c r="I376" i="2"/>
  <c r="O376" i="2"/>
  <c r="I377" i="2"/>
  <c r="J377" i="2" s="1"/>
  <c r="O377" i="2"/>
  <c r="P377" i="2" s="1"/>
  <c r="I378" i="2"/>
  <c r="O378" i="2"/>
  <c r="I379" i="2"/>
  <c r="O379" i="2"/>
  <c r="I380" i="2"/>
  <c r="O380" i="2"/>
  <c r="I381" i="2"/>
  <c r="J381" i="2" s="1"/>
  <c r="O381" i="2"/>
  <c r="P381" i="2" s="1"/>
  <c r="I382" i="2"/>
  <c r="O382" i="2"/>
  <c r="I383" i="2"/>
  <c r="O383" i="2"/>
  <c r="I384" i="2"/>
  <c r="O384" i="2"/>
  <c r="I385" i="2"/>
  <c r="J385" i="2" s="1"/>
  <c r="O385" i="2"/>
  <c r="P385" i="2" s="1"/>
  <c r="I386" i="2"/>
  <c r="O386" i="2"/>
  <c r="I387" i="2"/>
  <c r="O387" i="2"/>
  <c r="I388" i="2"/>
  <c r="O388" i="2"/>
  <c r="I389" i="2"/>
  <c r="J389" i="2" s="1"/>
  <c r="O389" i="2"/>
  <c r="P389" i="2" s="1"/>
  <c r="I390" i="2"/>
  <c r="O390" i="2"/>
  <c r="I391" i="2"/>
  <c r="O391" i="2"/>
  <c r="I392" i="2"/>
  <c r="O392" i="2"/>
  <c r="I393" i="2"/>
  <c r="J393" i="2" s="1"/>
  <c r="O393" i="2"/>
  <c r="P393" i="2" s="1"/>
  <c r="I394" i="2"/>
  <c r="O394" i="2"/>
  <c r="I395" i="2"/>
  <c r="O395" i="2"/>
  <c r="I396" i="2"/>
  <c r="O396" i="2"/>
  <c r="I397" i="2"/>
  <c r="J397" i="2" s="1"/>
  <c r="O397" i="2"/>
  <c r="P397" i="2" s="1"/>
  <c r="I398" i="2"/>
  <c r="O398" i="2"/>
  <c r="I399" i="2"/>
  <c r="O399" i="2"/>
  <c r="I400" i="2"/>
  <c r="O400" i="2"/>
  <c r="I401" i="2"/>
  <c r="J401" i="2" s="1"/>
  <c r="O401" i="2"/>
  <c r="P401" i="2" s="1"/>
  <c r="I402" i="2"/>
  <c r="O402" i="2"/>
  <c r="I403" i="2"/>
  <c r="O403" i="2"/>
  <c r="I404" i="2"/>
  <c r="O404" i="2"/>
  <c r="I405" i="2"/>
  <c r="J405" i="2" s="1"/>
  <c r="O405" i="2"/>
  <c r="P405" i="2" s="1"/>
  <c r="I406" i="2"/>
  <c r="O406" i="2"/>
  <c r="I407" i="2"/>
  <c r="O407" i="2"/>
  <c r="I408" i="2"/>
  <c r="O408" i="2"/>
  <c r="I409" i="2"/>
  <c r="J409" i="2" s="1"/>
  <c r="O409" i="2"/>
  <c r="P409" i="2" s="1"/>
  <c r="I410" i="2"/>
  <c r="J410" i="2" s="1"/>
  <c r="O410" i="2"/>
  <c r="I411" i="2"/>
  <c r="O411" i="2"/>
  <c r="I412" i="2"/>
  <c r="O412" i="2"/>
  <c r="I413" i="2"/>
  <c r="J413" i="2" s="1"/>
  <c r="O413" i="2"/>
  <c r="P413" i="2" s="1"/>
  <c r="I414" i="2"/>
  <c r="O414" i="2"/>
  <c r="I415" i="2"/>
  <c r="O415" i="2"/>
  <c r="I416" i="2"/>
  <c r="O416" i="2"/>
  <c r="I417" i="2"/>
  <c r="J417" i="2" s="1"/>
  <c r="O417" i="2"/>
  <c r="P417" i="2" s="1"/>
  <c r="I418" i="2"/>
  <c r="O418" i="2"/>
  <c r="I419" i="2"/>
  <c r="K419" i="2"/>
  <c r="O419" i="2"/>
  <c r="I420" i="2"/>
  <c r="O420" i="2"/>
  <c r="I421" i="2"/>
  <c r="J421" i="2" s="1"/>
  <c r="O421" i="2"/>
  <c r="P421" i="2" s="1"/>
  <c r="I422" i="2"/>
  <c r="O422" i="2"/>
  <c r="I423" i="2"/>
  <c r="O423" i="2"/>
  <c r="I424" i="2"/>
  <c r="O424" i="2"/>
  <c r="I425" i="2"/>
  <c r="J425" i="2" s="1"/>
  <c r="O425" i="2"/>
  <c r="P425" i="2" s="1"/>
  <c r="I426" i="2"/>
  <c r="O426" i="2"/>
  <c r="I427" i="2"/>
  <c r="O427" i="2"/>
  <c r="I428" i="2"/>
  <c r="O428" i="2"/>
  <c r="I429" i="2"/>
  <c r="J429" i="2" s="1"/>
  <c r="O429" i="2"/>
  <c r="P429" i="2" s="1"/>
  <c r="I430" i="2"/>
  <c r="O430" i="2"/>
  <c r="I431" i="2"/>
  <c r="O431" i="2"/>
  <c r="I432" i="2"/>
  <c r="O432" i="2"/>
  <c r="I433" i="2"/>
  <c r="J433" i="2" s="1"/>
  <c r="O433" i="2"/>
  <c r="P433" i="2" s="1"/>
  <c r="I434" i="2"/>
  <c r="O434" i="2"/>
  <c r="I435" i="2"/>
  <c r="O435" i="2"/>
  <c r="I436" i="2"/>
  <c r="O436" i="2"/>
  <c r="I437" i="2"/>
  <c r="J437" i="2" s="1"/>
  <c r="O437" i="2"/>
  <c r="P437" i="2" s="1"/>
  <c r="I438" i="2"/>
  <c r="O438" i="2"/>
  <c r="I439" i="2"/>
  <c r="O439" i="2"/>
  <c r="I440" i="2"/>
  <c r="O440" i="2"/>
  <c r="I441" i="2"/>
  <c r="J441" i="2" s="1"/>
  <c r="O441" i="2"/>
  <c r="P441" i="2" s="1"/>
  <c r="I442" i="2"/>
  <c r="O442" i="2"/>
  <c r="I443" i="2"/>
  <c r="O443" i="2"/>
  <c r="I444" i="2"/>
  <c r="O444" i="2"/>
  <c r="I445" i="2"/>
  <c r="J445" i="2" s="1"/>
  <c r="O445" i="2"/>
  <c r="P445" i="2" s="1"/>
  <c r="I446" i="2"/>
  <c r="O446" i="2"/>
  <c r="I447" i="2"/>
  <c r="O447" i="2"/>
  <c r="I448" i="2"/>
  <c r="O448" i="2"/>
  <c r="I449" i="2"/>
  <c r="J449" i="2" s="1"/>
  <c r="O449" i="2"/>
  <c r="P449" i="2"/>
  <c r="I450" i="2"/>
  <c r="O450" i="2"/>
  <c r="I451" i="2"/>
  <c r="O451" i="2"/>
  <c r="I452" i="2"/>
  <c r="O452" i="2"/>
  <c r="I453" i="2"/>
  <c r="J453" i="2" s="1"/>
  <c r="O453" i="2"/>
  <c r="P453" i="2" s="1"/>
  <c r="I454" i="2"/>
  <c r="O454" i="2"/>
  <c r="I455" i="2"/>
  <c r="O455" i="2"/>
  <c r="I456" i="2"/>
  <c r="O456" i="2"/>
  <c r="I457" i="2"/>
  <c r="J457" i="2" s="1"/>
  <c r="O457" i="2"/>
  <c r="P457" i="2" s="1"/>
  <c r="I458" i="2"/>
  <c r="O458" i="2"/>
  <c r="I459" i="2"/>
  <c r="O459" i="2"/>
  <c r="I460" i="2"/>
  <c r="O460" i="2"/>
  <c r="I461" i="2"/>
  <c r="J461" i="2" s="1"/>
  <c r="O461" i="2"/>
  <c r="P461" i="2" s="1"/>
  <c r="I462" i="2"/>
  <c r="O462" i="2"/>
  <c r="I463" i="2"/>
  <c r="O463" i="2"/>
  <c r="I464" i="2"/>
  <c r="O464" i="2"/>
  <c r="I465" i="2"/>
  <c r="J465" i="2" s="1"/>
  <c r="O465" i="2"/>
  <c r="P465" i="2" s="1"/>
  <c r="I466" i="2"/>
  <c r="O466" i="2"/>
  <c r="I467" i="2"/>
  <c r="O467" i="2"/>
  <c r="I468" i="2"/>
  <c r="O468" i="2"/>
  <c r="I469" i="2"/>
  <c r="J469" i="2" s="1"/>
  <c r="O469" i="2"/>
  <c r="I470" i="2"/>
  <c r="O470" i="2"/>
  <c r="I471" i="2"/>
  <c r="O471" i="2"/>
  <c r="I472" i="2"/>
  <c r="O472" i="2"/>
  <c r="I473" i="2"/>
  <c r="J473" i="2" s="1"/>
  <c r="O473" i="2"/>
  <c r="P473" i="2" s="1"/>
  <c r="I474" i="2"/>
  <c r="O474" i="2"/>
  <c r="I475" i="2"/>
  <c r="O475" i="2"/>
  <c r="I476" i="2"/>
  <c r="O476" i="2"/>
  <c r="I477" i="2"/>
  <c r="J477" i="2" s="1"/>
  <c r="O477" i="2"/>
  <c r="P477" i="2" s="1"/>
  <c r="I478" i="2"/>
  <c r="O478" i="2"/>
  <c r="I479" i="2"/>
  <c r="O479" i="2"/>
  <c r="I480" i="2"/>
  <c r="O480" i="2"/>
  <c r="I481" i="2"/>
  <c r="J481" i="2" s="1"/>
  <c r="O481" i="2"/>
  <c r="P481" i="2" s="1"/>
  <c r="I482" i="2"/>
  <c r="O482" i="2"/>
  <c r="I483" i="2"/>
  <c r="O483" i="2"/>
  <c r="I484" i="2"/>
  <c r="O484" i="2"/>
  <c r="I485" i="2"/>
  <c r="J485" i="2" s="1"/>
  <c r="O485" i="2"/>
  <c r="P485" i="2" s="1"/>
  <c r="I486" i="2"/>
  <c r="O486" i="2"/>
  <c r="I487" i="2"/>
  <c r="O487" i="2"/>
  <c r="I488" i="2"/>
  <c r="O488" i="2"/>
  <c r="I489" i="2"/>
  <c r="J489" i="2" s="1"/>
  <c r="O489" i="2"/>
  <c r="P489" i="2" s="1"/>
  <c r="I490" i="2"/>
  <c r="O490" i="2"/>
  <c r="I491" i="2"/>
  <c r="O491" i="2"/>
  <c r="I492" i="2"/>
  <c r="K492" i="2"/>
  <c r="O492" i="2"/>
  <c r="I493" i="2"/>
  <c r="J493" i="2" s="1"/>
  <c r="O493" i="2"/>
  <c r="P493" i="2" s="1"/>
  <c r="I494" i="2"/>
  <c r="O494" i="2"/>
  <c r="I495" i="2"/>
  <c r="O495" i="2"/>
  <c r="I496" i="2"/>
  <c r="O496" i="2"/>
  <c r="I497" i="2"/>
  <c r="J497" i="2" s="1"/>
  <c r="O497" i="2"/>
  <c r="P497" i="2" s="1"/>
  <c r="I498" i="2"/>
  <c r="O498" i="2"/>
  <c r="I499" i="2"/>
  <c r="O499" i="2"/>
  <c r="I500" i="2"/>
  <c r="O500" i="2"/>
  <c r="I501" i="2"/>
  <c r="J501" i="2" s="1"/>
  <c r="O501" i="2"/>
  <c r="P501" i="2" s="1"/>
  <c r="I502" i="2"/>
  <c r="O502" i="2"/>
  <c r="O3" i="2"/>
  <c r="P3" i="2" s="1"/>
  <c r="I3" i="2"/>
  <c r="J3" i="2" s="1"/>
  <c r="F502" i="3"/>
  <c r="F501" i="3"/>
  <c r="F500" i="3"/>
  <c r="F499" i="3"/>
  <c r="F498" i="3"/>
  <c r="F497" i="3"/>
  <c r="F496" i="3"/>
  <c r="F495" i="3"/>
  <c r="F494" i="3"/>
  <c r="F493" i="3"/>
  <c r="F492" i="3"/>
  <c r="F491" i="3"/>
  <c r="F490" i="3"/>
  <c r="F489" i="3"/>
  <c r="F488" i="3"/>
  <c r="F487" i="3"/>
  <c r="F486" i="3"/>
  <c r="F485" i="3"/>
  <c r="F484" i="3"/>
  <c r="F483" i="3"/>
  <c r="F482" i="3"/>
  <c r="F481" i="3"/>
  <c r="F480" i="3"/>
  <c r="F479" i="3"/>
  <c r="F478" i="3"/>
  <c r="F477" i="3"/>
  <c r="F476" i="3"/>
  <c r="F475" i="3"/>
  <c r="F474" i="3"/>
  <c r="F473" i="3"/>
  <c r="F472" i="3"/>
  <c r="F471" i="3"/>
  <c r="F470" i="3"/>
  <c r="F469" i="3"/>
  <c r="F468" i="3"/>
  <c r="F467" i="3"/>
  <c r="F466" i="3"/>
  <c r="F465" i="3"/>
  <c r="F464" i="3"/>
  <c r="F463" i="3"/>
  <c r="F462" i="3"/>
  <c r="F461" i="3"/>
  <c r="F460" i="3"/>
  <c r="F459" i="3"/>
  <c r="F458" i="3"/>
  <c r="F457" i="3"/>
  <c r="F456" i="3"/>
  <c r="F455" i="3"/>
  <c r="F454" i="3"/>
  <c r="F453" i="3"/>
  <c r="F452" i="3"/>
  <c r="F451" i="3"/>
  <c r="F450" i="3"/>
  <c r="F449" i="3"/>
  <c r="F448" i="3"/>
  <c r="F447" i="3"/>
  <c r="F446" i="3"/>
  <c r="F445" i="3"/>
  <c r="F444" i="3"/>
  <c r="F443" i="3"/>
  <c r="F442" i="3"/>
  <c r="F441" i="3"/>
  <c r="F440" i="3"/>
  <c r="F439" i="3"/>
  <c r="F438" i="3"/>
  <c r="F437" i="3"/>
  <c r="F436" i="3"/>
  <c r="F435" i="3"/>
  <c r="F434" i="3"/>
  <c r="F433" i="3"/>
  <c r="F432" i="3"/>
  <c r="F431" i="3"/>
  <c r="F430" i="3"/>
  <c r="F429" i="3"/>
  <c r="F428" i="3"/>
  <c r="F427" i="3"/>
  <c r="F426" i="3"/>
  <c r="F425" i="3"/>
  <c r="F424" i="3"/>
  <c r="F423" i="3"/>
  <c r="F422" i="3"/>
  <c r="F421" i="3"/>
  <c r="F420" i="3"/>
  <c r="F419" i="3"/>
  <c r="F418" i="3"/>
  <c r="F417" i="3"/>
  <c r="F416" i="3"/>
  <c r="F415" i="3"/>
  <c r="F414" i="3"/>
  <c r="F413" i="3"/>
  <c r="F412" i="3"/>
  <c r="F411" i="3"/>
  <c r="F410" i="3"/>
  <c r="F409" i="3"/>
  <c r="F408" i="3"/>
  <c r="F407" i="3"/>
  <c r="F406" i="3"/>
  <c r="F405" i="3"/>
  <c r="F404" i="3"/>
  <c r="F403" i="3"/>
  <c r="F402" i="3"/>
  <c r="F401" i="3"/>
  <c r="F400" i="3"/>
  <c r="F399" i="3"/>
  <c r="F398" i="3"/>
  <c r="F397" i="3"/>
  <c r="F396" i="3"/>
  <c r="F395" i="3"/>
  <c r="F394" i="3"/>
  <c r="F393" i="3"/>
  <c r="F392" i="3"/>
  <c r="F391" i="3"/>
  <c r="F390" i="3"/>
  <c r="F389" i="3"/>
  <c r="F388" i="3"/>
  <c r="F387" i="3"/>
  <c r="F386" i="3"/>
  <c r="F385" i="3"/>
  <c r="F384" i="3"/>
  <c r="F383" i="3"/>
  <c r="F382" i="3"/>
  <c r="F381" i="3"/>
  <c r="F380" i="3"/>
  <c r="F379" i="3"/>
  <c r="F378" i="3"/>
  <c r="F377" i="3"/>
  <c r="F376" i="3"/>
  <c r="F375" i="3"/>
  <c r="F374" i="3"/>
  <c r="F373" i="3"/>
  <c r="F372" i="3"/>
  <c r="F371" i="3"/>
  <c r="F370" i="3"/>
  <c r="F369" i="3"/>
  <c r="F368" i="3"/>
  <c r="F367" i="3"/>
  <c r="F366" i="3"/>
  <c r="F365" i="3"/>
  <c r="F364" i="3"/>
  <c r="F363" i="3"/>
  <c r="F362" i="3"/>
  <c r="F361" i="3"/>
  <c r="F360" i="3"/>
  <c r="F359" i="3"/>
  <c r="F358" i="3"/>
  <c r="F357" i="3"/>
  <c r="F356" i="3"/>
  <c r="F355" i="3"/>
  <c r="F354" i="3"/>
  <c r="F353" i="3"/>
  <c r="F352" i="3"/>
  <c r="F351" i="3"/>
  <c r="F350" i="3"/>
  <c r="F349" i="3"/>
  <c r="F348" i="3"/>
  <c r="F347" i="3"/>
  <c r="F346" i="3"/>
  <c r="F345" i="3"/>
  <c r="F344" i="3"/>
  <c r="F343" i="3"/>
  <c r="F342" i="3"/>
  <c r="F341" i="3"/>
  <c r="F340" i="3"/>
  <c r="F339" i="3"/>
  <c r="F338" i="3"/>
  <c r="F337" i="3"/>
  <c r="F336" i="3"/>
  <c r="F335" i="3"/>
  <c r="F334" i="3"/>
  <c r="F333" i="3"/>
  <c r="F332" i="3"/>
  <c r="F331" i="3"/>
  <c r="F330" i="3"/>
  <c r="F329" i="3"/>
  <c r="F328" i="3"/>
  <c r="F327" i="3"/>
  <c r="F326" i="3"/>
  <c r="F325" i="3"/>
  <c r="F324" i="3"/>
  <c r="F323" i="3"/>
  <c r="F322" i="3"/>
  <c r="F321" i="3"/>
  <c r="F320" i="3"/>
  <c r="F319" i="3"/>
  <c r="F318" i="3"/>
  <c r="F317" i="3"/>
  <c r="F316" i="3"/>
  <c r="F315" i="3"/>
  <c r="F314" i="3"/>
  <c r="F313" i="3"/>
  <c r="F312" i="3"/>
  <c r="F311" i="3"/>
  <c r="F310" i="3"/>
  <c r="F309" i="3"/>
  <c r="F308" i="3"/>
  <c r="F307" i="3"/>
  <c r="F306" i="3"/>
  <c r="F305" i="3"/>
  <c r="F304" i="3"/>
  <c r="F303" i="3"/>
  <c r="F302" i="3"/>
  <c r="F301" i="3"/>
  <c r="F300" i="3"/>
  <c r="F299" i="3"/>
  <c r="F298" i="3"/>
  <c r="F297" i="3"/>
  <c r="F296" i="3"/>
  <c r="F295" i="3"/>
  <c r="F294" i="3"/>
  <c r="F293" i="3"/>
  <c r="F292" i="3"/>
  <c r="F291" i="3"/>
  <c r="F290" i="3"/>
  <c r="F289" i="3"/>
  <c r="F288" i="3"/>
  <c r="F287" i="3"/>
  <c r="F286" i="3"/>
  <c r="F285" i="3"/>
  <c r="F284" i="3"/>
  <c r="F283" i="3"/>
  <c r="F282" i="3"/>
  <c r="F281" i="3"/>
  <c r="F280" i="3"/>
  <c r="F279" i="3"/>
  <c r="F278" i="3"/>
  <c r="F277" i="3"/>
  <c r="F276" i="3"/>
  <c r="F275" i="3"/>
  <c r="F274" i="3"/>
  <c r="F273" i="3"/>
  <c r="F272" i="3"/>
  <c r="F271" i="3"/>
  <c r="F270" i="3"/>
  <c r="F269" i="3"/>
  <c r="F268" i="3"/>
  <c r="F267" i="3"/>
  <c r="F266" i="3"/>
  <c r="F265" i="3"/>
  <c r="F264" i="3"/>
  <c r="F263" i="3"/>
  <c r="F262" i="3"/>
  <c r="F261" i="3"/>
  <c r="F260" i="3"/>
  <c r="F259" i="3"/>
  <c r="F258" i="3"/>
  <c r="F257" i="3"/>
  <c r="F256" i="3"/>
  <c r="F255" i="3"/>
  <c r="F254" i="3"/>
  <c r="F253" i="3"/>
  <c r="F252" i="3"/>
  <c r="F251" i="3"/>
  <c r="F250" i="3"/>
  <c r="F249" i="3"/>
  <c r="F248" i="3"/>
  <c r="F247" i="3"/>
  <c r="F246" i="3"/>
  <c r="F245" i="3"/>
  <c r="F244" i="3"/>
  <c r="F243" i="3"/>
  <c r="F242" i="3"/>
  <c r="F241" i="3"/>
  <c r="F240" i="3"/>
  <c r="F239" i="3"/>
  <c r="F238" i="3"/>
  <c r="F237" i="3"/>
  <c r="F236" i="3"/>
  <c r="F235" i="3"/>
  <c r="F234" i="3"/>
  <c r="F233" i="3"/>
  <c r="F232" i="3"/>
  <c r="F231" i="3"/>
  <c r="F230" i="3"/>
  <c r="F229" i="3"/>
  <c r="F228" i="3"/>
  <c r="F227" i="3"/>
  <c r="F226" i="3"/>
  <c r="F225" i="3"/>
  <c r="F224" i="3"/>
  <c r="F223" i="3"/>
  <c r="F222" i="3"/>
  <c r="F221" i="3"/>
  <c r="F220" i="3"/>
  <c r="F219" i="3"/>
  <c r="F218" i="3"/>
  <c r="F217" i="3"/>
  <c r="F216" i="3"/>
  <c r="F215" i="3"/>
  <c r="F214" i="3"/>
  <c r="F213" i="3"/>
  <c r="F212" i="3"/>
  <c r="F211" i="3"/>
  <c r="F210" i="3"/>
  <c r="F209" i="3"/>
  <c r="F208" i="3"/>
  <c r="F207" i="3"/>
  <c r="F206" i="3"/>
  <c r="F205" i="3"/>
  <c r="F204" i="3"/>
  <c r="F203" i="3"/>
  <c r="F202" i="3"/>
  <c r="F201" i="3"/>
  <c r="F200" i="3"/>
  <c r="F199" i="3"/>
  <c r="F198" i="3"/>
  <c r="F197" i="3"/>
  <c r="F196" i="3"/>
  <c r="F195" i="3"/>
  <c r="F194" i="3"/>
  <c r="F193" i="3"/>
  <c r="F192" i="3"/>
  <c r="F191" i="3"/>
  <c r="F190" i="3"/>
  <c r="F189" i="3"/>
  <c r="F188" i="3"/>
  <c r="F187" i="3"/>
  <c r="F186" i="3"/>
  <c r="F185" i="3"/>
  <c r="F184" i="3"/>
  <c r="F183" i="3"/>
  <c r="F182" i="3"/>
  <c r="F181" i="3"/>
  <c r="F180" i="3"/>
  <c r="F179" i="3"/>
  <c r="F178" i="3"/>
  <c r="F177" i="3"/>
  <c r="F176" i="3"/>
  <c r="F175" i="3"/>
  <c r="F174" i="3"/>
  <c r="F173" i="3"/>
  <c r="F172" i="3"/>
  <c r="F171" i="3"/>
  <c r="F170" i="3"/>
  <c r="F169" i="3"/>
  <c r="F168" i="3"/>
  <c r="F167" i="3"/>
  <c r="F166" i="3"/>
  <c r="F165" i="3"/>
  <c r="F164" i="3"/>
  <c r="F163" i="3"/>
  <c r="F162" i="3"/>
  <c r="F161" i="3"/>
  <c r="F160" i="3"/>
  <c r="F159" i="3"/>
  <c r="F158" i="3"/>
  <c r="F157" i="3"/>
  <c r="F156" i="3"/>
  <c r="F155" i="3"/>
  <c r="F154" i="3"/>
  <c r="F153" i="3"/>
  <c r="F152" i="3"/>
  <c r="F151" i="3"/>
  <c r="F150" i="3"/>
  <c r="F149" i="3"/>
  <c r="F148" i="3"/>
  <c r="F147" i="3"/>
  <c r="F146" i="3"/>
  <c r="F145" i="3"/>
  <c r="F144" i="3"/>
  <c r="F143" i="3"/>
  <c r="F142" i="3"/>
  <c r="F141" i="3"/>
  <c r="F140" i="3"/>
  <c r="F139" i="3"/>
  <c r="F138" i="3"/>
  <c r="F137" i="3"/>
  <c r="F136" i="3"/>
  <c r="F135" i="3"/>
  <c r="F134" i="3"/>
  <c r="F133" i="3"/>
  <c r="F132" i="3"/>
  <c r="F131" i="3"/>
  <c r="F130" i="3"/>
  <c r="F129" i="3"/>
  <c r="F128" i="3"/>
  <c r="F127" i="3"/>
  <c r="F126" i="3"/>
  <c r="F125" i="3"/>
  <c r="F124" i="3"/>
  <c r="F123" i="3"/>
  <c r="F122" i="3"/>
  <c r="F121" i="3"/>
  <c r="F120" i="3"/>
  <c r="F119" i="3"/>
  <c r="F118" i="3"/>
  <c r="F117" i="3"/>
  <c r="F116" i="3"/>
  <c r="F115" i="3"/>
  <c r="F114" i="3"/>
  <c r="F113" i="3"/>
  <c r="F112" i="3"/>
  <c r="F111" i="3"/>
  <c r="F110" i="3"/>
  <c r="F109" i="3"/>
  <c r="F108" i="3"/>
  <c r="F107" i="3"/>
  <c r="F106" i="3"/>
  <c r="F105" i="3"/>
  <c r="F104" i="3"/>
  <c r="F103" i="3"/>
  <c r="F102" i="3"/>
  <c r="F101" i="3"/>
  <c r="F100" i="3"/>
  <c r="F99" i="3"/>
  <c r="F98" i="3"/>
  <c r="F97" i="3"/>
  <c r="F96" i="3"/>
  <c r="F95" i="3"/>
  <c r="F94" i="3"/>
  <c r="F93" i="3"/>
  <c r="F92" i="3"/>
  <c r="F91" i="3"/>
  <c r="F90" i="3"/>
  <c r="F89" i="3"/>
  <c r="F88" i="3"/>
  <c r="F87" i="3"/>
  <c r="F86" i="3"/>
  <c r="F85" i="3"/>
  <c r="F84" i="3"/>
  <c r="F83" i="3"/>
  <c r="F82" i="3"/>
  <c r="F81" i="3"/>
  <c r="F80" i="3"/>
  <c r="F79" i="3"/>
  <c r="F78" i="3"/>
  <c r="F77" i="3"/>
  <c r="F76" i="3"/>
  <c r="F75" i="3"/>
  <c r="F74" i="3"/>
  <c r="F73" i="3"/>
  <c r="F72" i="3"/>
  <c r="F71" i="3"/>
  <c r="F70" i="3"/>
  <c r="F69" i="3"/>
  <c r="F68" i="3"/>
  <c r="F67" i="3"/>
  <c r="F66" i="3"/>
  <c r="F65" i="3"/>
  <c r="F64" i="3"/>
  <c r="F63" i="3"/>
  <c r="F62" i="3"/>
  <c r="F61" i="3"/>
  <c r="F60" i="3"/>
  <c r="F59" i="3"/>
  <c r="F58" i="3"/>
  <c r="F57" i="3"/>
  <c r="F56" i="3"/>
  <c r="F55" i="3"/>
  <c r="F54" i="3"/>
  <c r="F53" i="3"/>
  <c r="F52" i="3"/>
  <c r="F51" i="3"/>
  <c r="F50" i="3"/>
  <c r="F49" i="3"/>
  <c r="F48" i="3"/>
  <c r="F47" i="3"/>
  <c r="F46" i="3"/>
  <c r="F45" i="3"/>
  <c r="F44" i="3"/>
  <c r="F43" i="3"/>
  <c r="F42" i="3"/>
  <c r="F41" i="3"/>
  <c r="F40" i="3"/>
  <c r="F39" i="3"/>
  <c r="F38" i="3"/>
  <c r="F37" i="3"/>
  <c r="F36" i="3"/>
  <c r="F35" i="3"/>
  <c r="F34" i="3"/>
  <c r="F33" i="3"/>
  <c r="F32" i="3"/>
  <c r="F31" i="3"/>
  <c r="F30" i="3"/>
  <c r="F29" i="3"/>
  <c r="F28" i="3"/>
  <c r="F27" i="3"/>
  <c r="F26" i="3"/>
  <c r="F25" i="3"/>
  <c r="F24" i="3"/>
  <c r="F23" i="3"/>
  <c r="F22" i="3"/>
  <c r="F21" i="3"/>
  <c r="F20" i="3"/>
  <c r="F19" i="3"/>
  <c r="F18" i="3"/>
  <c r="F17" i="3"/>
  <c r="F16" i="3"/>
  <c r="F15" i="3"/>
  <c r="F14" i="3"/>
  <c r="F13" i="3"/>
  <c r="F12" i="3"/>
  <c r="F11" i="3"/>
  <c r="F10" i="3"/>
  <c r="F9" i="3"/>
  <c r="F8" i="3"/>
  <c r="F7" i="3"/>
  <c r="F6" i="3"/>
  <c r="F5" i="3"/>
  <c r="F4" i="3"/>
  <c r="F502" i="4"/>
  <c r="F501" i="4"/>
  <c r="F500" i="4"/>
  <c r="F499" i="4"/>
  <c r="F498" i="4"/>
  <c r="F497" i="4"/>
  <c r="F496" i="4"/>
  <c r="F495" i="4"/>
  <c r="F494" i="4"/>
  <c r="F493" i="4"/>
  <c r="F492" i="4"/>
  <c r="F491" i="4"/>
  <c r="F490" i="4"/>
  <c r="F489" i="4"/>
  <c r="F488" i="4"/>
  <c r="F487" i="4"/>
  <c r="F486" i="4"/>
  <c r="F485" i="4"/>
  <c r="F484" i="4"/>
  <c r="F483" i="4"/>
  <c r="F482" i="4"/>
  <c r="F481" i="4"/>
  <c r="F480" i="4"/>
  <c r="F479" i="4"/>
  <c r="F478" i="4"/>
  <c r="F477" i="4"/>
  <c r="F476" i="4"/>
  <c r="F475" i="4"/>
  <c r="F474" i="4"/>
  <c r="F473" i="4"/>
  <c r="F472" i="4"/>
  <c r="F471" i="4"/>
  <c r="F470" i="4"/>
  <c r="F469" i="4"/>
  <c r="F468" i="4"/>
  <c r="F467" i="4"/>
  <c r="F466" i="4"/>
  <c r="F465" i="4"/>
  <c r="F464" i="4"/>
  <c r="F463" i="4"/>
  <c r="F462" i="4"/>
  <c r="F461" i="4"/>
  <c r="F460" i="4"/>
  <c r="F459" i="4"/>
  <c r="F458" i="4"/>
  <c r="F457" i="4"/>
  <c r="F456" i="4"/>
  <c r="F455" i="4"/>
  <c r="F454" i="4"/>
  <c r="F453" i="4"/>
  <c r="F452" i="4"/>
  <c r="F451" i="4"/>
  <c r="F450" i="4"/>
  <c r="F449" i="4"/>
  <c r="F448" i="4"/>
  <c r="F447" i="4"/>
  <c r="F446" i="4"/>
  <c r="F445" i="4"/>
  <c r="F444" i="4"/>
  <c r="F443" i="4"/>
  <c r="F442" i="4"/>
  <c r="F441" i="4"/>
  <c r="F440" i="4"/>
  <c r="F439" i="4"/>
  <c r="F438" i="4"/>
  <c r="F437" i="4"/>
  <c r="F436" i="4"/>
  <c r="F435" i="4"/>
  <c r="F434" i="4"/>
  <c r="F433" i="4"/>
  <c r="F432" i="4"/>
  <c r="F431" i="4"/>
  <c r="F430" i="4"/>
  <c r="F429" i="4"/>
  <c r="F428" i="4"/>
  <c r="F427" i="4"/>
  <c r="F426" i="4"/>
  <c r="F425" i="4"/>
  <c r="F424" i="4"/>
  <c r="F423" i="4"/>
  <c r="F422" i="4"/>
  <c r="F421" i="4"/>
  <c r="F420" i="4"/>
  <c r="F419" i="4"/>
  <c r="F418" i="4"/>
  <c r="F417" i="4"/>
  <c r="F416" i="4"/>
  <c r="F415" i="4"/>
  <c r="F414" i="4"/>
  <c r="F413" i="4"/>
  <c r="F412" i="4"/>
  <c r="F411" i="4"/>
  <c r="F410" i="4"/>
  <c r="F409" i="4"/>
  <c r="F408" i="4"/>
  <c r="F407" i="4"/>
  <c r="F406" i="4"/>
  <c r="F405" i="4"/>
  <c r="F404" i="4"/>
  <c r="F403" i="4"/>
  <c r="F402" i="4"/>
  <c r="F401" i="4"/>
  <c r="F400" i="4"/>
  <c r="F399" i="4"/>
  <c r="F398" i="4"/>
  <c r="F397" i="4"/>
  <c r="F396" i="4"/>
  <c r="F395" i="4"/>
  <c r="F394" i="4"/>
  <c r="F393" i="4"/>
  <c r="F392" i="4"/>
  <c r="F391" i="4"/>
  <c r="F390" i="4"/>
  <c r="F389" i="4"/>
  <c r="F388" i="4"/>
  <c r="F387" i="4"/>
  <c r="F386" i="4"/>
  <c r="F385" i="4"/>
  <c r="F384" i="4"/>
  <c r="F383" i="4"/>
  <c r="F382" i="4"/>
  <c r="F381" i="4"/>
  <c r="F380" i="4"/>
  <c r="F379" i="4"/>
  <c r="F378" i="4"/>
  <c r="F377" i="4"/>
  <c r="F376" i="4"/>
  <c r="F375" i="4"/>
  <c r="F374" i="4"/>
  <c r="F373" i="4"/>
  <c r="F372" i="4"/>
  <c r="F371" i="4"/>
  <c r="F370" i="4"/>
  <c r="F369" i="4"/>
  <c r="F368" i="4"/>
  <c r="F367" i="4"/>
  <c r="F366" i="4"/>
  <c r="F365" i="4"/>
  <c r="F364" i="4"/>
  <c r="F363" i="4"/>
  <c r="F362" i="4"/>
  <c r="F361" i="4"/>
  <c r="F360" i="4"/>
  <c r="F359" i="4"/>
  <c r="F358" i="4"/>
  <c r="F357" i="4"/>
  <c r="F356" i="4"/>
  <c r="F355" i="4"/>
  <c r="F354" i="4"/>
  <c r="F353" i="4"/>
  <c r="F352" i="4"/>
  <c r="F351" i="4"/>
  <c r="F350" i="4"/>
  <c r="F349" i="4"/>
  <c r="F348" i="4"/>
  <c r="F347" i="4"/>
  <c r="F346" i="4"/>
  <c r="F345" i="4"/>
  <c r="F344" i="4"/>
  <c r="F343" i="4"/>
  <c r="F342" i="4"/>
  <c r="F341" i="4"/>
  <c r="F340" i="4"/>
  <c r="F339" i="4"/>
  <c r="F338" i="4"/>
  <c r="F337" i="4"/>
  <c r="F336" i="4"/>
  <c r="F335" i="4"/>
  <c r="F334" i="4"/>
  <c r="F333" i="4"/>
  <c r="F332" i="4"/>
  <c r="F331" i="4"/>
  <c r="F330" i="4"/>
  <c r="F329" i="4"/>
  <c r="F328" i="4"/>
  <c r="F327" i="4"/>
  <c r="F326" i="4"/>
  <c r="F325" i="4"/>
  <c r="F324" i="4"/>
  <c r="F323" i="4"/>
  <c r="F322" i="4"/>
  <c r="F321" i="4"/>
  <c r="F320" i="4"/>
  <c r="F319" i="4"/>
  <c r="F318" i="4"/>
  <c r="F317" i="4"/>
  <c r="F316" i="4"/>
  <c r="F315" i="4"/>
  <c r="F314" i="4"/>
  <c r="F313" i="4"/>
  <c r="F312" i="4"/>
  <c r="F311" i="4"/>
  <c r="F310" i="4"/>
  <c r="F309" i="4"/>
  <c r="F308" i="4"/>
  <c r="F307" i="4"/>
  <c r="F306" i="4"/>
  <c r="F305" i="4"/>
  <c r="F304" i="4"/>
  <c r="F303" i="4"/>
  <c r="F302" i="4"/>
  <c r="F301" i="4"/>
  <c r="F300" i="4"/>
  <c r="F299" i="4"/>
  <c r="F298" i="4"/>
  <c r="F297" i="4"/>
  <c r="F296" i="4"/>
  <c r="F295" i="4"/>
  <c r="F294" i="4"/>
  <c r="F293" i="4"/>
  <c r="F292" i="4"/>
  <c r="F291" i="4"/>
  <c r="F290" i="4"/>
  <c r="F289" i="4"/>
  <c r="F288" i="4"/>
  <c r="F287" i="4"/>
  <c r="F286" i="4"/>
  <c r="F285" i="4"/>
  <c r="F284" i="4"/>
  <c r="F283" i="4"/>
  <c r="F282" i="4"/>
  <c r="F281" i="4"/>
  <c r="F280" i="4"/>
  <c r="F279" i="4"/>
  <c r="F278" i="4"/>
  <c r="F277" i="4"/>
  <c r="F276" i="4"/>
  <c r="F275" i="4"/>
  <c r="F274" i="4"/>
  <c r="F273" i="4"/>
  <c r="F272" i="4"/>
  <c r="F271" i="4"/>
  <c r="F270" i="4"/>
  <c r="F269" i="4"/>
  <c r="F268" i="4"/>
  <c r="F267" i="4"/>
  <c r="F266" i="4"/>
  <c r="F265" i="4"/>
  <c r="F264" i="4"/>
  <c r="F263" i="4"/>
  <c r="F262" i="4"/>
  <c r="F261" i="4"/>
  <c r="F260" i="4"/>
  <c r="F259" i="4"/>
  <c r="F258" i="4"/>
  <c r="F257" i="4"/>
  <c r="F256" i="4"/>
  <c r="F255" i="4"/>
  <c r="F254" i="4"/>
  <c r="F253" i="4"/>
  <c r="F252" i="4"/>
  <c r="F251" i="4"/>
  <c r="F250" i="4"/>
  <c r="F249" i="4"/>
  <c r="F248" i="4"/>
  <c r="F247" i="4"/>
  <c r="F246" i="4"/>
  <c r="F245" i="4"/>
  <c r="F244" i="4"/>
  <c r="F243" i="4"/>
  <c r="F242" i="4"/>
  <c r="F241" i="4"/>
  <c r="F240" i="4"/>
  <c r="F239" i="4"/>
  <c r="F238" i="4"/>
  <c r="F237" i="4"/>
  <c r="F236" i="4"/>
  <c r="F235" i="4"/>
  <c r="F234" i="4"/>
  <c r="F233" i="4"/>
  <c r="F232" i="4"/>
  <c r="F231" i="4"/>
  <c r="F230" i="4"/>
  <c r="F229" i="4"/>
  <c r="F228" i="4"/>
  <c r="F227" i="4"/>
  <c r="F226" i="4"/>
  <c r="F225" i="4"/>
  <c r="F224" i="4"/>
  <c r="F223" i="4"/>
  <c r="F222" i="4"/>
  <c r="F221" i="4"/>
  <c r="F220" i="4"/>
  <c r="F219" i="4"/>
  <c r="F218" i="4"/>
  <c r="F217" i="4"/>
  <c r="F216" i="4"/>
  <c r="F215" i="4"/>
  <c r="F214" i="4"/>
  <c r="F213" i="4"/>
  <c r="F212" i="4"/>
  <c r="F211" i="4"/>
  <c r="F210" i="4"/>
  <c r="F209" i="4"/>
  <c r="F208" i="4"/>
  <c r="F207" i="4"/>
  <c r="F206" i="4"/>
  <c r="F205" i="4"/>
  <c r="F204" i="4"/>
  <c r="F203" i="4"/>
  <c r="F202" i="4"/>
  <c r="F201" i="4"/>
  <c r="F200" i="4"/>
  <c r="F199" i="4"/>
  <c r="F198" i="4"/>
  <c r="F197" i="4"/>
  <c r="F196" i="4"/>
  <c r="F195" i="4"/>
  <c r="F194" i="4"/>
  <c r="F193" i="4"/>
  <c r="F192" i="4"/>
  <c r="F191" i="4"/>
  <c r="F190" i="4"/>
  <c r="F189" i="4"/>
  <c r="F188" i="4"/>
  <c r="F187" i="4"/>
  <c r="F186" i="4"/>
  <c r="F185" i="4"/>
  <c r="F184" i="4"/>
  <c r="F183" i="4"/>
  <c r="F182" i="4"/>
  <c r="F181" i="4"/>
  <c r="F180" i="4"/>
  <c r="F179" i="4"/>
  <c r="F178" i="4"/>
  <c r="F177" i="4"/>
  <c r="F176" i="4"/>
  <c r="F175" i="4"/>
  <c r="F174" i="4"/>
  <c r="F173" i="4"/>
  <c r="F172" i="4"/>
  <c r="F171" i="4"/>
  <c r="F170" i="4"/>
  <c r="F169" i="4"/>
  <c r="F168" i="4"/>
  <c r="F167" i="4"/>
  <c r="F166" i="4"/>
  <c r="F165" i="4"/>
  <c r="F164" i="4"/>
  <c r="F163" i="4"/>
  <c r="F162" i="4"/>
  <c r="F161" i="4"/>
  <c r="F160" i="4"/>
  <c r="F159" i="4"/>
  <c r="F158" i="4"/>
  <c r="F157" i="4"/>
  <c r="F156" i="4"/>
  <c r="F155" i="4"/>
  <c r="F154" i="4"/>
  <c r="F153" i="4"/>
  <c r="F152" i="4"/>
  <c r="F151" i="4"/>
  <c r="F150" i="4"/>
  <c r="F149" i="4"/>
  <c r="F148" i="4"/>
  <c r="F147" i="4"/>
  <c r="F146" i="4"/>
  <c r="F145" i="4"/>
  <c r="F144" i="4"/>
  <c r="F143" i="4"/>
  <c r="F142" i="4"/>
  <c r="F141" i="4"/>
  <c r="F140" i="4"/>
  <c r="F139" i="4"/>
  <c r="F138" i="4"/>
  <c r="F137" i="4"/>
  <c r="F136" i="4"/>
  <c r="F135" i="4"/>
  <c r="F134" i="4"/>
  <c r="F133" i="4"/>
  <c r="F132" i="4"/>
  <c r="F131" i="4"/>
  <c r="F130" i="4"/>
  <c r="F129" i="4"/>
  <c r="F128" i="4"/>
  <c r="F127" i="4"/>
  <c r="F126" i="4"/>
  <c r="F125" i="4"/>
  <c r="F124" i="4"/>
  <c r="F123" i="4"/>
  <c r="F122" i="4"/>
  <c r="F121" i="4"/>
  <c r="F120" i="4"/>
  <c r="F119" i="4"/>
  <c r="F118" i="4"/>
  <c r="F117" i="4"/>
  <c r="F116" i="4"/>
  <c r="F115" i="4"/>
  <c r="F114" i="4"/>
  <c r="F113" i="4"/>
  <c r="F112" i="4"/>
  <c r="F111" i="4"/>
  <c r="F110" i="4"/>
  <c r="F109" i="4"/>
  <c r="F108" i="4"/>
  <c r="F107" i="4"/>
  <c r="F106" i="4"/>
  <c r="F105" i="4"/>
  <c r="F104" i="4"/>
  <c r="F103" i="4"/>
  <c r="F102" i="4"/>
  <c r="F101" i="4"/>
  <c r="F100" i="4"/>
  <c r="F99" i="4"/>
  <c r="F98" i="4"/>
  <c r="F97" i="4"/>
  <c r="F96" i="4"/>
  <c r="F95" i="4"/>
  <c r="F94" i="4"/>
  <c r="F93" i="4"/>
  <c r="F92" i="4"/>
  <c r="F91" i="4"/>
  <c r="F90" i="4"/>
  <c r="F89" i="4"/>
  <c r="F88" i="4"/>
  <c r="F87" i="4"/>
  <c r="F86" i="4"/>
  <c r="F85" i="4"/>
  <c r="F84" i="4"/>
  <c r="F83" i="4"/>
  <c r="F82" i="4"/>
  <c r="F81" i="4"/>
  <c r="F80" i="4"/>
  <c r="F79" i="4"/>
  <c r="F78" i="4"/>
  <c r="F77" i="4"/>
  <c r="F76" i="4"/>
  <c r="F75" i="4"/>
  <c r="F74" i="4"/>
  <c r="F73" i="4"/>
  <c r="F72" i="4"/>
  <c r="F71" i="4"/>
  <c r="F70" i="4"/>
  <c r="F69" i="4"/>
  <c r="F68" i="4"/>
  <c r="F67" i="4"/>
  <c r="F66" i="4"/>
  <c r="F65" i="4"/>
  <c r="F64" i="4"/>
  <c r="F63" i="4"/>
  <c r="F62" i="4"/>
  <c r="F61" i="4"/>
  <c r="F60" i="4"/>
  <c r="F59" i="4"/>
  <c r="F58" i="4"/>
  <c r="F57" i="4"/>
  <c r="F56" i="4"/>
  <c r="F55" i="4"/>
  <c r="F54" i="4"/>
  <c r="F53" i="4"/>
  <c r="F52" i="4"/>
  <c r="F51" i="4"/>
  <c r="F50" i="4"/>
  <c r="F49" i="4"/>
  <c r="F48" i="4"/>
  <c r="F47" i="4"/>
  <c r="F46" i="4"/>
  <c r="F45" i="4"/>
  <c r="F44" i="4"/>
  <c r="F43" i="4"/>
  <c r="F42" i="4"/>
  <c r="F41" i="4"/>
  <c r="F40" i="4"/>
  <c r="F39" i="4"/>
  <c r="F38" i="4"/>
  <c r="F37" i="4"/>
  <c r="F36" i="4"/>
  <c r="F35" i="4"/>
  <c r="F34" i="4"/>
  <c r="F33" i="4"/>
  <c r="F32" i="4"/>
  <c r="F31" i="4"/>
  <c r="F30" i="4"/>
  <c r="F29" i="4"/>
  <c r="F28" i="4"/>
  <c r="F27" i="4"/>
  <c r="F26" i="4"/>
  <c r="F25" i="4"/>
  <c r="F24" i="4"/>
  <c r="F23" i="4"/>
  <c r="F22" i="4"/>
  <c r="F21" i="4"/>
  <c r="F20" i="4"/>
  <c r="F19" i="4"/>
  <c r="F18" i="4"/>
  <c r="F17" i="4"/>
  <c r="F16" i="4"/>
  <c r="F15" i="4"/>
  <c r="F14" i="4"/>
  <c r="F13" i="4"/>
  <c r="F12" i="4"/>
  <c r="F11" i="4"/>
  <c r="F10" i="4"/>
  <c r="F9" i="4"/>
  <c r="F8" i="4"/>
  <c r="F7" i="4"/>
  <c r="F6" i="4"/>
  <c r="F5" i="4"/>
  <c r="F4" i="4"/>
  <c r="G4" i="5"/>
  <c r="J4" i="5"/>
  <c r="K4" i="5"/>
  <c r="G5" i="5"/>
  <c r="J5" i="5"/>
  <c r="K5" i="5"/>
  <c r="G6" i="5"/>
  <c r="J6" i="5"/>
  <c r="K6" i="5"/>
  <c r="G7" i="5"/>
  <c r="J7" i="5"/>
  <c r="K7" i="5"/>
  <c r="G8" i="5"/>
  <c r="J8" i="5"/>
  <c r="K8" i="5"/>
  <c r="G9" i="5"/>
  <c r="J9" i="5"/>
  <c r="K9" i="5"/>
  <c r="G10" i="5"/>
  <c r="J10" i="5"/>
  <c r="K10" i="5"/>
  <c r="G11" i="5"/>
  <c r="J11" i="5"/>
  <c r="K11" i="5"/>
  <c r="G12" i="5"/>
  <c r="J12" i="5"/>
  <c r="K12" i="5"/>
  <c r="G13" i="5"/>
  <c r="J13" i="5"/>
  <c r="K13" i="5"/>
  <c r="G14" i="5"/>
  <c r="J14" i="5"/>
  <c r="K14" i="5"/>
  <c r="G15" i="5"/>
  <c r="J15" i="5"/>
  <c r="K15" i="5"/>
  <c r="G16" i="5"/>
  <c r="J16" i="5"/>
  <c r="K16" i="5"/>
  <c r="G17" i="5"/>
  <c r="J17" i="5"/>
  <c r="K17" i="5"/>
  <c r="G18" i="5"/>
  <c r="J18" i="5"/>
  <c r="K18" i="5"/>
  <c r="G19" i="5"/>
  <c r="J19" i="5"/>
  <c r="K19" i="5"/>
  <c r="G20" i="5"/>
  <c r="J20" i="5"/>
  <c r="K20" i="5"/>
  <c r="G21" i="5"/>
  <c r="J21" i="5"/>
  <c r="K21" i="5"/>
  <c r="G22" i="5"/>
  <c r="J22" i="5"/>
  <c r="K22" i="5"/>
  <c r="G23" i="5"/>
  <c r="J23" i="5"/>
  <c r="K23" i="5"/>
  <c r="G24" i="5"/>
  <c r="J24" i="5"/>
  <c r="K24" i="5"/>
  <c r="G25" i="5"/>
  <c r="J25" i="5"/>
  <c r="K25" i="5"/>
  <c r="G26" i="5"/>
  <c r="J26" i="5"/>
  <c r="K26" i="5"/>
  <c r="G27" i="5"/>
  <c r="J27" i="5"/>
  <c r="K27" i="5"/>
  <c r="G28" i="5"/>
  <c r="J28" i="5"/>
  <c r="K28" i="5"/>
  <c r="G29" i="5"/>
  <c r="J29" i="5"/>
  <c r="K29" i="5"/>
  <c r="G30" i="5"/>
  <c r="J30" i="5"/>
  <c r="K30" i="5"/>
  <c r="G31" i="5"/>
  <c r="J31" i="5"/>
  <c r="K31" i="5"/>
  <c r="G32" i="5"/>
  <c r="J32" i="5"/>
  <c r="K32" i="5"/>
  <c r="G33" i="5"/>
  <c r="J33" i="5"/>
  <c r="K33" i="5"/>
  <c r="G34" i="5"/>
  <c r="J34" i="5"/>
  <c r="K34" i="5"/>
  <c r="G35" i="5"/>
  <c r="J35" i="5"/>
  <c r="K35" i="5"/>
  <c r="G36" i="5"/>
  <c r="J36" i="5"/>
  <c r="K36" i="5"/>
  <c r="G37" i="5"/>
  <c r="J37" i="5"/>
  <c r="K37" i="5"/>
  <c r="G38" i="5"/>
  <c r="J38" i="5"/>
  <c r="K38" i="5"/>
  <c r="G39" i="5"/>
  <c r="J39" i="5"/>
  <c r="K39" i="5"/>
  <c r="G40" i="5"/>
  <c r="J40" i="5"/>
  <c r="K40" i="5"/>
  <c r="G41" i="5"/>
  <c r="J41" i="5"/>
  <c r="K41" i="5"/>
  <c r="G42" i="5"/>
  <c r="J42" i="5"/>
  <c r="K42" i="5"/>
  <c r="G43" i="5"/>
  <c r="J43" i="5"/>
  <c r="K43" i="5"/>
  <c r="G44" i="5"/>
  <c r="J44" i="5"/>
  <c r="K44" i="5"/>
  <c r="G45" i="5"/>
  <c r="J45" i="5"/>
  <c r="K45" i="5"/>
  <c r="G46" i="5"/>
  <c r="J46" i="5"/>
  <c r="K46" i="5"/>
  <c r="G47" i="5"/>
  <c r="J47" i="5"/>
  <c r="K47" i="5"/>
  <c r="G48" i="5"/>
  <c r="J48" i="5"/>
  <c r="K48" i="5"/>
  <c r="G49" i="5"/>
  <c r="J49" i="5"/>
  <c r="K49" i="5"/>
  <c r="G50" i="5"/>
  <c r="J50" i="5"/>
  <c r="K50" i="5"/>
  <c r="G51" i="5"/>
  <c r="J51" i="5"/>
  <c r="K51" i="5"/>
  <c r="G52" i="5"/>
  <c r="J52" i="5"/>
  <c r="K52" i="5"/>
  <c r="G53" i="5"/>
  <c r="J53" i="5"/>
  <c r="K53" i="5"/>
  <c r="G54" i="5"/>
  <c r="J54" i="5"/>
  <c r="K54" i="5"/>
  <c r="G55" i="5"/>
  <c r="H55" i="5"/>
  <c r="J55" i="5"/>
  <c r="K55" i="5"/>
  <c r="G56" i="5"/>
  <c r="J56" i="5"/>
  <c r="K56" i="5"/>
  <c r="G57" i="5"/>
  <c r="J57" i="5"/>
  <c r="K57" i="5"/>
  <c r="G58" i="5"/>
  <c r="J58" i="5"/>
  <c r="K58" i="5"/>
  <c r="G59" i="5"/>
  <c r="J59" i="5"/>
  <c r="K59" i="5"/>
  <c r="G60" i="5"/>
  <c r="J60" i="5"/>
  <c r="K60" i="5"/>
  <c r="G61" i="5"/>
  <c r="J61" i="5"/>
  <c r="K61" i="5"/>
  <c r="G62" i="5"/>
  <c r="J62" i="5"/>
  <c r="K62" i="5"/>
  <c r="G63" i="5"/>
  <c r="J63" i="5"/>
  <c r="K63" i="5"/>
  <c r="G64" i="5"/>
  <c r="J64" i="5"/>
  <c r="K64" i="5"/>
  <c r="G65" i="5"/>
  <c r="J65" i="5"/>
  <c r="K65" i="5"/>
  <c r="G66" i="5"/>
  <c r="J66" i="5"/>
  <c r="K66" i="5"/>
  <c r="G67" i="5"/>
  <c r="J67" i="5"/>
  <c r="K67" i="5"/>
  <c r="G68" i="5"/>
  <c r="J68" i="5"/>
  <c r="K68" i="5"/>
  <c r="G69" i="5"/>
  <c r="J69" i="5"/>
  <c r="K69" i="5"/>
  <c r="G70" i="5"/>
  <c r="J70" i="5"/>
  <c r="K70" i="5"/>
  <c r="G71" i="5"/>
  <c r="H71" i="5"/>
  <c r="J71" i="5"/>
  <c r="K71" i="5"/>
  <c r="G72" i="5"/>
  <c r="J72" i="5"/>
  <c r="K72" i="5"/>
  <c r="G73" i="5"/>
  <c r="J73" i="5"/>
  <c r="K73" i="5"/>
  <c r="G74" i="5"/>
  <c r="J74" i="5"/>
  <c r="K74" i="5"/>
  <c r="G75" i="5"/>
  <c r="J75" i="5"/>
  <c r="K75" i="5"/>
  <c r="G76" i="5"/>
  <c r="J76" i="5"/>
  <c r="K76" i="5"/>
  <c r="G77" i="5"/>
  <c r="J77" i="5"/>
  <c r="K77" i="5"/>
  <c r="G78" i="5"/>
  <c r="J78" i="5"/>
  <c r="K78" i="5"/>
  <c r="G79" i="5"/>
  <c r="J79" i="5"/>
  <c r="K79" i="5"/>
  <c r="G80" i="5"/>
  <c r="J80" i="5"/>
  <c r="K80" i="5"/>
  <c r="G81" i="5"/>
  <c r="J81" i="5"/>
  <c r="K81" i="5"/>
  <c r="G82" i="5"/>
  <c r="J82" i="5"/>
  <c r="K82" i="5"/>
  <c r="G83" i="5"/>
  <c r="J83" i="5"/>
  <c r="K83" i="5"/>
  <c r="G84" i="5"/>
  <c r="J84" i="5"/>
  <c r="K84" i="5"/>
  <c r="G85" i="5"/>
  <c r="J85" i="5"/>
  <c r="K85" i="5"/>
  <c r="G86" i="5"/>
  <c r="J86" i="5"/>
  <c r="K86" i="5"/>
  <c r="G87" i="5"/>
  <c r="J87" i="5"/>
  <c r="K87" i="5"/>
  <c r="G88" i="5"/>
  <c r="J88" i="5"/>
  <c r="K88" i="5"/>
  <c r="G89" i="5"/>
  <c r="J89" i="5"/>
  <c r="K89" i="5"/>
  <c r="G90" i="5"/>
  <c r="J90" i="5"/>
  <c r="K90" i="5"/>
  <c r="G91" i="5"/>
  <c r="J91" i="5"/>
  <c r="K91" i="5"/>
  <c r="G92" i="5"/>
  <c r="J92" i="5"/>
  <c r="K92" i="5"/>
  <c r="G93" i="5"/>
  <c r="J93" i="5"/>
  <c r="K93" i="5"/>
  <c r="G94" i="5"/>
  <c r="J94" i="5"/>
  <c r="K94" i="5"/>
  <c r="G95" i="5"/>
  <c r="J95" i="5"/>
  <c r="K95" i="5"/>
  <c r="G96" i="5"/>
  <c r="J96" i="5"/>
  <c r="K96" i="5"/>
  <c r="G97" i="5"/>
  <c r="J97" i="5"/>
  <c r="K97" i="5"/>
  <c r="G98" i="5"/>
  <c r="J98" i="5"/>
  <c r="K98" i="5"/>
  <c r="G99" i="5"/>
  <c r="J99" i="5"/>
  <c r="K99" i="5"/>
  <c r="G100" i="5"/>
  <c r="J100" i="5"/>
  <c r="K100" i="5"/>
  <c r="G101" i="5"/>
  <c r="J101" i="5"/>
  <c r="K101" i="5"/>
  <c r="G102" i="5"/>
  <c r="J102" i="5"/>
  <c r="K102" i="5"/>
  <c r="G103" i="5"/>
  <c r="J103" i="5"/>
  <c r="K103" i="5"/>
  <c r="G104" i="5"/>
  <c r="J104" i="5"/>
  <c r="K104" i="5"/>
  <c r="G105" i="5"/>
  <c r="J105" i="5"/>
  <c r="K105" i="5"/>
  <c r="G106" i="5"/>
  <c r="J106" i="5"/>
  <c r="K106" i="5"/>
  <c r="G107" i="5"/>
  <c r="J107" i="5"/>
  <c r="K107" i="5"/>
  <c r="G108" i="5"/>
  <c r="J108" i="5"/>
  <c r="K108" i="5"/>
  <c r="G109" i="5"/>
  <c r="J109" i="5"/>
  <c r="K109" i="5"/>
  <c r="G110" i="5"/>
  <c r="J110" i="5"/>
  <c r="K110" i="5"/>
  <c r="G111" i="5"/>
  <c r="J111" i="5"/>
  <c r="K111" i="5"/>
  <c r="G112" i="5"/>
  <c r="J112" i="5"/>
  <c r="K112" i="5"/>
  <c r="G113" i="5"/>
  <c r="J113" i="5"/>
  <c r="K113" i="5"/>
  <c r="G114" i="5"/>
  <c r="J114" i="5"/>
  <c r="K114" i="5"/>
  <c r="G115" i="5"/>
  <c r="J115" i="5"/>
  <c r="K115" i="5"/>
  <c r="G116" i="5"/>
  <c r="J116" i="5"/>
  <c r="K116" i="5"/>
  <c r="G117" i="5"/>
  <c r="J117" i="5"/>
  <c r="K117" i="5"/>
  <c r="G118" i="5"/>
  <c r="J118" i="5"/>
  <c r="K118" i="5"/>
  <c r="G119" i="5"/>
  <c r="J119" i="5"/>
  <c r="K119" i="5"/>
  <c r="G120" i="5"/>
  <c r="J120" i="5"/>
  <c r="K120" i="5"/>
  <c r="G121" i="5"/>
  <c r="J121" i="5"/>
  <c r="K121" i="5"/>
  <c r="G122" i="5"/>
  <c r="J122" i="5"/>
  <c r="K122" i="5"/>
  <c r="G123" i="5"/>
  <c r="J123" i="5"/>
  <c r="K123" i="5"/>
  <c r="G124" i="5"/>
  <c r="J124" i="5"/>
  <c r="K124" i="5"/>
  <c r="G125" i="5"/>
  <c r="J125" i="5"/>
  <c r="K125" i="5"/>
  <c r="G126" i="5"/>
  <c r="J126" i="5"/>
  <c r="K126" i="5"/>
  <c r="G127" i="5"/>
  <c r="J127" i="5"/>
  <c r="K127" i="5"/>
  <c r="G128" i="5"/>
  <c r="J128" i="5"/>
  <c r="K128" i="5"/>
  <c r="G129" i="5"/>
  <c r="J129" i="5"/>
  <c r="K129" i="5"/>
  <c r="G130" i="5"/>
  <c r="J130" i="5"/>
  <c r="K130" i="5"/>
  <c r="G131" i="5"/>
  <c r="J131" i="5"/>
  <c r="K131" i="5"/>
  <c r="G132" i="5"/>
  <c r="J132" i="5"/>
  <c r="K132" i="5"/>
  <c r="G133" i="5"/>
  <c r="J133" i="5"/>
  <c r="K133" i="5"/>
  <c r="G134" i="5"/>
  <c r="J134" i="5"/>
  <c r="K134" i="5"/>
  <c r="G135" i="5"/>
  <c r="J135" i="5"/>
  <c r="K135" i="5"/>
  <c r="G136" i="5"/>
  <c r="J136" i="5"/>
  <c r="K136" i="5"/>
  <c r="G137" i="5"/>
  <c r="J137" i="5"/>
  <c r="K137" i="5"/>
  <c r="G138" i="5"/>
  <c r="J138" i="5"/>
  <c r="K138" i="5"/>
  <c r="G139" i="5"/>
  <c r="J139" i="5"/>
  <c r="K139" i="5"/>
  <c r="G140" i="5"/>
  <c r="J140" i="5"/>
  <c r="K140" i="5"/>
  <c r="G141" i="5"/>
  <c r="J141" i="5"/>
  <c r="K141" i="5"/>
  <c r="G142" i="5"/>
  <c r="J142" i="5"/>
  <c r="K142" i="5"/>
  <c r="G143" i="5"/>
  <c r="J143" i="5"/>
  <c r="K143" i="5"/>
  <c r="G144" i="5"/>
  <c r="J144" i="5"/>
  <c r="K144" i="5"/>
  <c r="G145" i="5"/>
  <c r="J145" i="5"/>
  <c r="K145" i="5"/>
  <c r="G146" i="5"/>
  <c r="J146" i="5"/>
  <c r="K146" i="5"/>
  <c r="G147" i="5"/>
  <c r="J147" i="5"/>
  <c r="K147" i="5"/>
  <c r="G148" i="5"/>
  <c r="J148" i="5"/>
  <c r="K148" i="5"/>
  <c r="G149" i="5"/>
  <c r="J149" i="5"/>
  <c r="K149" i="5"/>
  <c r="G150" i="5"/>
  <c r="J150" i="5"/>
  <c r="K150" i="5"/>
  <c r="G151" i="5"/>
  <c r="J151" i="5"/>
  <c r="K151" i="5"/>
  <c r="G152" i="5"/>
  <c r="J152" i="5"/>
  <c r="K152" i="5"/>
  <c r="G153" i="5"/>
  <c r="J153" i="5"/>
  <c r="K153" i="5"/>
  <c r="G154" i="5"/>
  <c r="J154" i="5"/>
  <c r="K154" i="5"/>
  <c r="G155" i="5"/>
  <c r="J155" i="5"/>
  <c r="K155" i="5"/>
  <c r="G156" i="5"/>
  <c r="J156" i="5"/>
  <c r="K156" i="5"/>
  <c r="G157" i="5"/>
  <c r="J157" i="5"/>
  <c r="K157" i="5"/>
  <c r="G158" i="5"/>
  <c r="J158" i="5"/>
  <c r="K158" i="5"/>
  <c r="G159" i="5"/>
  <c r="J159" i="5"/>
  <c r="K159" i="5"/>
  <c r="G160" i="5"/>
  <c r="J160" i="5"/>
  <c r="K160" i="5"/>
  <c r="G161" i="5"/>
  <c r="J161" i="5"/>
  <c r="K161" i="5"/>
  <c r="G162" i="5"/>
  <c r="J162" i="5"/>
  <c r="K162" i="5"/>
  <c r="G163" i="5"/>
  <c r="J163" i="5"/>
  <c r="K163" i="5"/>
  <c r="G164" i="5"/>
  <c r="J164" i="5"/>
  <c r="K164" i="5"/>
  <c r="G165" i="5"/>
  <c r="J165" i="5"/>
  <c r="K165" i="5"/>
  <c r="G166" i="5"/>
  <c r="J166" i="5"/>
  <c r="K166" i="5"/>
  <c r="G167" i="5"/>
  <c r="J167" i="5"/>
  <c r="K167" i="5"/>
  <c r="G168" i="5"/>
  <c r="J168" i="5"/>
  <c r="K168" i="5"/>
  <c r="G169" i="5"/>
  <c r="J169" i="5"/>
  <c r="K169" i="5"/>
  <c r="G170" i="5"/>
  <c r="J170" i="5"/>
  <c r="K170" i="5"/>
  <c r="G171" i="5"/>
  <c r="J171" i="5"/>
  <c r="K171" i="5"/>
  <c r="G172" i="5"/>
  <c r="J172" i="5"/>
  <c r="K172" i="5"/>
  <c r="G173" i="5"/>
  <c r="J173" i="5"/>
  <c r="K173" i="5"/>
  <c r="G174" i="5"/>
  <c r="J174" i="5"/>
  <c r="K174" i="5"/>
  <c r="G175" i="5"/>
  <c r="J175" i="5"/>
  <c r="K175" i="5"/>
  <c r="G176" i="5"/>
  <c r="J176" i="5"/>
  <c r="K176" i="5"/>
  <c r="G177" i="5"/>
  <c r="J177" i="5"/>
  <c r="K177" i="5"/>
  <c r="G178" i="5"/>
  <c r="J178" i="5"/>
  <c r="K178" i="5"/>
  <c r="G179" i="5"/>
  <c r="J179" i="5"/>
  <c r="K179" i="5"/>
  <c r="G180" i="5"/>
  <c r="J180" i="5"/>
  <c r="K180" i="5"/>
  <c r="G181" i="5"/>
  <c r="J181" i="5"/>
  <c r="K181" i="5"/>
  <c r="G182" i="5"/>
  <c r="J182" i="5"/>
  <c r="K182" i="5"/>
  <c r="G183" i="5"/>
  <c r="J183" i="5"/>
  <c r="K183" i="5"/>
  <c r="G184" i="5"/>
  <c r="J184" i="5"/>
  <c r="K184" i="5"/>
  <c r="G185" i="5"/>
  <c r="J185" i="5"/>
  <c r="K185" i="5"/>
  <c r="G186" i="5"/>
  <c r="J186" i="5"/>
  <c r="K186" i="5"/>
  <c r="G187" i="5"/>
  <c r="J187" i="5"/>
  <c r="K187" i="5"/>
  <c r="G188" i="5"/>
  <c r="J188" i="5"/>
  <c r="K188" i="5"/>
  <c r="G189" i="5"/>
  <c r="J189" i="5"/>
  <c r="K189" i="5"/>
  <c r="G190" i="5"/>
  <c r="J190" i="5"/>
  <c r="K190" i="5"/>
  <c r="G191" i="5"/>
  <c r="J191" i="5"/>
  <c r="K191" i="5"/>
  <c r="G192" i="5"/>
  <c r="H192" i="5"/>
  <c r="J192" i="5"/>
  <c r="K192" i="5"/>
  <c r="G193" i="5"/>
  <c r="J193" i="5"/>
  <c r="K193" i="5"/>
  <c r="G194" i="5"/>
  <c r="J194" i="5"/>
  <c r="K194" i="5"/>
  <c r="G195" i="5"/>
  <c r="J195" i="5"/>
  <c r="K195" i="5"/>
  <c r="G196" i="5"/>
  <c r="J196" i="5"/>
  <c r="K196" i="5"/>
  <c r="G197" i="5"/>
  <c r="J197" i="5"/>
  <c r="K197" i="5"/>
  <c r="G198" i="5"/>
  <c r="J198" i="5"/>
  <c r="K198" i="5"/>
  <c r="G199" i="5"/>
  <c r="J199" i="5"/>
  <c r="K199" i="5"/>
  <c r="G200" i="5"/>
  <c r="J200" i="5"/>
  <c r="K200" i="5"/>
  <c r="G201" i="5"/>
  <c r="J201" i="5"/>
  <c r="K201" i="5"/>
  <c r="G202" i="5"/>
  <c r="J202" i="5"/>
  <c r="K202" i="5"/>
  <c r="G203" i="5"/>
  <c r="J203" i="5"/>
  <c r="K203" i="5"/>
  <c r="G204" i="5"/>
  <c r="J204" i="5"/>
  <c r="K204" i="5"/>
  <c r="G205" i="5"/>
  <c r="J205" i="5"/>
  <c r="K205" i="5"/>
  <c r="G206" i="5"/>
  <c r="J206" i="5"/>
  <c r="K206" i="5"/>
  <c r="G207" i="5"/>
  <c r="J207" i="5"/>
  <c r="K207" i="5"/>
  <c r="G208" i="5"/>
  <c r="J208" i="5"/>
  <c r="K208" i="5"/>
  <c r="G209" i="5"/>
  <c r="J209" i="5"/>
  <c r="K209" i="5"/>
  <c r="G210" i="5"/>
  <c r="J210" i="5"/>
  <c r="K210" i="5"/>
  <c r="G211" i="5"/>
  <c r="J211" i="5"/>
  <c r="K211" i="5"/>
  <c r="G212" i="5"/>
  <c r="J212" i="5"/>
  <c r="K212" i="5"/>
  <c r="G213" i="5"/>
  <c r="J213" i="5"/>
  <c r="K213" i="5"/>
  <c r="G214" i="5"/>
  <c r="J214" i="5"/>
  <c r="K214" i="5"/>
  <c r="G215" i="5"/>
  <c r="J215" i="5"/>
  <c r="K215" i="5"/>
  <c r="G216" i="5"/>
  <c r="H216" i="5"/>
  <c r="J216" i="5"/>
  <c r="K216" i="5"/>
  <c r="G217" i="5"/>
  <c r="J217" i="5"/>
  <c r="K217" i="5"/>
  <c r="G218" i="5"/>
  <c r="J218" i="5"/>
  <c r="K218" i="5"/>
  <c r="G219" i="5"/>
  <c r="J219" i="5"/>
  <c r="K219" i="5"/>
  <c r="G220" i="5"/>
  <c r="J220" i="5"/>
  <c r="K220" i="5"/>
  <c r="G221" i="5"/>
  <c r="J221" i="5"/>
  <c r="K221" i="5"/>
  <c r="G222" i="5"/>
  <c r="J222" i="5"/>
  <c r="K222" i="5"/>
  <c r="G223" i="5"/>
  <c r="J223" i="5"/>
  <c r="K223" i="5"/>
  <c r="G224" i="5"/>
  <c r="J224" i="5"/>
  <c r="K224" i="5"/>
  <c r="G225" i="5"/>
  <c r="J225" i="5"/>
  <c r="K225" i="5"/>
  <c r="G226" i="5"/>
  <c r="H226" i="5"/>
  <c r="J226" i="5"/>
  <c r="K226" i="5"/>
  <c r="G227" i="5"/>
  <c r="J227" i="5"/>
  <c r="K227" i="5"/>
  <c r="G228" i="5"/>
  <c r="J228" i="5"/>
  <c r="K228" i="5"/>
  <c r="G229" i="5"/>
  <c r="J229" i="5"/>
  <c r="K229" i="5"/>
  <c r="G230" i="5"/>
  <c r="J230" i="5"/>
  <c r="K230" i="5"/>
  <c r="G231" i="5"/>
  <c r="J231" i="5"/>
  <c r="K231" i="5"/>
  <c r="G232" i="5"/>
  <c r="J232" i="5"/>
  <c r="K232" i="5"/>
  <c r="G233" i="5"/>
  <c r="J233" i="5"/>
  <c r="K233" i="5"/>
  <c r="G234" i="5"/>
  <c r="J234" i="5"/>
  <c r="K234" i="5"/>
  <c r="G235" i="5"/>
  <c r="J235" i="5"/>
  <c r="K235" i="5"/>
  <c r="G236" i="5"/>
  <c r="J236" i="5"/>
  <c r="K236" i="5"/>
  <c r="G237" i="5"/>
  <c r="J237" i="5"/>
  <c r="K237" i="5"/>
  <c r="G238" i="5"/>
  <c r="J238" i="5"/>
  <c r="K238" i="5"/>
  <c r="G239" i="5"/>
  <c r="J239" i="5"/>
  <c r="K239" i="5"/>
  <c r="G240" i="5"/>
  <c r="J240" i="5"/>
  <c r="K240" i="5"/>
  <c r="G241" i="5"/>
  <c r="J241" i="5"/>
  <c r="K241" i="5"/>
  <c r="G242" i="5"/>
  <c r="J242" i="5"/>
  <c r="K242" i="5"/>
  <c r="G243" i="5"/>
  <c r="J243" i="5"/>
  <c r="K243" i="5"/>
  <c r="G244" i="5"/>
  <c r="J244" i="5"/>
  <c r="K244" i="5"/>
  <c r="G245" i="5"/>
  <c r="J245" i="5"/>
  <c r="K245" i="5"/>
  <c r="G246" i="5"/>
  <c r="J246" i="5"/>
  <c r="K246" i="5"/>
  <c r="G247" i="5"/>
  <c r="J247" i="5"/>
  <c r="K247" i="5"/>
  <c r="G248" i="5"/>
  <c r="J248" i="5"/>
  <c r="K248" i="5"/>
  <c r="G249" i="5"/>
  <c r="J249" i="5"/>
  <c r="K249" i="5"/>
  <c r="G250" i="5"/>
  <c r="J250" i="5"/>
  <c r="K250" i="5"/>
  <c r="G251" i="5"/>
  <c r="J251" i="5"/>
  <c r="K251" i="5"/>
  <c r="G252" i="5"/>
  <c r="J252" i="5"/>
  <c r="K252" i="5"/>
  <c r="G253" i="5"/>
  <c r="J253" i="5"/>
  <c r="K253" i="5"/>
  <c r="G254" i="5"/>
  <c r="J254" i="5"/>
  <c r="K254" i="5"/>
  <c r="G255" i="5"/>
  <c r="J255" i="5"/>
  <c r="K255" i="5"/>
  <c r="G256" i="5"/>
  <c r="J256" i="5"/>
  <c r="K256" i="5"/>
  <c r="G257" i="5"/>
  <c r="J257" i="5"/>
  <c r="K257" i="5"/>
  <c r="G258" i="5"/>
  <c r="J258" i="5"/>
  <c r="K258" i="5"/>
  <c r="G259" i="5"/>
  <c r="J259" i="5"/>
  <c r="K259" i="5"/>
  <c r="G260" i="5"/>
  <c r="J260" i="5"/>
  <c r="K260" i="5"/>
  <c r="G261" i="5"/>
  <c r="J261" i="5"/>
  <c r="K261" i="5"/>
  <c r="G262" i="5"/>
  <c r="J262" i="5"/>
  <c r="K262" i="5"/>
  <c r="G263" i="5"/>
  <c r="J263" i="5"/>
  <c r="K263" i="5"/>
  <c r="G264" i="5"/>
  <c r="J264" i="5"/>
  <c r="K264" i="5"/>
  <c r="G265" i="5"/>
  <c r="J265" i="5"/>
  <c r="K265" i="5"/>
  <c r="G266" i="5"/>
  <c r="J266" i="5"/>
  <c r="K266" i="5"/>
  <c r="G267" i="5"/>
  <c r="J267" i="5"/>
  <c r="K267" i="5"/>
  <c r="G268" i="5"/>
  <c r="J268" i="5"/>
  <c r="K268" i="5"/>
  <c r="G269" i="5"/>
  <c r="J269" i="5"/>
  <c r="K269" i="5"/>
  <c r="G270" i="5"/>
  <c r="J270" i="5"/>
  <c r="K270" i="5"/>
  <c r="G271" i="5"/>
  <c r="J271" i="5"/>
  <c r="K271" i="5"/>
  <c r="G272" i="5"/>
  <c r="J272" i="5"/>
  <c r="K272" i="5"/>
  <c r="G273" i="5"/>
  <c r="J273" i="5"/>
  <c r="K273" i="5"/>
  <c r="G274" i="5"/>
  <c r="J274" i="5"/>
  <c r="K274" i="5"/>
  <c r="G275" i="5"/>
  <c r="H275" i="5"/>
  <c r="J275" i="5"/>
  <c r="K275" i="5"/>
  <c r="G276" i="5"/>
  <c r="J276" i="5"/>
  <c r="K276" i="5"/>
  <c r="G277" i="5"/>
  <c r="J277" i="5"/>
  <c r="K277" i="5"/>
  <c r="G278" i="5"/>
  <c r="J278" i="5"/>
  <c r="K278" i="5"/>
  <c r="G279" i="5"/>
  <c r="J279" i="5"/>
  <c r="K279" i="5"/>
  <c r="G280" i="5"/>
  <c r="J280" i="5"/>
  <c r="K280" i="5"/>
  <c r="G281" i="5"/>
  <c r="J281" i="5"/>
  <c r="K281" i="5"/>
  <c r="G282" i="5"/>
  <c r="J282" i="5"/>
  <c r="K282" i="5"/>
  <c r="G283" i="5"/>
  <c r="J283" i="5"/>
  <c r="K283" i="5"/>
  <c r="G284" i="5"/>
  <c r="J284" i="5"/>
  <c r="K284" i="5"/>
  <c r="G285" i="5"/>
  <c r="J285" i="5"/>
  <c r="K285" i="5"/>
  <c r="G286" i="5"/>
  <c r="J286" i="5"/>
  <c r="K286" i="5"/>
  <c r="G287" i="5"/>
  <c r="J287" i="5"/>
  <c r="K287" i="5"/>
  <c r="G288" i="5"/>
  <c r="J288" i="5"/>
  <c r="K288" i="5"/>
  <c r="G289" i="5"/>
  <c r="J289" i="5"/>
  <c r="K289" i="5"/>
  <c r="G290" i="5"/>
  <c r="J290" i="5"/>
  <c r="K290" i="5"/>
  <c r="G291" i="5"/>
  <c r="J291" i="5"/>
  <c r="K291" i="5"/>
  <c r="G292" i="5"/>
  <c r="J292" i="5"/>
  <c r="K292" i="5"/>
  <c r="G293" i="5"/>
  <c r="J293" i="5"/>
  <c r="K293" i="5"/>
  <c r="G294" i="5"/>
  <c r="J294" i="5"/>
  <c r="K294" i="5"/>
  <c r="G295" i="5"/>
  <c r="J295" i="5"/>
  <c r="K295" i="5"/>
  <c r="G296" i="5"/>
  <c r="J296" i="5"/>
  <c r="K296" i="5"/>
  <c r="G297" i="5"/>
  <c r="J297" i="5"/>
  <c r="K297" i="5"/>
  <c r="G298" i="5"/>
  <c r="J298" i="5"/>
  <c r="K298" i="5"/>
  <c r="G299" i="5"/>
  <c r="J299" i="5"/>
  <c r="K299" i="5"/>
  <c r="G300" i="5"/>
  <c r="J300" i="5"/>
  <c r="K300" i="5"/>
  <c r="G301" i="5"/>
  <c r="J301" i="5"/>
  <c r="K301" i="5"/>
  <c r="G302" i="5"/>
  <c r="J302" i="5"/>
  <c r="K302" i="5"/>
  <c r="G303" i="5"/>
  <c r="J303" i="5"/>
  <c r="K303" i="5"/>
  <c r="G304" i="5"/>
  <c r="J304" i="5"/>
  <c r="K304" i="5"/>
  <c r="G305" i="5"/>
  <c r="J305" i="5"/>
  <c r="K305" i="5"/>
  <c r="G306" i="5"/>
  <c r="J306" i="5"/>
  <c r="K306" i="5"/>
  <c r="G307" i="5"/>
  <c r="J307" i="5"/>
  <c r="K307" i="5"/>
  <c r="G308" i="5"/>
  <c r="H308" i="5"/>
  <c r="J308" i="5"/>
  <c r="K308" i="5"/>
  <c r="G309" i="5"/>
  <c r="J309" i="5"/>
  <c r="K309" i="5"/>
  <c r="G310" i="5"/>
  <c r="J310" i="5"/>
  <c r="K310" i="5"/>
  <c r="G311" i="5"/>
  <c r="J311" i="5"/>
  <c r="K311" i="5"/>
  <c r="G312" i="5"/>
  <c r="J312" i="5"/>
  <c r="K312" i="5"/>
  <c r="G313" i="5"/>
  <c r="J313" i="5"/>
  <c r="K313" i="5"/>
  <c r="G314" i="5"/>
  <c r="J314" i="5"/>
  <c r="K314" i="5"/>
  <c r="G315" i="5"/>
  <c r="J315" i="5"/>
  <c r="K315" i="5"/>
  <c r="G316" i="5"/>
  <c r="H316" i="5"/>
  <c r="J316" i="5"/>
  <c r="K316" i="5"/>
  <c r="G317" i="5"/>
  <c r="J317" i="5"/>
  <c r="K317" i="5"/>
  <c r="G318" i="5"/>
  <c r="J318" i="5"/>
  <c r="K318" i="5"/>
  <c r="G319" i="5"/>
  <c r="J319" i="5"/>
  <c r="K319" i="5"/>
  <c r="G320" i="5"/>
  <c r="J320" i="5"/>
  <c r="K320" i="5"/>
  <c r="G321" i="5"/>
  <c r="J321" i="5"/>
  <c r="K321" i="5"/>
  <c r="G322" i="5"/>
  <c r="J322" i="5"/>
  <c r="K322" i="5"/>
  <c r="G323" i="5"/>
  <c r="J323" i="5"/>
  <c r="K323" i="5"/>
  <c r="G324" i="5"/>
  <c r="J324" i="5"/>
  <c r="K324" i="5"/>
  <c r="G325" i="5"/>
  <c r="J325" i="5"/>
  <c r="K325" i="5"/>
  <c r="G326" i="5"/>
  <c r="J326" i="5"/>
  <c r="K326" i="5"/>
  <c r="G327" i="5"/>
  <c r="J327" i="5"/>
  <c r="K327" i="5"/>
  <c r="G328" i="5"/>
  <c r="J328" i="5"/>
  <c r="K328" i="5"/>
  <c r="G329" i="5"/>
  <c r="J329" i="5"/>
  <c r="K329" i="5"/>
  <c r="G330" i="5"/>
  <c r="J330" i="5"/>
  <c r="K330" i="5"/>
  <c r="G331" i="5"/>
  <c r="J331" i="5"/>
  <c r="K331" i="5"/>
  <c r="G332" i="5"/>
  <c r="J332" i="5"/>
  <c r="K332" i="5"/>
  <c r="G333" i="5"/>
  <c r="J333" i="5"/>
  <c r="K333" i="5"/>
  <c r="G334" i="5"/>
  <c r="J334" i="5"/>
  <c r="K334" i="5"/>
  <c r="G335" i="5"/>
  <c r="J335" i="5"/>
  <c r="K335" i="5"/>
  <c r="G336" i="5"/>
  <c r="J336" i="5"/>
  <c r="K336" i="5"/>
  <c r="G337" i="5"/>
  <c r="J337" i="5"/>
  <c r="K337" i="5"/>
  <c r="G338" i="5"/>
  <c r="J338" i="5"/>
  <c r="K338" i="5"/>
  <c r="G339" i="5"/>
  <c r="J339" i="5"/>
  <c r="K339" i="5"/>
  <c r="G340" i="5"/>
  <c r="J340" i="5"/>
  <c r="K340" i="5"/>
  <c r="G341" i="5"/>
  <c r="J341" i="5"/>
  <c r="K341" i="5"/>
  <c r="G342" i="5"/>
  <c r="J342" i="5"/>
  <c r="K342" i="5"/>
  <c r="G343" i="5"/>
  <c r="J343" i="5"/>
  <c r="K343" i="5"/>
  <c r="G344" i="5"/>
  <c r="J344" i="5"/>
  <c r="K344" i="5"/>
  <c r="G345" i="5"/>
  <c r="J345" i="5"/>
  <c r="K345" i="5"/>
  <c r="G346" i="5"/>
  <c r="J346" i="5"/>
  <c r="K346" i="5"/>
  <c r="G347" i="5"/>
  <c r="J347" i="5"/>
  <c r="K347" i="5"/>
  <c r="G348" i="5"/>
  <c r="J348" i="5"/>
  <c r="K348" i="5"/>
  <c r="G349" i="5"/>
  <c r="J349" i="5"/>
  <c r="K349" i="5"/>
  <c r="G350" i="5"/>
  <c r="J350" i="5"/>
  <c r="K350" i="5"/>
  <c r="G351" i="5"/>
  <c r="J351" i="5"/>
  <c r="K351" i="5"/>
  <c r="G352" i="5"/>
  <c r="J352" i="5"/>
  <c r="K352" i="5"/>
  <c r="G353" i="5"/>
  <c r="J353" i="5"/>
  <c r="K353" i="5"/>
  <c r="G354" i="5"/>
  <c r="J354" i="5"/>
  <c r="K354" i="5"/>
  <c r="G355" i="5"/>
  <c r="J355" i="5"/>
  <c r="K355" i="5"/>
  <c r="G356" i="5"/>
  <c r="J356" i="5"/>
  <c r="K356" i="5"/>
  <c r="G357" i="5"/>
  <c r="J357" i="5"/>
  <c r="K357" i="5"/>
  <c r="G358" i="5"/>
  <c r="J358" i="5"/>
  <c r="K358" i="5"/>
  <c r="G359" i="5"/>
  <c r="J359" i="5"/>
  <c r="K359" i="5"/>
  <c r="G360" i="5"/>
  <c r="J360" i="5"/>
  <c r="K360" i="5"/>
  <c r="G361" i="5"/>
  <c r="J361" i="5"/>
  <c r="K361" i="5"/>
  <c r="G362" i="5"/>
  <c r="J362" i="5"/>
  <c r="K362" i="5"/>
  <c r="G363" i="5"/>
  <c r="J363" i="5"/>
  <c r="K363" i="5"/>
  <c r="G364" i="5"/>
  <c r="J364" i="5"/>
  <c r="K364" i="5"/>
  <c r="G365" i="5"/>
  <c r="J365" i="5"/>
  <c r="K365" i="5"/>
  <c r="G366" i="5"/>
  <c r="J366" i="5"/>
  <c r="K366" i="5"/>
  <c r="G367" i="5"/>
  <c r="J367" i="5"/>
  <c r="K367" i="5"/>
  <c r="G368" i="5"/>
  <c r="J368" i="5"/>
  <c r="K368" i="5"/>
  <c r="G369" i="5"/>
  <c r="J369" i="5"/>
  <c r="K369" i="5"/>
  <c r="G370" i="5"/>
  <c r="J370" i="5"/>
  <c r="K370" i="5"/>
  <c r="G371" i="5"/>
  <c r="J371" i="5"/>
  <c r="K371" i="5"/>
  <c r="G372" i="5"/>
  <c r="J372" i="5"/>
  <c r="K372" i="5"/>
  <c r="G373" i="5"/>
  <c r="J373" i="5"/>
  <c r="K373" i="5"/>
  <c r="G374" i="5"/>
  <c r="J374" i="5"/>
  <c r="K374" i="5"/>
  <c r="G375" i="5"/>
  <c r="J375" i="5"/>
  <c r="K375" i="5"/>
  <c r="G376" i="5"/>
  <c r="J376" i="5"/>
  <c r="K376" i="5"/>
  <c r="G377" i="5"/>
  <c r="J377" i="5"/>
  <c r="K377" i="5"/>
  <c r="G378" i="5"/>
  <c r="J378" i="5"/>
  <c r="K378" i="5"/>
  <c r="G379" i="5"/>
  <c r="J379" i="5"/>
  <c r="K379" i="5"/>
  <c r="G380" i="5"/>
  <c r="J380" i="5"/>
  <c r="K380" i="5"/>
  <c r="G381" i="5"/>
  <c r="J381" i="5"/>
  <c r="K381" i="5"/>
  <c r="G382" i="5"/>
  <c r="J382" i="5"/>
  <c r="K382" i="5"/>
  <c r="G383" i="5"/>
  <c r="J383" i="5"/>
  <c r="K383" i="5"/>
  <c r="G384" i="5"/>
  <c r="J384" i="5"/>
  <c r="K384" i="5"/>
  <c r="G385" i="5"/>
  <c r="J385" i="5"/>
  <c r="K385" i="5"/>
  <c r="G386" i="5"/>
  <c r="J386" i="5"/>
  <c r="K386" i="5"/>
  <c r="G387" i="5"/>
  <c r="J387" i="5"/>
  <c r="K387" i="5"/>
  <c r="G388" i="5"/>
  <c r="J388" i="5"/>
  <c r="K388" i="5"/>
  <c r="G389" i="5"/>
  <c r="J389" i="5"/>
  <c r="K389" i="5"/>
  <c r="G390" i="5"/>
  <c r="J390" i="5"/>
  <c r="K390" i="5"/>
  <c r="G391" i="5"/>
  <c r="J391" i="5"/>
  <c r="K391" i="5"/>
  <c r="G392" i="5"/>
  <c r="J392" i="5"/>
  <c r="K392" i="5"/>
  <c r="G393" i="5"/>
  <c r="J393" i="5"/>
  <c r="K393" i="5"/>
  <c r="G394" i="5"/>
  <c r="J394" i="5"/>
  <c r="K394" i="5"/>
  <c r="G395" i="5"/>
  <c r="J395" i="5"/>
  <c r="K395" i="5"/>
  <c r="G396" i="5"/>
  <c r="J396" i="5"/>
  <c r="K396" i="5"/>
  <c r="G397" i="5"/>
  <c r="J397" i="5"/>
  <c r="K397" i="5"/>
  <c r="G398" i="5"/>
  <c r="J398" i="5"/>
  <c r="K398" i="5"/>
  <c r="G399" i="5"/>
  <c r="J399" i="5"/>
  <c r="K399" i="5"/>
  <c r="G400" i="5"/>
  <c r="J400" i="5"/>
  <c r="K400" i="5"/>
  <c r="G401" i="5"/>
  <c r="J401" i="5"/>
  <c r="K401" i="5"/>
  <c r="G402" i="5"/>
  <c r="J402" i="5"/>
  <c r="K402" i="5"/>
  <c r="G403" i="5"/>
  <c r="J403" i="5"/>
  <c r="K403" i="5"/>
  <c r="G404" i="5"/>
  <c r="J404" i="5"/>
  <c r="K404" i="5"/>
  <c r="G405" i="5"/>
  <c r="J405" i="5"/>
  <c r="K405" i="5"/>
  <c r="G406" i="5"/>
  <c r="J406" i="5"/>
  <c r="K406" i="5"/>
  <c r="G407" i="5"/>
  <c r="J407" i="5"/>
  <c r="K407" i="5"/>
  <c r="G408" i="5"/>
  <c r="J408" i="5"/>
  <c r="K408" i="5"/>
  <c r="G409" i="5"/>
  <c r="J409" i="5"/>
  <c r="K409" i="5"/>
  <c r="G410" i="5"/>
  <c r="J410" i="5"/>
  <c r="K410" i="5"/>
  <c r="G411" i="5"/>
  <c r="J411" i="5"/>
  <c r="K411" i="5"/>
  <c r="G412" i="5"/>
  <c r="J412" i="5"/>
  <c r="K412" i="5"/>
  <c r="G413" i="5"/>
  <c r="J413" i="5"/>
  <c r="K413" i="5"/>
  <c r="G414" i="5"/>
  <c r="J414" i="5"/>
  <c r="K414" i="5"/>
  <c r="G415" i="5"/>
  <c r="J415" i="5"/>
  <c r="K415" i="5"/>
  <c r="G416" i="5"/>
  <c r="J416" i="5"/>
  <c r="K416" i="5"/>
  <c r="G417" i="5"/>
  <c r="J417" i="5"/>
  <c r="K417" i="5"/>
  <c r="G418" i="5"/>
  <c r="J418" i="5"/>
  <c r="K418" i="5"/>
  <c r="G419" i="5"/>
  <c r="H419" i="5"/>
  <c r="J419" i="5"/>
  <c r="K419" i="5"/>
  <c r="G420" i="5"/>
  <c r="J420" i="5"/>
  <c r="K420" i="5"/>
  <c r="G421" i="5"/>
  <c r="J421" i="5"/>
  <c r="K421" i="5"/>
  <c r="G422" i="5"/>
  <c r="J422" i="5"/>
  <c r="K422" i="5"/>
  <c r="G423" i="5"/>
  <c r="J423" i="5"/>
  <c r="K423" i="5"/>
  <c r="G424" i="5"/>
  <c r="J424" i="5"/>
  <c r="K424" i="5"/>
  <c r="G425" i="5"/>
  <c r="J425" i="5"/>
  <c r="K425" i="5"/>
  <c r="G426" i="5"/>
  <c r="J426" i="5"/>
  <c r="K426" i="5"/>
  <c r="G427" i="5"/>
  <c r="J427" i="5"/>
  <c r="K427" i="5"/>
  <c r="G428" i="5"/>
  <c r="J428" i="5"/>
  <c r="K428" i="5"/>
  <c r="G429" i="5"/>
  <c r="J429" i="5"/>
  <c r="K429" i="5"/>
  <c r="G430" i="5"/>
  <c r="J430" i="5"/>
  <c r="K430" i="5"/>
  <c r="G431" i="5"/>
  <c r="J431" i="5"/>
  <c r="K431" i="5"/>
  <c r="G432" i="5"/>
  <c r="J432" i="5"/>
  <c r="K432" i="5"/>
  <c r="G433" i="5"/>
  <c r="J433" i="5"/>
  <c r="K433" i="5"/>
  <c r="G434" i="5"/>
  <c r="J434" i="5"/>
  <c r="K434" i="5"/>
  <c r="G435" i="5"/>
  <c r="J435" i="5"/>
  <c r="K435" i="5"/>
  <c r="G436" i="5"/>
  <c r="J436" i="5"/>
  <c r="K436" i="5"/>
  <c r="G437" i="5"/>
  <c r="J437" i="5"/>
  <c r="K437" i="5"/>
  <c r="G438" i="5"/>
  <c r="J438" i="5"/>
  <c r="K438" i="5"/>
  <c r="G439" i="5"/>
  <c r="J439" i="5"/>
  <c r="K439" i="5"/>
  <c r="G440" i="5"/>
  <c r="J440" i="5"/>
  <c r="K440" i="5"/>
  <c r="G441" i="5"/>
  <c r="J441" i="5"/>
  <c r="K441" i="5"/>
  <c r="G442" i="5"/>
  <c r="J442" i="5"/>
  <c r="K442" i="5"/>
  <c r="G443" i="5"/>
  <c r="J443" i="5"/>
  <c r="K443" i="5"/>
  <c r="G444" i="5"/>
  <c r="J444" i="5"/>
  <c r="K444" i="5"/>
  <c r="G445" i="5"/>
  <c r="J445" i="5"/>
  <c r="K445" i="5"/>
  <c r="G446" i="5"/>
  <c r="J446" i="5"/>
  <c r="K446" i="5"/>
  <c r="G447" i="5"/>
  <c r="J447" i="5"/>
  <c r="K447" i="5"/>
  <c r="G448" i="5"/>
  <c r="J448" i="5"/>
  <c r="K448" i="5"/>
  <c r="G449" i="5"/>
  <c r="J449" i="5"/>
  <c r="K449" i="5"/>
  <c r="G450" i="5"/>
  <c r="J450" i="5"/>
  <c r="K450" i="5"/>
  <c r="G451" i="5"/>
  <c r="J451" i="5"/>
  <c r="K451" i="5"/>
  <c r="G452" i="5"/>
  <c r="J452" i="5"/>
  <c r="K452" i="5"/>
  <c r="G453" i="5"/>
  <c r="J453" i="5"/>
  <c r="K453" i="5"/>
  <c r="G454" i="5"/>
  <c r="J454" i="5"/>
  <c r="K454" i="5"/>
  <c r="G455" i="5"/>
  <c r="J455" i="5"/>
  <c r="K455" i="5"/>
  <c r="G456" i="5"/>
  <c r="J456" i="5"/>
  <c r="K456" i="5"/>
  <c r="G457" i="5"/>
  <c r="J457" i="5"/>
  <c r="K457" i="5"/>
  <c r="G458" i="5"/>
  <c r="J458" i="5"/>
  <c r="K458" i="5"/>
  <c r="G459" i="5"/>
  <c r="J459" i="5"/>
  <c r="K459" i="5"/>
  <c r="G460" i="5"/>
  <c r="J460" i="5"/>
  <c r="K460" i="5"/>
  <c r="G461" i="5"/>
  <c r="J461" i="5"/>
  <c r="K461" i="5"/>
  <c r="G462" i="5"/>
  <c r="J462" i="5"/>
  <c r="K462" i="5"/>
  <c r="G463" i="5"/>
  <c r="J463" i="5"/>
  <c r="K463" i="5"/>
  <c r="G464" i="5"/>
  <c r="J464" i="5"/>
  <c r="K464" i="5"/>
  <c r="G465" i="5"/>
  <c r="J465" i="5"/>
  <c r="K465" i="5"/>
  <c r="G466" i="5"/>
  <c r="J466" i="5"/>
  <c r="K466" i="5"/>
  <c r="G467" i="5"/>
  <c r="J467" i="5"/>
  <c r="K467" i="5"/>
  <c r="G468" i="5"/>
  <c r="J468" i="5"/>
  <c r="K468" i="5"/>
  <c r="G469" i="5"/>
  <c r="J469" i="5"/>
  <c r="K469" i="5"/>
  <c r="G470" i="5"/>
  <c r="J470" i="5"/>
  <c r="K470" i="5"/>
  <c r="G471" i="5"/>
  <c r="J471" i="5"/>
  <c r="K471" i="5"/>
  <c r="G472" i="5"/>
  <c r="J472" i="5"/>
  <c r="K472" i="5"/>
  <c r="G473" i="5"/>
  <c r="J473" i="5"/>
  <c r="K473" i="5"/>
  <c r="G474" i="5"/>
  <c r="J474" i="5"/>
  <c r="K474" i="5"/>
  <c r="G475" i="5"/>
  <c r="J475" i="5"/>
  <c r="K475" i="5"/>
  <c r="G476" i="5"/>
  <c r="J476" i="5"/>
  <c r="K476" i="5"/>
  <c r="G477" i="5"/>
  <c r="J477" i="5"/>
  <c r="K477" i="5"/>
  <c r="G478" i="5"/>
  <c r="J478" i="5"/>
  <c r="K478" i="5"/>
  <c r="G479" i="5"/>
  <c r="J479" i="5"/>
  <c r="K479" i="5"/>
  <c r="G480" i="5"/>
  <c r="J480" i="5"/>
  <c r="K480" i="5"/>
  <c r="G481" i="5"/>
  <c r="J481" i="5"/>
  <c r="K481" i="5"/>
  <c r="G482" i="5"/>
  <c r="J482" i="5"/>
  <c r="K482" i="5"/>
  <c r="G483" i="5"/>
  <c r="J483" i="5"/>
  <c r="K483" i="5"/>
  <c r="G484" i="5"/>
  <c r="J484" i="5"/>
  <c r="K484" i="5"/>
  <c r="G485" i="5"/>
  <c r="J485" i="5"/>
  <c r="K485" i="5"/>
  <c r="G486" i="5"/>
  <c r="J486" i="5"/>
  <c r="K486" i="5"/>
  <c r="G487" i="5"/>
  <c r="J487" i="5"/>
  <c r="K487" i="5"/>
  <c r="G488" i="5"/>
  <c r="J488" i="5"/>
  <c r="K488" i="5"/>
  <c r="G489" i="5"/>
  <c r="J489" i="5"/>
  <c r="K489" i="5"/>
  <c r="G490" i="5"/>
  <c r="J490" i="5"/>
  <c r="K490" i="5"/>
  <c r="G491" i="5"/>
  <c r="J491" i="5"/>
  <c r="K491" i="5"/>
  <c r="G492" i="5"/>
  <c r="H492" i="5"/>
  <c r="J492" i="5"/>
  <c r="K492" i="5"/>
  <c r="G493" i="5"/>
  <c r="J493" i="5"/>
  <c r="K493" i="5"/>
  <c r="G494" i="5"/>
  <c r="J494" i="5"/>
  <c r="K494" i="5"/>
  <c r="G495" i="5"/>
  <c r="J495" i="5"/>
  <c r="K495" i="5"/>
  <c r="G496" i="5"/>
  <c r="J496" i="5"/>
  <c r="K496" i="5"/>
  <c r="G497" i="5"/>
  <c r="J497" i="5"/>
  <c r="K497" i="5"/>
  <c r="G498" i="5"/>
  <c r="J498" i="5"/>
  <c r="K498" i="5"/>
  <c r="G499" i="5"/>
  <c r="J499" i="5"/>
  <c r="K499" i="5"/>
  <c r="G500" i="5"/>
  <c r="J500" i="5"/>
  <c r="K500" i="5"/>
  <c r="G501" i="5"/>
  <c r="J501" i="5"/>
  <c r="K501" i="5"/>
  <c r="G502" i="5"/>
  <c r="J502" i="5"/>
  <c r="K502" i="5"/>
  <c r="K3" i="5"/>
  <c r="J3" i="5"/>
  <c r="G3" i="5"/>
  <c r="E2" i="5"/>
  <c r="D2" i="5"/>
  <c r="C2" i="5"/>
  <c r="G4" i="4"/>
  <c r="J4" i="4"/>
  <c r="G5" i="4"/>
  <c r="J5" i="4"/>
  <c r="G6" i="4"/>
  <c r="J6" i="4"/>
  <c r="G7" i="4"/>
  <c r="J7" i="4"/>
  <c r="G8" i="4"/>
  <c r="J8" i="4"/>
  <c r="G9" i="4"/>
  <c r="J9" i="4"/>
  <c r="G10" i="4"/>
  <c r="J10" i="4"/>
  <c r="G11" i="4"/>
  <c r="J11" i="4"/>
  <c r="G12" i="4"/>
  <c r="J12" i="4"/>
  <c r="G13" i="4"/>
  <c r="J13" i="4"/>
  <c r="G14" i="4"/>
  <c r="J14" i="4"/>
  <c r="G15" i="4"/>
  <c r="J15" i="4"/>
  <c r="G16" i="4"/>
  <c r="J16" i="4"/>
  <c r="G17" i="4"/>
  <c r="J17" i="4"/>
  <c r="G18" i="4"/>
  <c r="J18" i="4"/>
  <c r="G19" i="4"/>
  <c r="J19" i="4"/>
  <c r="G20" i="4"/>
  <c r="J20" i="4"/>
  <c r="G21" i="4"/>
  <c r="J21" i="4"/>
  <c r="G22" i="4"/>
  <c r="J22" i="4"/>
  <c r="G23" i="4"/>
  <c r="J23" i="4"/>
  <c r="G24" i="4"/>
  <c r="J24" i="4"/>
  <c r="G25" i="4"/>
  <c r="J25" i="4"/>
  <c r="G26" i="4"/>
  <c r="J26" i="4"/>
  <c r="G27" i="4"/>
  <c r="J27" i="4"/>
  <c r="G28" i="4"/>
  <c r="J28" i="4"/>
  <c r="G29" i="4"/>
  <c r="J29" i="4"/>
  <c r="G30" i="4"/>
  <c r="J30" i="4"/>
  <c r="G31" i="4"/>
  <c r="J31" i="4"/>
  <c r="G32" i="4"/>
  <c r="J32" i="4"/>
  <c r="G33" i="4"/>
  <c r="J33" i="4"/>
  <c r="G34" i="4"/>
  <c r="J34" i="4"/>
  <c r="G35" i="4"/>
  <c r="J35" i="4"/>
  <c r="G36" i="4"/>
  <c r="J36" i="4"/>
  <c r="G37" i="4"/>
  <c r="J37" i="4"/>
  <c r="G38" i="4"/>
  <c r="J38" i="4"/>
  <c r="G39" i="4"/>
  <c r="J39" i="4"/>
  <c r="G40" i="4"/>
  <c r="J40" i="4"/>
  <c r="G41" i="4"/>
  <c r="J41" i="4"/>
  <c r="G42" i="4"/>
  <c r="J42" i="4"/>
  <c r="G43" i="4"/>
  <c r="J43" i="4"/>
  <c r="G44" i="4"/>
  <c r="J44" i="4"/>
  <c r="G45" i="4"/>
  <c r="J45" i="4"/>
  <c r="G46" i="4"/>
  <c r="J46" i="4"/>
  <c r="G47" i="4"/>
  <c r="J47" i="4"/>
  <c r="G48" i="4"/>
  <c r="J48" i="4"/>
  <c r="G49" i="4"/>
  <c r="J49" i="4"/>
  <c r="G50" i="4"/>
  <c r="J50" i="4"/>
  <c r="G51" i="4"/>
  <c r="J51" i="4"/>
  <c r="G52" i="4"/>
  <c r="J52" i="4"/>
  <c r="G53" i="4"/>
  <c r="J53" i="4"/>
  <c r="G54" i="4"/>
  <c r="J54" i="4"/>
  <c r="G55" i="4"/>
  <c r="H55" i="4"/>
  <c r="J55" i="4"/>
  <c r="G56" i="4"/>
  <c r="J56" i="4"/>
  <c r="G57" i="4"/>
  <c r="J57" i="4"/>
  <c r="G58" i="4"/>
  <c r="J58" i="4"/>
  <c r="G59" i="4"/>
  <c r="J59" i="4"/>
  <c r="G60" i="4"/>
  <c r="J60" i="4"/>
  <c r="G61" i="4"/>
  <c r="J61" i="4"/>
  <c r="G62" i="4"/>
  <c r="J62" i="4"/>
  <c r="G63" i="4"/>
  <c r="J63" i="4"/>
  <c r="G64" i="4"/>
  <c r="J64" i="4"/>
  <c r="G65" i="4"/>
  <c r="J65" i="4"/>
  <c r="G66" i="4"/>
  <c r="J66" i="4"/>
  <c r="G67" i="4"/>
  <c r="J67" i="4"/>
  <c r="G68" i="4"/>
  <c r="J68" i="4"/>
  <c r="G69" i="4"/>
  <c r="J69" i="4"/>
  <c r="G70" i="4"/>
  <c r="J70" i="4"/>
  <c r="G71" i="4"/>
  <c r="H71" i="4"/>
  <c r="J71" i="4"/>
  <c r="G72" i="4"/>
  <c r="J72" i="4"/>
  <c r="G73" i="4"/>
  <c r="J73" i="4"/>
  <c r="G74" i="4"/>
  <c r="J74" i="4"/>
  <c r="G75" i="4"/>
  <c r="J75" i="4"/>
  <c r="G76" i="4"/>
  <c r="J76" i="4"/>
  <c r="G77" i="4"/>
  <c r="J77" i="4"/>
  <c r="G78" i="4"/>
  <c r="J78" i="4"/>
  <c r="G79" i="4"/>
  <c r="J79" i="4"/>
  <c r="G80" i="4"/>
  <c r="J80" i="4"/>
  <c r="G81" i="4"/>
  <c r="J81" i="4"/>
  <c r="G82" i="4"/>
  <c r="J82" i="4"/>
  <c r="G83" i="4"/>
  <c r="J83" i="4"/>
  <c r="G84" i="4"/>
  <c r="J84" i="4"/>
  <c r="G85" i="4"/>
  <c r="J85" i="4"/>
  <c r="G86" i="4"/>
  <c r="J86" i="4"/>
  <c r="G87" i="4"/>
  <c r="J87" i="4"/>
  <c r="G88" i="4"/>
  <c r="J88" i="4"/>
  <c r="G89" i="4"/>
  <c r="J89" i="4"/>
  <c r="G90" i="4"/>
  <c r="J90" i="4"/>
  <c r="G91" i="4"/>
  <c r="J91" i="4"/>
  <c r="G92" i="4"/>
  <c r="J92" i="4"/>
  <c r="G93" i="4"/>
  <c r="J93" i="4"/>
  <c r="G94" i="4"/>
  <c r="J94" i="4"/>
  <c r="G95" i="4"/>
  <c r="J95" i="4"/>
  <c r="G96" i="4"/>
  <c r="J96" i="4"/>
  <c r="G97" i="4"/>
  <c r="J97" i="4"/>
  <c r="G98" i="4"/>
  <c r="J98" i="4"/>
  <c r="G99" i="4"/>
  <c r="J99" i="4"/>
  <c r="G100" i="4"/>
  <c r="J100" i="4"/>
  <c r="G101" i="4"/>
  <c r="J101" i="4"/>
  <c r="G102" i="4"/>
  <c r="J102" i="4"/>
  <c r="G103" i="4"/>
  <c r="J103" i="4"/>
  <c r="G104" i="4"/>
  <c r="J104" i="4"/>
  <c r="G105" i="4"/>
  <c r="J105" i="4"/>
  <c r="G106" i="4"/>
  <c r="J106" i="4"/>
  <c r="G107" i="4"/>
  <c r="J107" i="4"/>
  <c r="G108" i="4"/>
  <c r="J108" i="4"/>
  <c r="G109" i="4"/>
  <c r="J109" i="4"/>
  <c r="G110" i="4"/>
  <c r="J110" i="4"/>
  <c r="G111" i="4"/>
  <c r="J111" i="4"/>
  <c r="G112" i="4"/>
  <c r="J112" i="4"/>
  <c r="G113" i="4"/>
  <c r="J113" i="4"/>
  <c r="G114" i="4"/>
  <c r="J114" i="4"/>
  <c r="G115" i="4"/>
  <c r="J115" i="4"/>
  <c r="G116" i="4"/>
  <c r="J116" i="4"/>
  <c r="G117" i="4"/>
  <c r="J117" i="4"/>
  <c r="G118" i="4"/>
  <c r="J118" i="4"/>
  <c r="G119" i="4"/>
  <c r="J119" i="4"/>
  <c r="G120" i="4"/>
  <c r="J120" i="4"/>
  <c r="G121" i="4"/>
  <c r="J121" i="4"/>
  <c r="G122" i="4"/>
  <c r="J122" i="4"/>
  <c r="G123" i="4"/>
  <c r="J123" i="4"/>
  <c r="G124" i="4"/>
  <c r="J124" i="4"/>
  <c r="G125" i="4"/>
  <c r="J125" i="4"/>
  <c r="G126" i="4"/>
  <c r="J126" i="4"/>
  <c r="G127" i="4"/>
  <c r="J127" i="4"/>
  <c r="G128" i="4"/>
  <c r="J128" i="4"/>
  <c r="G129" i="4"/>
  <c r="J129" i="4"/>
  <c r="G130" i="4"/>
  <c r="J130" i="4"/>
  <c r="G131" i="4"/>
  <c r="J131" i="4"/>
  <c r="G132" i="4"/>
  <c r="J132" i="4"/>
  <c r="G133" i="4"/>
  <c r="J133" i="4"/>
  <c r="G134" i="4"/>
  <c r="J134" i="4"/>
  <c r="G135" i="4"/>
  <c r="J135" i="4"/>
  <c r="G136" i="4"/>
  <c r="J136" i="4"/>
  <c r="G137" i="4"/>
  <c r="J137" i="4"/>
  <c r="G138" i="4"/>
  <c r="J138" i="4"/>
  <c r="G139" i="4"/>
  <c r="J139" i="4"/>
  <c r="G140" i="4"/>
  <c r="J140" i="4"/>
  <c r="G141" i="4"/>
  <c r="J141" i="4"/>
  <c r="G142" i="4"/>
  <c r="J142" i="4"/>
  <c r="G143" i="4"/>
  <c r="J143" i="4"/>
  <c r="G144" i="4"/>
  <c r="J144" i="4"/>
  <c r="G145" i="4"/>
  <c r="J145" i="4"/>
  <c r="G146" i="4"/>
  <c r="J146" i="4"/>
  <c r="G147" i="4"/>
  <c r="J147" i="4"/>
  <c r="G148" i="4"/>
  <c r="J148" i="4"/>
  <c r="G149" i="4"/>
  <c r="J149" i="4"/>
  <c r="G150" i="4"/>
  <c r="J150" i="4"/>
  <c r="G151" i="4"/>
  <c r="J151" i="4"/>
  <c r="G152" i="4"/>
  <c r="J152" i="4"/>
  <c r="G153" i="4"/>
  <c r="J153" i="4"/>
  <c r="G154" i="4"/>
  <c r="J154" i="4"/>
  <c r="G155" i="4"/>
  <c r="J155" i="4"/>
  <c r="G156" i="4"/>
  <c r="J156" i="4"/>
  <c r="G157" i="4"/>
  <c r="J157" i="4"/>
  <c r="G158" i="4"/>
  <c r="J158" i="4"/>
  <c r="G159" i="4"/>
  <c r="J159" i="4"/>
  <c r="G160" i="4"/>
  <c r="J160" i="4"/>
  <c r="G161" i="4"/>
  <c r="J161" i="4"/>
  <c r="G162" i="4"/>
  <c r="J162" i="4"/>
  <c r="G163" i="4"/>
  <c r="J163" i="4"/>
  <c r="G164" i="4"/>
  <c r="J164" i="4"/>
  <c r="G165" i="4"/>
  <c r="J165" i="4"/>
  <c r="G166" i="4"/>
  <c r="J166" i="4"/>
  <c r="G167" i="4"/>
  <c r="J167" i="4"/>
  <c r="G168" i="4"/>
  <c r="J168" i="4"/>
  <c r="G169" i="4"/>
  <c r="J169" i="4"/>
  <c r="G170" i="4"/>
  <c r="J170" i="4"/>
  <c r="G171" i="4"/>
  <c r="J171" i="4"/>
  <c r="G172" i="4"/>
  <c r="J172" i="4"/>
  <c r="G173" i="4"/>
  <c r="J173" i="4"/>
  <c r="G174" i="4"/>
  <c r="J174" i="4"/>
  <c r="G175" i="4"/>
  <c r="J175" i="4"/>
  <c r="G176" i="4"/>
  <c r="J176" i="4"/>
  <c r="G177" i="4"/>
  <c r="J177" i="4"/>
  <c r="G178" i="4"/>
  <c r="J178" i="4"/>
  <c r="G179" i="4"/>
  <c r="J179" i="4"/>
  <c r="G180" i="4"/>
  <c r="J180" i="4"/>
  <c r="G181" i="4"/>
  <c r="J181" i="4"/>
  <c r="G182" i="4"/>
  <c r="J182" i="4"/>
  <c r="G183" i="4"/>
  <c r="J183" i="4"/>
  <c r="G184" i="4"/>
  <c r="J184" i="4"/>
  <c r="G185" i="4"/>
  <c r="J185" i="4"/>
  <c r="G186" i="4"/>
  <c r="J186" i="4"/>
  <c r="G187" i="4"/>
  <c r="J187" i="4"/>
  <c r="G188" i="4"/>
  <c r="J188" i="4"/>
  <c r="G189" i="4"/>
  <c r="J189" i="4"/>
  <c r="G190" i="4"/>
  <c r="J190" i="4"/>
  <c r="G191" i="4"/>
  <c r="J191" i="4"/>
  <c r="G192" i="4"/>
  <c r="H192" i="4"/>
  <c r="J192" i="4"/>
  <c r="G193" i="4"/>
  <c r="J193" i="4"/>
  <c r="G194" i="4"/>
  <c r="J194" i="4"/>
  <c r="G195" i="4"/>
  <c r="J195" i="4"/>
  <c r="G196" i="4"/>
  <c r="J196" i="4"/>
  <c r="G197" i="4"/>
  <c r="J197" i="4"/>
  <c r="G198" i="4"/>
  <c r="J198" i="4"/>
  <c r="G199" i="4"/>
  <c r="J199" i="4"/>
  <c r="G200" i="4"/>
  <c r="J200" i="4"/>
  <c r="G201" i="4"/>
  <c r="J201" i="4"/>
  <c r="G202" i="4"/>
  <c r="J202" i="4"/>
  <c r="G203" i="4"/>
  <c r="J203" i="4"/>
  <c r="G204" i="4"/>
  <c r="J204" i="4"/>
  <c r="G205" i="4"/>
  <c r="J205" i="4"/>
  <c r="G206" i="4"/>
  <c r="J206" i="4"/>
  <c r="G207" i="4"/>
  <c r="J207" i="4"/>
  <c r="G208" i="4"/>
  <c r="J208" i="4"/>
  <c r="G209" i="4"/>
  <c r="J209" i="4"/>
  <c r="G210" i="4"/>
  <c r="J210" i="4"/>
  <c r="G211" i="4"/>
  <c r="J211" i="4"/>
  <c r="G212" i="4"/>
  <c r="J212" i="4"/>
  <c r="G213" i="4"/>
  <c r="J213" i="4"/>
  <c r="G214" i="4"/>
  <c r="J214" i="4"/>
  <c r="G215" i="4"/>
  <c r="J215" i="4"/>
  <c r="G216" i="4"/>
  <c r="H216" i="4"/>
  <c r="J216" i="4"/>
  <c r="G217" i="4"/>
  <c r="J217" i="4"/>
  <c r="G218" i="4"/>
  <c r="J218" i="4"/>
  <c r="G219" i="4"/>
  <c r="J219" i="4"/>
  <c r="G220" i="4"/>
  <c r="J220" i="4"/>
  <c r="G221" i="4"/>
  <c r="J221" i="4"/>
  <c r="G222" i="4"/>
  <c r="J222" i="4"/>
  <c r="G223" i="4"/>
  <c r="J223" i="4"/>
  <c r="G224" i="4"/>
  <c r="J224" i="4"/>
  <c r="G225" i="4"/>
  <c r="J225" i="4"/>
  <c r="G226" i="4"/>
  <c r="H226" i="4"/>
  <c r="J226" i="4"/>
  <c r="G227" i="4"/>
  <c r="J227" i="4"/>
  <c r="G228" i="4"/>
  <c r="J228" i="4"/>
  <c r="G229" i="4"/>
  <c r="J229" i="4"/>
  <c r="G230" i="4"/>
  <c r="J230" i="4"/>
  <c r="G231" i="4"/>
  <c r="J231" i="4"/>
  <c r="G232" i="4"/>
  <c r="J232" i="4"/>
  <c r="G233" i="4"/>
  <c r="J233" i="4"/>
  <c r="G234" i="4"/>
  <c r="J234" i="4"/>
  <c r="G235" i="4"/>
  <c r="J235" i="4"/>
  <c r="G236" i="4"/>
  <c r="J236" i="4"/>
  <c r="G237" i="4"/>
  <c r="J237" i="4"/>
  <c r="G238" i="4"/>
  <c r="J238" i="4"/>
  <c r="G239" i="4"/>
  <c r="J239" i="4"/>
  <c r="G240" i="4"/>
  <c r="J240" i="4"/>
  <c r="G241" i="4"/>
  <c r="J241" i="4"/>
  <c r="G242" i="4"/>
  <c r="J242" i="4"/>
  <c r="G243" i="4"/>
  <c r="J243" i="4"/>
  <c r="G244" i="4"/>
  <c r="J244" i="4"/>
  <c r="G245" i="4"/>
  <c r="J245" i="4"/>
  <c r="G246" i="4"/>
  <c r="J246" i="4"/>
  <c r="G247" i="4"/>
  <c r="J247" i="4"/>
  <c r="G248" i="4"/>
  <c r="J248" i="4"/>
  <c r="G249" i="4"/>
  <c r="J249" i="4"/>
  <c r="G250" i="4"/>
  <c r="J250" i="4"/>
  <c r="G251" i="4"/>
  <c r="J251" i="4"/>
  <c r="G252" i="4"/>
  <c r="J252" i="4"/>
  <c r="G253" i="4"/>
  <c r="J253" i="4"/>
  <c r="G254" i="4"/>
  <c r="J254" i="4"/>
  <c r="G255" i="4"/>
  <c r="J255" i="4"/>
  <c r="G256" i="4"/>
  <c r="J256" i="4"/>
  <c r="G257" i="4"/>
  <c r="J257" i="4"/>
  <c r="G258" i="4"/>
  <c r="J258" i="4"/>
  <c r="G259" i="4"/>
  <c r="J259" i="4"/>
  <c r="G260" i="4"/>
  <c r="J260" i="4"/>
  <c r="G261" i="4"/>
  <c r="J261" i="4"/>
  <c r="G262" i="4"/>
  <c r="J262" i="4"/>
  <c r="G263" i="4"/>
  <c r="J263" i="4"/>
  <c r="G264" i="4"/>
  <c r="J264" i="4"/>
  <c r="G265" i="4"/>
  <c r="J265" i="4"/>
  <c r="G266" i="4"/>
  <c r="J266" i="4"/>
  <c r="G267" i="4"/>
  <c r="J267" i="4"/>
  <c r="G268" i="4"/>
  <c r="J268" i="4"/>
  <c r="G269" i="4"/>
  <c r="J269" i="4"/>
  <c r="G270" i="4"/>
  <c r="J270" i="4"/>
  <c r="G271" i="4"/>
  <c r="J271" i="4"/>
  <c r="G272" i="4"/>
  <c r="J272" i="4"/>
  <c r="G273" i="4"/>
  <c r="J273" i="4"/>
  <c r="G274" i="4"/>
  <c r="J274" i="4"/>
  <c r="G275" i="4"/>
  <c r="H275" i="4"/>
  <c r="J275" i="4"/>
  <c r="G276" i="4"/>
  <c r="J276" i="4"/>
  <c r="G277" i="4"/>
  <c r="J277" i="4"/>
  <c r="G278" i="4"/>
  <c r="J278" i="4"/>
  <c r="G279" i="4"/>
  <c r="J279" i="4"/>
  <c r="G280" i="4"/>
  <c r="J280" i="4"/>
  <c r="G281" i="4"/>
  <c r="J281" i="4"/>
  <c r="G282" i="4"/>
  <c r="J282" i="4"/>
  <c r="G283" i="4"/>
  <c r="J283" i="4"/>
  <c r="G284" i="4"/>
  <c r="J284" i="4"/>
  <c r="G285" i="4"/>
  <c r="J285" i="4"/>
  <c r="G286" i="4"/>
  <c r="J286" i="4"/>
  <c r="G287" i="4"/>
  <c r="J287" i="4"/>
  <c r="G288" i="4"/>
  <c r="J288" i="4"/>
  <c r="G289" i="4"/>
  <c r="J289" i="4"/>
  <c r="G290" i="4"/>
  <c r="J290" i="4"/>
  <c r="G291" i="4"/>
  <c r="J291" i="4"/>
  <c r="G292" i="4"/>
  <c r="J292" i="4"/>
  <c r="G293" i="4"/>
  <c r="J293" i="4"/>
  <c r="G294" i="4"/>
  <c r="J294" i="4"/>
  <c r="G295" i="4"/>
  <c r="J295" i="4"/>
  <c r="G296" i="4"/>
  <c r="J296" i="4"/>
  <c r="G297" i="4"/>
  <c r="J297" i="4"/>
  <c r="G298" i="4"/>
  <c r="J298" i="4"/>
  <c r="G299" i="4"/>
  <c r="J299" i="4"/>
  <c r="G300" i="4"/>
  <c r="J300" i="4"/>
  <c r="G301" i="4"/>
  <c r="J301" i="4"/>
  <c r="G302" i="4"/>
  <c r="J302" i="4"/>
  <c r="G303" i="4"/>
  <c r="J303" i="4"/>
  <c r="G304" i="4"/>
  <c r="J304" i="4"/>
  <c r="G305" i="4"/>
  <c r="J305" i="4"/>
  <c r="G306" i="4"/>
  <c r="J306" i="4"/>
  <c r="G307" i="4"/>
  <c r="J307" i="4"/>
  <c r="G308" i="4"/>
  <c r="H308" i="4"/>
  <c r="J308" i="4"/>
  <c r="G309" i="4"/>
  <c r="J309" i="4"/>
  <c r="G310" i="4"/>
  <c r="J310" i="4"/>
  <c r="G311" i="4"/>
  <c r="J311" i="4"/>
  <c r="G312" i="4"/>
  <c r="J312" i="4"/>
  <c r="G313" i="4"/>
  <c r="J313" i="4"/>
  <c r="G314" i="4"/>
  <c r="J314" i="4"/>
  <c r="G315" i="4"/>
  <c r="J315" i="4"/>
  <c r="G316" i="4"/>
  <c r="H316" i="4"/>
  <c r="J316" i="4"/>
  <c r="G317" i="4"/>
  <c r="J317" i="4"/>
  <c r="G318" i="4"/>
  <c r="J318" i="4"/>
  <c r="G319" i="4"/>
  <c r="J319" i="4"/>
  <c r="G320" i="4"/>
  <c r="J320" i="4"/>
  <c r="G321" i="4"/>
  <c r="J321" i="4"/>
  <c r="G322" i="4"/>
  <c r="J322" i="4"/>
  <c r="G323" i="4"/>
  <c r="J323" i="4"/>
  <c r="G324" i="4"/>
  <c r="J324" i="4"/>
  <c r="G325" i="4"/>
  <c r="J325" i="4"/>
  <c r="G326" i="4"/>
  <c r="J326" i="4"/>
  <c r="G327" i="4"/>
  <c r="J327" i="4"/>
  <c r="G328" i="4"/>
  <c r="J328" i="4"/>
  <c r="G329" i="4"/>
  <c r="J329" i="4"/>
  <c r="G330" i="4"/>
  <c r="J330" i="4"/>
  <c r="G331" i="4"/>
  <c r="J331" i="4"/>
  <c r="G332" i="4"/>
  <c r="J332" i="4"/>
  <c r="G333" i="4"/>
  <c r="J333" i="4"/>
  <c r="G334" i="4"/>
  <c r="J334" i="4"/>
  <c r="G335" i="4"/>
  <c r="J335" i="4"/>
  <c r="G336" i="4"/>
  <c r="J336" i="4"/>
  <c r="G337" i="4"/>
  <c r="J337" i="4"/>
  <c r="G338" i="4"/>
  <c r="J338" i="4"/>
  <c r="G339" i="4"/>
  <c r="J339" i="4"/>
  <c r="G340" i="4"/>
  <c r="J340" i="4"/>
  <c r="G341" i="4"/>
  <c r="J341" i="4"/>
  <c r="G342" i="4"/>
  <c r="J342" i="4"/>
  <c r="G343" i="4"/>
  <c r="J343" i="4"/>
  <c r="G344" i="4"/>
  <c r="J344" i="4"/>
  <c r="G345" i="4"/>
  <c r="J345" i="4"/>
  <c r="G346" i="4"/>
  <c r="J346" i="4"/>
  <c r="G347" i="4"/>
  <c r="J347" i="4"/>
  <c r="G348" i="4"/>
  <c r="J348" i="4"/>
  <c r="G349" i="4"/>
  <c r="J349" i="4"/>
  <c r="G350" i="4"/>
  <c r="J350" i="4"/>
  <c r="G351" i="4"/>
  <c r="J351" i="4"/>
  <c r="G352" i="4"/>
  <c r="J352" i="4"/>
  <c r="G353" i="4"/>
  <c r="J353" i="4"/>
  <c r="G354" i="4"/>
  <c r="J354" i="4"/>
  <c r="G355" i="4"/>
  <c r="J355" i="4"/>
  <c r="G356" i="4"/>
  <c r="J356" i="4"/>
  <c r="G357" i="4"/>
  <c r="J357" i="4"/>
  <c r="G358" i="4"/>
  <c r="J358" i="4"/>
  <c r="G359" i="4"/>
  <c r="J359" i="4"/>
  <c r="G360" i="4"/>
  <c r="J360" i="4"/>
  <c r="G361" i="4"/>
  <c r="J361" i="4"/>
  <c r="G362" i="4"/>
  <c r="J362" i="4"/>
  <c r="G363" i="4"/>
  <c r="J363" i="4"/>
  <c r="G364" i="4"/>
  <c r="J364" i="4"/>
  <c r="G365" i="4"/>
  <c r="J365" i="4"/>
  <c r="G366" i="4"/>
  <c r="J366" i="4"/>
  <c r="G367" i="4"/>
  <c r="J367" i="4"/>
  <c r="G368" i="4"/>
  <c r="J368" i="4"/>
  <c r="G369" i="4"/>
  <c r="J369" i="4"/>
  <c r="G370" i="4"/>
  <c r="J370" i="4"/>
  <c r="G371" i="4"/>
  <c r="J371" i="4"/>
  <c r="G372" i="4"/>
  <c r="J372" i="4"/>
  <c r="G373" i="4"/>
  <c r="J373" i="4"/>
  <c r="G374" i="4"/>
  <c r="J374" i="4"/>
  <c r="G375" i="4"/>
  <c r="J375" i="4"/>
  <c r="G376" i="4"/>
  <c r="J376" i="4"/>
  <c r="G377" i="4"/>
  <c r="J377" i="4"/>
  <c r="G378" i="4"/>
  <c r="J378" i="4"/>
  <c r="G379" i="4"/>
  <c r="J379" i="4"/>
  <c r="G380" i="4"/>
  <c r="J380" i="4"/>
  <c r="G381" i="4"/>
  <c r="J381" i="4"/>
  <c r="G382" i="4"/>
  <c r="J382" i="4"/>
  <c r="G383" i="4"/>
  <c r="J383" i="4"/>
  <c r="G384" i="4"/>
  <c r="J384" i="4"/>
  <c r="G385" i="4"/>
  <c r="J385" i="4"/>
  <c r="G386" i="4"/>
  <c r="J386" i="4"/>
  <c r="G387" i="4"/>
  <c r="J387" i="4"/>
  <c r="G388" i="4"/>
  <c r="J388" i="4"/>
  <c r="G389" i="4"/>
  <c r="J389" i="4"/>
  <c r="G390" i="4"/>
  <c r="J390" i="4"/>
  <c r="G391" i="4"/>
  <c r="J391" i="4"/>
  <c r="G392" i="4"/>
  <c r="J392" i="4"/>
  <c r="G393" i="4"/>
  <c r="J393" i="4"/>
  <c r="G394" i="4"/>
  <c r="J394" i="4"/>
  <c r="G395" i="4"/>
  <c r="J395" i="4"/>
  <c r="G396" i="4"/>
  <c r="J396" i="4"/>
  <c r="G397" i="4"/>
  <c r="J397" i="4"/>
  <c r="G398" i="4"/>
  <c r="J398" i="4"/>
  <c r="G399" i="4"/>
  <c r="J399" i="4"/>
  <c r="G400" i="4"/>
  <c r="J400" i="4"/>
  <c r="G401" i="4"/>
  <c r="J401" i="4"/>
  <c r="G402" i="4"/>
  <c r="J402" i="4"/>
  <c r="G403" i="4"/>
  <c r="J403" i="4"/>
  <c r="G404" i="4"/>
  <c r="J404" i="4"/>
  <c r="G405" i="4"/>
  <c r="J405" i="4"/>
  <c r="G406" i="4"/>
  <c r="J406" i="4"/>
  <c r="G407" i="4"/>
  <c r="J407" i="4"/>
  <c r="G408" i="4"/>
  <c r="J408" i="4"/>
  <c r="G409" i="4"/>
  <c r="J409" i="4"/>
  <c r="G410" i="4"/>
  <c r="J410" i="4"/>
  <c r="G411" i="4"/>
  <c r="J411" i="4"/>
  <c r="G412" i="4"/>
  <c r="J412" i="4"/>
  <c r="G413" i="4"/>
  <c r="J413" i="4"/>
  <c r="G414" i="4"/>
  <c r="J414" i="4"/>
  <c r="G415" i="4"/>
  <c r="J415" i="4"/>
  <c r="G416" i="4"/>
  <c r="J416" i="4"/>
  <c r="G417" i="4"/>
  <c r="J417" i="4"/>
  <c r="G418" i="4"/>
  <c r="J418" i="4"/>
  <c r="G419" i="4"/>
  <c r="H419" i="4"/>
  <c r="J419" i="4"/>
  <c r="G420" i="4"/>
  <c r="J420" i="4"/>
  <c r="G421" i="4"/>
  <c r="J421" i="4"/>
  <c r="G422" i="4"/>
  <c r="J422" i="4"/>
  <c r="G423" i="4"/>
  <c r="J423" i="4"/>
  <c r="G424" i="4"/>
  <c r="J424" i="4"/>
  <c r="G425" i="4"/>
  <c r="J425" i="4"/>
  <c r="G426" i="4"/>
  <c r="J426" i="4"/>
  <c r="G427" i="4"/>
  <c r="J427" i="4"/>
  <c r="G428" i="4"/>
  <c r="J428" i="4"/>
  <c r="G429" i="4"/>
  <c r="J429" i="4"/>
  <c r="G430" i="4"/>
  <c r="J430" i="4"/>
  <c r="G431" i="4"/>
  <c r="J431" i="4"/>
  <c r="G432" i="4"/>
  <c r="J432" i="4"/>
  <c r="G433" i="4"/>
  <c r="J433" i="4"/>
  <c r="G434" i="4"/>
  <c r="J434" i="4"/>
  <c r="G435" i="4"/>
  <c r="J435" i="4"/>
  <c r="G436" i="4"/>
  <c r="J436" i="4"/>
  <c r="G437" i="4"/>
  <c r="J437" i="4"/>
  <c r="G438" i="4"/>
  <c r="J438" i="4"/>
  <c r="G439" i="4"/>
  <c r="J439" i="4"/>
  <c r="G440" i="4"/>
  <c r="J440" i="4"/>
  <c r="G441" i="4"/>
  <c r="J441" i="4"/>
  <c r="G442" i="4"/>
  <c r="J442" i="4"/>
  <c r="G443" i="4"/>
  <c r="J443" i="4"/>
  <c r="G444" i="4"/>
  <c r="J444" i="4"/>
  <c r="G445" i="4"/>
  <c r="J445" i="4"/>
  <c r="G446" i="4"/>
  <c r="J446" i="4"/>
  <c r="G447" i="4"/>
  <c r="J447" i="4"/>
  <c r="G448" i="4"/>
  <c r="J448" i="4"/>
  <c r="G449" i="4"/>
  <c r="J449" i="4"/>
  <c r="G450" i="4"/>
  <c r="J450" i="4"/>
  <c r="G451" i="4"/>
  <c r="J451" i="4"/>
  <c r="G452" i="4"/>
  <c r="J452" i="4"/>
  <c r="G453" i="4"/>
  <c r="J453" i="4"/>
  <c r="G454" i="4"/>
  <c r="J454" i="4"/>
  <c r="G455" i="4"/>
  <c r="J455" i="4"/>
  <c r="G456" i="4"/>
  <c r="J456" i="4"/>
  <c r="G457" i="4"/>
  <c r="J457" i="4"/>
  <c r="G458" i="4"/>
  <c r="J458" i="4"/>
  <c r="G459" i="4"/>
  <c r="J459" i="4"/>
  <c r="G460" i="4"/>
  <c r="J460" i="4"/>
  <c r="G461" i="4"/>
  <c r="J461" i="4"/>
  <c r="G462" i="4"/>
  <c r="J462" i="4"/>
  <c r="G463" i="4"/>
  <c r="J463" i="4"/>
  <c r="G464" i="4"/>
  <c r="J464" i="4"/>
  <c r="G465" i="4"/>
  <c r="J465" i="4"/>
  <c r="G466" i="4"/>
  <c r="J466" i="4"/>
  <c r="G467" i="4"/>
  <c r="J467" i="4"/>
  <c r="G468" i="4"/>
  <c r="J468" i="4"/>
  <c r="G469" i="4"/>
  <c r="J469" i="4"/>
  <c r="G470" i="4"/>
  <c r="J470" i="4"/>
  <c r="G471" i="4"/>
  <c r="J471" i="4"/>
  <c r="G472" i="4"/>
  <c r="J472" i="4"/>
  <c r="G473" i="4"/>
  <c r="J473" i="4"/>
  <c r="G474" i="4"/>
  <c r="J474" i="4"/>
  <c r="G475" i="4"/>
  <c r="J475" i="4"/>
  <c r="G476" i="4"/>
  <c r="J476" i="4"/>
  <c r="G477" i="4"/>
  <c r="J477" i="4"/>
  <c r="G478" i="4"/>
  <c r="J478" i="4"/>
  <c r="G479" i="4"/>
  <c r="J479" i="4"/>
  <c r="G480" i="4"/>
  <c r="J480" i="4"/>
  <c r="G481" i="4"/>
  <c r="J481" i="4"/>
  <c r="G482" i="4"/>
  <c r="J482" i="4"/>
  <c r="G483" i="4"/>
  <c r="J483" i="4"/>
  <c r="G484" i="4"/>
  <c r="J484" i="4"/>
  <c r="G485" i="4"/>
  <c r="J485" i="4"/>
  <c r="G486" i="4"/>
  <c r="J486" i="4"/>
  <c r="G487" i="4"/>
  <c r="J487" i="4"/>
  <c r="G488" i="4"/>
  <c r="J488" i="4"/>
  <c r="G489" i="4"/>
  <c r="J489" i="4"/>
  <c r="G490" i="4"/>
  <c r="J490" i="4"/>
  <c r="G491" i="4"/>
  <c r="J491" i="4"/>
  <c r="G492" i="4"/>
  <c r="H492" i="4"/>
  <c r="J492" i="4"/>
  <c r="G493" i="4"/>
  <c r="J493" i="4"/>
  <c r="G494" i="4"/>
  <c r="J494" i="4"/>
  <c r="G495" i="4"/>
  <c r="J495" i="4"/>
  <c r="G496" i="4"/>
  <c r="J496" i="4"/>
  <c r="G497" i="4"/>
  <c r="J497" i="4"/>
  <c r="G498" i="4"/>
  <c r="J498" i="4"/>
  <c r="G499" i="4"/>
  <c r="J499" i="4"/>
  <c r="G500" i="4"/>
  <c r="J500" i="4"/>
  <c r="G501" i="4"/>
  <c r="J501" i="4"/>
  <c r="G502" i="4"/>
  <c r="J502" i="4"/>
  <c r="J3" i="4"/>
  <c r="G3" i="4"/>
  <c r="F3" i="4"/>
  <c r="E2" i="4"/>
  <c r="D2" i="4"/>
  <c r="C2" i="4"/>
  <c r="H502" i="3"/>
  <c r="G502" i="3"/>
  <c r="H501" i="3"/>
  <c r="G501" i="3"/>
  <c r="H500" i="3"/>
  <c r="G500" i="3"/>
  <c r="H499" i="3"/>
  <c r="G499" i="3"/>
  <c r="H498" i="3"/>
  <c r="G498" i="3"/>
  <c r="H497" i="3"/>
  <c r="G497" i="3"/>
  <c r="H496" i="3"/>
  <c r="G496" i="3"/>
  <c r="H495" i="3"/>
  <c r="G495" i="3"/>
  <c r="H494" i="3"/>
  <c r="G494" i="3"/>
  <c r="H493" i="3"/>
  <c r="G493" i="3"/>
  <c r="H492" i="3"/>
  <c r="G492" i="3"/>
  <c r="H491" i="3"/>
  <c r="G491" i="3"/>
  <c r="H490" i="3"/>
  <c r="G490" i="3"/>
  <c r="H489" i="3"/>
  <c r="G489" i="3"/>
  <c r="H488" i="3"/>
  <c r="G488" i="3"/>
  <c r="H487" i="3"/>
  <c r="G487" i="3"/>
  <c r="H486" i="3"/>
  <c r="G486" i="3"/>
  <c r="H485" i="3"/>
  <c r="G485" i="3"/>
  <c r="H484" i="3"/>
  <c r="G484" i="3"/>
  <c r="H483" i="3"/>
  <c r="G483" i="3"/>
  <c r="H482" i="3"/>
  <c r="G482" i="3"/>
  <c r="H481" i="3"/>
  <c r="G481" i="3"/>
  <c r="H480" i="3"/>
  <c r="G480" i="3"/>
  <c r="H479" i="3"/>
  <c r="G479" i="3"/>
  <c r="H478" i="3"/>
  <c r="G478" i="3"/>
  <c r="H477" i="3"/>
  <c r="G477" i="3"/>
  <c r="H476" i="3"/>
  <c r="G476" i="3"/>
  <c r="H475" i="3"/>
  <c r="G475" i="3"/>
  <c r="H474" i="3"/>
  <c r="G474" i="3"/>
  <c r="H473" i="3"/>
  <c r="G473" i="3"/>
  <c r="H472" i="3"/>
  <c r="G472" i="3"/>
  <c r="H471" i="3"/>
  <c r="G471" i="3"/>
  <c r="H470" i="3"/>
  <c r="G470" i="3"/>
  <c r="H469" i="3"/>
  <c r="G469" i="3"/>
  <c r="H468" i="3"/>
  <c r="G468" i="3"/>
  <c r="H467" i="3"/>
  <c r="G467" i="3"/>
  <c r="H466" i="3"/>
  <c r="G466" i="3"/>
  <c r="H465" i="3"/>
  <c r="G465" i="3"/>
  <c r="H464" i="3"/>
  <c r="G464" i="3"/>
  <c r="H463" i="3"/>
  <c r="G463" i="3"/>
  <c r="H462" i="3"/>
  <c r="G462" i="3"/>
  <c r="H461" i="3"/>
  <c r="G461" i="3"/>
  <c r="H460" i="3"/>
  <c r="G460" i="3"/>
  <c r="H459" i="3"/>
  <c r="G459" i="3"/>
  <c r="H458" i="3"/>
  <c r="G458" i="3"/>
  <c r="H457" i="3"/>
  <c r="G457" i="3"/>
  <c r="H456" i="3"/>
  <c r="G456" i="3"/>
  <c r="H455" i="3"/>
  <c r="G455" i="3"/>
  <c r="H454" i="3"/>
  <c r="G454" i="3"/>
  <c r="H453" i="3"/>
  <c r="G453" i="3"/>
  <c r="H452" i="3"/>
  <c r="G452" i="3"/>
  <c r="H451" i="3"/>
  <c r="G451" i="3"/>
  <c r="H450" i="3"/>
  <c r="G450" i="3"/>
  <c r="H449" i="3"/>
  <c r="G449" i="3"/>
  <c r="H448" i="3"/>
  <c r="G448" i="3"/>
  <c r="H447" i="3"/>
  <c r="G447" i="3"/>
  <c r="H446" i="3"/>
  <c r="G446" i="3"/>
  <c r="H445" i="3"/>
  <c r="G445" i="3"/>
  <c r="H444" i="3"/>
  <c r="G444" i="3"/>
  <c r="H443" i="3"/>
  <c r="G443" i="3"/>
  <c r="H442" i="3"/>
  <c r="G442" i="3"/>
  <c r="H441" i="3"/>
  <c r="G441" i="3"/>
  <c r="H440" i="3"/>
  <c r="G440" i="3"/>
  <c r="H439" i="3"/>
  <c r="G439" i="3"/>
  <c r="H438" i="3"/>
  <c r="G438" i="3"/>
  <c r="H437" i="3"/>
  <c r="G437" i="3"/>
  <c r="H436" i="3"/>
  <c r="G436" i="3"/>
  <c r="H435" i="3"/>
  <c r="G435" i="3"/>
  <c r="H434" i="3"/>
  <c r="G434" i="3"/>
  <c r="H433" i="3"/>
  <c r="G433" i="3"/>
  <c r="H432" i="3"/>
  <c r="G432" i="3"/>
  <c r="H431" i="3"/>
  <c r="G431" i="3"/>
  <c r="H430" i="3"/>
  <c r="G430" i="3"/>
  <c r="H429" i="3"/>
  <c r="G429" i="3"/>
  <c r="H428" i="3"/>
  <c r="G428" i="3"/>
  <c r="H427" i="3"/>
  <c r="G427" i="3"/>
  <c r="H426" i="3"/>
  <c r="G426" i="3"/>
  <c r="H425" i="3"/>
  <c r="G425" i="3"/>
  <c r="H424" i="3"/>
  <c r="G424" i="3"/>
  <c r="H423" i="3"/>
  <c r="G423" i="3"/>
  <c r="H422" i="3"/>
  <c r="G422" i="3"/>
  <c r="H421" i="3"/>
  <c r="G421" i="3"/>
  <c r="H420" i="3"/>
  <c r="G420" i="3"/>
  <c r="H419" i="3"/>
  <c r="G419" i="3"/>
  <c r="H418" i="3"/>
  <c r="G418" i="3"/>
  <c r="H417" i="3"/>
  <c r="G417" i="3"/>
  <c r="H416" i="3"/>
  <c r="G416" i="3"/>
  <c r="H415" i="3"/>
  <c r="G415" i="3"/>
  <c r="H414" i="3"/>
  <c r="G414" i="3"/>
  <c r="H413" i="3"/>
  <c r="G413" i="3"/>
  <c r="H412" i="3"/>
  <c r="G412" i="3"/>
  <c r="H411" i="3"/>
  <c r="G411" i="3"/>
  <c r="H410" i="3"/>
  <c r="G410" i="3"/>
  <c r="H409" i="3"/>
  <c r="G409" i="3"/>
  <c r="H408" i="3"/>
  <c r="G408" i="3"/>
  <c r="H407" i="3"/>
  <c r="G407" i="3"/>
  <c r="H406" i="3"/>
  <c r="G406" i="3"/>
  <c r="H405" i="3"/>
  <c r="G405" i="3"/>
  <c r="H404" i="3"/>
  <c r="G404" i="3"/>
  <c r="H403" i="3"/>
  <c r="G403" i="3"/>
  <c r="H402" i="3"/>
  <c r="G402" i="3"/>
  <c r="H401" i="3"/>
  <c r="G401" i="3"/>
  <c r="H400" i="3"/>
  <c r="G400" i="3"/>
  <c r="H399" i="3"/>
  <c r="G399" i="3"/>
  <c r="H398" i="3"/>
  <c r="G398" i="3"/>
  <c r="H397" i="3"/>
  <c r="G397" i="3"/>
  <c r="H396" i="3"/>
  <c r="G396" i="3"/>
  <c r="H395" i="3"/>
  <c r="G395" i="3"/>
  <c r="H394" i="3"/>
  <c r="G394" i="3"/>
  <c r="H393" i="3"/>
  <c r="G393" i="3"/>
  <c r="H392" i="3"/>
  <c r="G392" i="3"/>
  <c r="H391" i="3"/>
  <c r="G391" i="3"/>
  <c r="H390" i="3"/>
  <c r="G390" i="3"/>
  <c r="H389" i="3"/>
  <c r="G389" i="3"/>
  <c r="H388" i="3"/>
  <c r="G388" i="3"/>
  <c r="H387" i="3"/>
  <c r="G387" i="3"/>
  <c r="H386" i="3"/>
  <c r="G386" i="3"/>
  <c r="H385" i="3"/>
  <c r="G385" i="3"/>
  <c r="H384" i="3"/>
  <c r="G384" i="3"/>
  <c r="H383" i="3"/>
  <c r="G383" i="3"/>
  <c r="H382" i="3"/>
  <c r="G382" i="3"/>
  <c r="H381" i="3"/>
  <c r="G381" i="3"/>
  <c r="H380" i="3"/>
  <c r="G380" i="3"/>
  <c r="H379" i="3"/>
  <c r="G379" i="3"/>
  <c r="H378" i="3"/>
  <c r="G378" i="3"/>
  <c r="H377" i="3"/>
  <c r="G377" i="3"/>
  <c r="H376" i="3"/>
  <c r="G376" i="3"/>
  <c r="H375" i="3"/>
  <c r="G375" i="3"/>
  <c r="H374" i="3"/>
  <c r="G374" i="3"/>
  <c r="H373" i="3"/>
  <c r="G373" i="3"/>
  <c r="H372" i="3"/>
  <c r="G372" i="3"/>
  <c r="H371" i="3"/>
  <c r="G371" i="3"/>
  <c r="H370" i="3"/>
  <c r="G370" i="3"/>
  <c r="H369" i="3"/>
  <c r="G369" i="3"/>
  <c r="H368" i="3"/>
  <c r="G368" i="3"/>
  <c r="H367" i="3"/>
  <c r="G367" i="3"/>
  <c r="H366" i="3"/>
  <c r="G366" i="3"/>
  <c r="H365" i="3"/>
  <c r="G365" i="3"/>
  <c r="H364" i="3"/>
  <c r="G364" i="3"/>
  <c r="H363" i="3"/>
  <c r="G363" i="3"/>
  <c r="H362" i="3"/>
  <c r="G362" i="3"/>
  <c r="H361" i="3"/>
  <c r="G361" i="3"/>
  <c r="H360" i="3"/>
  <c r="G360" i="3"/>
  <c r="H359" i="3"/>
  <c r="G359" i="3"/>
  <c r="H358" i="3"/>
  <c r="G358" i="3"/>
  <c r="H357" i="3"/>
  <c r="G357" i="3"/>
  <c r="H356" i="3"/>
  <c r="G356" i="3"/>
  <c r="H355" i="3"/>
  <c r="G355" i="3"/>
  <c r="H354" i="3"/>
  <c r="G354" i="3"/>
  <c r="H353" i="3"/>
  <c r="G353" i="3"/>
  <c r="H352" i="3"/>
  <c r="G352" i="3"/>
  <c r="H351" i="3"/>
  <c r="G351" i="3"/>
  <c r="H350" i="3"/>
  <c r="G350" i="3"/>
  <c r="H349" i="3"/>
  <c r="G349" i="3"/>
  <c r="H348" i="3"/>
  <c r="G348" i="3"/>
  <c r="H347" i="3"/>
  <c r="G347" i="3"/>
  <c r="H346" i="3"/>
  <c r="G346" i="3"/>
  <c r="H345" i="3"/>
  <c r="G345" i="3"/>
  <c r="H344" i="3"/>
  <c r="G344" i="3"/>
  <c r="H343" i="3"/>
  <c r="G343" i="3"/>
  <c r="H342" i="3"/>
  <c r="G342" i="3"/>
  <c r="H341" i="3"/>
  <c r="G341" i="3"/>
  <c r="H340" i="3"/>
  <c r="G340" i="3"/>
  <c r="H339" i="3"/>
  <c r="G339" i="3"/>
  <c r="H338" i="3"/>
  <c r="G338" i="3"/>
  <c r="H337" i="3"/>
  <c r="G337" i="3"/>
  <c r="H336" i="3"/>
  <c r="G336" i="3"/>
  <c r="H335" i="3"/>
  <c r="G335" i="3"/>
  <c r="H334" i="3"/>
  <c r="G334" i="3"/>
  <c r="H333" i="3"/>
  <c r="G333" i="3"/>
  <c r="H332" i="3"/>
  <c r="G332" i="3"/>
  <c r="H331" i="3"/>
  <c r="G331" i="3"/>
  <c r="H330" i="3"/>
  <c r="G330" i="3"/>
  <c r="H329" i="3"/>
  <c r="G329" i="3"/>
  <c r="H328" i="3"/>
  <c r="G328" i="3"/>
  <c r="H327" i="3"/>
  <c r="G327" i="3"/>
  <c r="H326" i="3"/>
  <c r="G326" i="3"/>
  <c r="H325" i="3"/>
  <c r="G325" i="3"/>
  <c r="H324" i="3"/>
  <c r="G324" i="3"/>
  <c r="H323" i="3"/>
  <c r="G323" i="3"/>
  <c r="H322" i="3"/>
  <c r="G322" i="3"/>
  <c r="H321" i="3"/>
  <c r="G321" i="3"/>
  <c r="H320" i="3"/>
  <c r="G320" i="3"/>
  <c r="H319" i="3"/>
  <c r="G319" i="3"/>
  <c r="H318" i="3"/>
  <c r="G318" i="3"/>
  <c r="H317" i="3"/>
  <c r="G317" i="3"/>
  <c r="H316" i="3"/>
  <c r="G316" i="3"/>
  <c r="H315" i="3"/>
  <c r="G315" i="3"/>
  <c r="H314" i="3"/>
  <c r="G314" i="3"/>
  <c r="H313" i="3"/>
  <c r="G313" i="3"/>
  <c r="H312" i="3"/>
  <c r="G312" i="3"/>
  <c r="H311" i="3"/>
  <c r="G311" i="3"/>
  <c r="H310" i="3"/>
  <c r="G310" i="3"/>
  <c r="H309" i="3"/>
  <c r="G309" i="3"/>
  <c r="H308" i="3"/>
  <c r="G308" i="3"/>
  <c r="H307" i="3"/>
  <c r="G307" i="3"/>
  <c r="H306" i="3"/>
  <c r="G306" i="3"/>
  <c r="H305" i="3"/>
  <c r="G305" i="3"/>
  <c r="H304" i="3"/>
  <c r="G304" i="3"/>
  <c r="H303" i="3"/>
  <c r="G303" i="3"/>
  <c r="H302" i="3"/>
  <c r="G302" i="3"/>
  <c r="H301" i="3"/>
  <c r="G301" i="3"/>
  <c r="H300" i="3"/>
  <c r="G300" i="3"/>
  <c r="H299" i="3"/>
  <c r="G299" i="3"/>
  <c r="H298" i="3"/>
  <c r="G298" i="3"/>
  <c r="H297" i="3"/>
  <c r="G297" i="3"/>
  <c r="H296" i="3"/>
  <c r="G296" i="3"/>
  <c r="H295" i="3"/>
  <c r="G295" i="3"/>
  <c r="H294" i="3"/>
  <c r="G294" i="3"/>
  <c r="H293" i="3"/>
  <c r="G293" i="3"/>
  <c r="H292" i="3"/>
  <c r="G292" i="3"/>
  <c r="H291" i="3"/>
  <c r="G291" i="3"/>
  <c r="H290" i="3"/>
  <c r="G290" i="3"/>
  <c r="H289" i="3"/>
  <c r="G289" i="3"/>
  <c r="H288" i="3"/>
  <c r="G288" i="3"/>
  <c r="H287" i="3"/>
  <c r="G287" i="3"/>
  <c r="H286" i="3"/>
  <c r="G286" i="3"/>
  <c r="H285" i="3"/>
  <c r="G285" i="3"/>
  <c r="H284" i="3"/>
  <c r="G284" i="3"/>
  <c r="H283" i="3"/>
  <c r="G283" i="3"/>
  <c r="H282" i="3"/>
  <c r="G282" i="3"/>
  <c r="H281" i="3"/>
  <c r="G281" i="3"/>
  <c r="H280" i="3"/>
  <c r="G280" i="3"/>
  <c r="H279" i="3"/>
  <c r="G279" i="3"/>
  <c r="H278" i="3"/>
  <c r="G278" i="3"/>
  <c r="H277" i="3"/>
  <c r="G277" i="3"/>
  <c r="H276" i="3"/>
  <c r="G276" i="3"/>
  <c r="H275" i="3"/>
  <c r="G275" i="3"/>
  <c r="H274" i="3"/>
  <c r="G274" i="3"/>
  <c r="H273" i="3"/>
  <c r="G273" i="3"/>
  <c r="H272" i="3"/>
  <c r="G272" i="3"/>
  <c r="H271" i="3"/>
  <c r="G271" i="3"/>
  <c r="H270" i="3"/>
  <c r="G270" i="3"/>
  <c r="H269" i="3"/>
  <c r="G269" i="3"/>
  <c r="H268" i="3"/>
  <c r="G268" i="3"/>
  <c r="H267" i="3"/>
  <c r="G267" i="3"/>
  <c r="H266" i="3"/>
  <c r="G266" i="3"/>
  <c r="H265" i="3"/>
  <c r="G265" i="3"/>
  <c r="H264" i="3"/>
  <c r="G264" i="3"/>
  <c r="H263" i="3"/>
  <c r="G263" i="3"/>
  <c r="H262" i="3"/>
  <c r="G262" i="3"/>
  <c r="H261" i="3"/>
  <c r="G261" i="3"/>
  <c r="H260" i="3"/>
  <c r="G260" i="3"/>
  <c r="H259" i="3"/>
  <c r="G259" i="3"/>
  <c r="H258" i="3"/>
  <c r="G258" i="3"/>
  <c r="H257" i="3"/>
  <c r="G257" i="3"/>
  <c r="H256" i="3"/>
  <c r="G256" i="3"/>
  <c r="H255" i="3"/>
  <c r="G255" i="3"/>
  <c r="H254" i="3"/>
  <c r="G254" i="3"/>
  <c r="H253" i="3"/>
  <c r="G253" i="3"/>
  <c r="H252" i="3"/>
  <c r="G252" i="3"/>
  <c r="H251" i="3"/>
  <c r="G251" i="3"/>
  <c r="H250" i="3"/>
  <c r="G250" i="3"/>
  <c r="H249" i="3"/>
  <c r="G249" i="3"/>
  <c r="H248" i="3"/>
  <c r="G248" i="3"/>
  <c r="H247" i="3"/>
  <c r="G247" i="3"/>
  <c r="H246" i="3"/>
  <c r="G246" i="3"/>
  <c r="H245" i="3"/>
  <c r="G245" i="3"/>
  <c r="H244" i="3"/>
  <c r="G244" i="3"/>
  <c r="H243" i="3"/>
  <c r="G243" i="3"/>
  <c r="H242" i="3"/>
  <c r="G242" i="3"/>
  <c r="H241" i="3"/>
  <c r="G241" i="3"/>
  <c r="H240" i="3"/>
  <c r="G240" i="3"/>
  <c r="H239" i="3"/>
  <c r="G239" i="3"/>
  <c r="H238" i="3"/>
  <c r="G238" i="3"/>
  <c r="H237" i="3"/>
  <c r="G237" i="3"/>
  <c r="H236" i="3"/>
  <c r="G236" i="3"/>
  <c r="H235" i="3"/>
  <c r="G235" i="3"/>
  <c r="H234" i="3"/>
  <c r="G234" i="3"/>
  <c r="H233" i="3"/>
  <c r="G233" i="3"/>
  <c r="H232" i="3"/>
  <c r="G232" i="3"/>
  <c r="H231" i="3"/>
  <c r="G231" i="3"/>
  <c r="H230" i="3"/>
  <c r="G230" i="3"/>
  <c r="H229" i="3"/>
  <c r="G229" i="3"/>
  <c r="H228" i="3"/>
  <c r="G228" i="3"/>
  <c r="H227" i="3"/>
  <c r="G227" i="3"/>
  <c r="H226" i="3"/>
  <c r="G226" i="3"/>
  <c r="H225" i="3"/>
  <c r="G225" i="3"/>
  <c r="H224" i="3"/>
  <c r="G224" i="3"/>
  <c r="H223" i="3"/>
  <c r="G223" i="3"/>
  <c r="H222" i="3"/>
  <c r="G222" i="3"/>
  <c r="H221" i="3"/>
  <c r="G221" i="3"/>
  <c r="H220" i="3"/>
  <c r="G220" i="3"/>
  <c r="H219" i="3"/>
  <c r="G219" i="3"/>
  <c r="H218" i="3"/>
  <c r="G218" i="3"/>
  <c r="H217" i="3"/>
  <c r="G217" i="3"/>
  <c r="H216" i="3"/>
  <c r="G216" i="3"/>
  <c r="H215" i="3"/>
  <c r="G215" i="3"/>
  <c r="H214" i="3"/>
  <c r="G214" i="3"/>
  <c r="H213" i="3"/>
  <c r="G213" i="3"/>
  <c r="H212" i="3"/>
  <c r="G212" i="3"/>
  <c r="H211" i="3"/>
  <c r="G211" i="3"/>
  <c r="H210" i="3"/>
  <c r="G210" i="3"/>
  <c r="H209" i="3"/>
  <c r="G209" i="3"/>
  <c r="H208" i="3"/>
  <c r="G208" i="3"/>
  <c r="H207" i="3"/>
  <c r="G207" i="3"/>
  <c r="H206" i="3"/>
  <c r="G206" i="3"/>
  <c r="H205" i="3"/>
  <c r="G205" i="3"/>
  <c r="H204" i="3"/>
  <c r="G204" i="3"/>
  <c r="H203" i="3"/>
  <c r="G203" i="3"/>
  <c r="H202" i="3"/>
  <c r="G202" i="3"/>
  <c r="H201" i="3"/>
  <c r="G201" i="3"/>
  <c r="H200" i="3"/>
  <c r="G200" i="3"/>
  <c r="H199" i="3"/>
  <c r="G199" i="3"/>
  <c r="H198" i="3"/>
  <c r="G198" i="3"/>
  <c r="H197" i="3"/>
  <c r="G197" i="3"/>
  <c r="H196" i="3"/>
  <c r="G196" i="3"/>
  <c r="H195" i="3"/>
  <c r="G195" i="3"/>
  <c r="H194" i="3"/>
  <c r="G194" i="3"/>
  <c r="H193" i="3"/>
  <c r="G193" i="3"/>
  <c r="H192" i="3"/>
  <c r="G192" i="3"/>
  <c r="H191" i="3"/>
  <c r="G191" i="3"/>
  <c r="H190" i="3"/>
  <c r="G190" i="3"/>
  <c r="H189" i="3"/>
  <c r="G189" i="3"/>
  <c r="H188" i="3"/>
  <c r="G188" i="3"/>
  <c r="H187" i="3"/>
  <c r="G187" i="3"/>
  <c r="H186" i="3"/>
  <c r="G186" i="3"/>
  <c r="H185" i="3"/>
  <c r="G185" i="3"/>
  <c r="H184" i="3"/>
  <c r="G184" i="3"/>
  <c r="H183" i="3"/>
  <c r="G183" i="3"/>
  <c r="H182" i="3"/>
  <c r="G182" i="3"/>
  <c r="H181" i="3"/>
  <c r="G181" i="3"/>
  <c r="H180" i="3"/>
  <c r="G180" i="3"/>
  <c r="H179" i="3"/>
  <c r="G179" i="3"/>
  <c r="H178" i="3"/>
  <c r="G178" i="3"/>
  <c r="H177" i="3"/>
  <c r="G177" i="3"/>
  <c r="H176" i="3"/>
  <c r="G176" i="3"/>
  <c r="H175" i="3"/>
  <c r="G175" i="3"/>
  <c r="H174" i="3"/>
  <c r="G174" i="3"/>
  <c r="H173" i="3"/>
  <c r="G173" i="3"/>
  <c r="H172" i="3"/>
  <c r="G172" i="3"/>
  <c r="H171" i="3"/>
  <c r="G171" i="3"/>
  <c r="H170" i="3"/>
  <c r="G170" i="3"/>
  <c r="H169" i="3"/>
  <c r="G169" i="3"/>
  <c r="H168" i="3"/>
  <c r="G168" i="3"/>
  <c r="H167" i="3"/>
  <c r="G167" i="3"/>
  <c r="H166" i="3"/>
  <c r="G166" i="3"/>
  <c r="H165" i="3"/>
  <c r="G165" i="3"/>
  <c r="H164" i="3"/>
  <c r="G164" i="3"/>
  <c r="H163" i="3"/>
  <c r="G163" i="3"/>
  <c r="H162" i="3"/>
  <c r="G162" i="3"/>
  <c r="H161" i="3"/>
  <c r="G161" i="3"/>
  <c r="H160" i="3"/>
  <c r="G160" i="3"/>
  <c r="H159" i="3"/>
  <c r="G159" i="3"/>
  <c r="H158" i="3"/>
  <c r="G158" i="3"/>
  <c r="H157" i="3"/>
  <c r="G157" i="3"/>
  <c r="H156" i="3"/>
  <c r="G156" i="3"/>
  <c r="H155" i="3"/>
  <c r="G155" i="3"/>
  <c r="H154" i="3"/>
  <c r="G154" i="3"/>
  <c r="H153" i="3"/>
  <c r="G153" i="3"/>
  <c r="H152" i="3"/>
  <c r="G152" i="3"/>
  <c r="H151" i="3"/>
  <c r="G151" i="3"/>
  <c r="H150" i="3"/>
  <c r="G150" i="3"/>
  <c r="H149" i="3"/>
  <c r="G149" i="3"/>
  <c r="H148" i="3"/>
  <c r="G148" i="3"/>
  <c r="H147" i="3"/>
  <c r="G147" i="3"/>
  <c r="H146" i="3"/>
  <c r="G146" i="3"/>
  <c r="H145" i="3"/>
  <c r="G145" i="3"/>
  <c r="H144" i="3"/>
  <c r="G144" i="3"/>
  <c r="H143" i="3"/>
  <c r="G143" i="3"/>
  <c r="H142" i="3"/>
  <c r="G142" i="3"/>
  <c r="H141" i="3"/>
  <c r="G141" i="3"/>
  <c r="H140" i="3"/>
  <c r="G140" i="3"/>
  <c r="H139" i="3"/>
  <c r="G139" i="3"/>
  <c r="H138" i="3"/>
  <c r="G138" i="3"/>
  <c r="H137" i="3"/>
  <c r="G137" i="3"/>
  <c r="H136" i="3"/>
  <c r="G136" i="3"/>
  <c r="H135" i="3"/>
  <c r="G135" i="3"/>
  <c r="H134" i="3"/>
  <c r="G134" i="3"/>
  <c r="H133" i="3"/>
  <c r="G133" i="3"/>
  <c r="H132" i="3"/>
  <c r="G132" i="3"/>
  <c r="H131" i="3"/>
  <c r="G131" i="3"/>
  <c r="H130" i="3"/>
  <c r="G130" i="3"/>
  <c r="H129" i="3"/>
  <c r="G129" i="3"/>
  <c r="H128" i="3"/>
  <c r="G128" i="3"/>
  <c r="H127" i="3"/>
  <c r="G127" i="3"/>
  <c r="H126" i="3"/>
  <c r="G126" i="3"/>
  <c r="H125" i="3"/>
  <c r="G125" i="3"/>
  <c r="H124" i="3"/>
  <c r="G124" i="3"/>
  <c r="H123" i="3"/>
  <c r="G123" i="3"/>
  <c r="H122" i="3"/>
  <c r="G122" i="3"/>
  <c r="H121" i="3"/>
  <c r="G121" i="3"/>
  <c r="H120" i="3"/>
  <c r="G120" i="3"/>
  <c r="H119" i="3"/>
  <c r="G119" i="3"/>
  <c r="H118" i="3"/>
  <c r="G118" i="3"/>
  <c r="H117" i="3"/>
  <c r="G117" i="3"/>
  <c r="H116" i="3"/>
  <c r="G116" i="3"/>
  <c r="H115" i="3"/>
  <c r="G115" i="3"/>
  <c r="H114" i="3"/>
  <c r="G114" i="3"/>
  <c r="H113" i="3"/>
  <c r="G113" i="3"/>
  <c r="H112" i="3"/>
  <c r="G112" i="3"/>
  <c r="H111" i="3"/>
  <c r="G111" i="3"/>
  <c r="H110" i="3"/>
  <c r="G110" i="3"/>
  <c r="H109" i="3"/>
  <c r="G109" i="3"/>
  <c r="H108" i="3"/>
  <c r="G108" i="3"/>
  <c r="H107" i="3"/>
  <c r="G107" i="3"/>
  <c r="H106" i="3"/>
  <c r="G106" i="3"/>
  <c r="H105" i="3"/>
  <c r="G105" i="3"/>
  <c r="H104" i="3"/>
  <c r="G104" i="3"/>
  <c r="H103" i="3"/>
  <c r="G103" i="3"/>
  <c r="H102" i="3"/>
  <c r="G102" i="3"/>
  <c r="H101" i="3"/>
  <c r="G101" i="3"/>
  <c r="H100" i="3"/>
  <c r="G100" i="3"/>
  <c r="H99" i="3"/>
  <c r="G99" i="3"/>
  <c r="H98" i="3"/>
  <c r="G98" i="3"/>
  <c r="H97" i="3"/>
  <c r="G97" i="3"/>
  <c r="H96" i="3"/>
  <c r="G96" i="3"/>
  <c r="H95" i="3"/>
  <c r="G95" i="3"/>
  <c r="H94" i="3"/>
  <c r="G94" i="3"/>
  <c r="H93" i="3"/>
  <c r="G93" i="3"/>
  <c r="H92" i="3"/>
  <c r="G92" i="3"/>
  <c r="H91" i="3"/>
  <c r="G91" i="3"/>
  <c r="H90" i="3"/>
  <c r="G90" i="3"/>
  <c r="H89" i="3"/>
  <c r="G89" i="3"/>
  <c r="H88" i="3"/>
  <c r="G88" i="3"/>
  <c r="H87" i="3"/>
  <c r="G87" i="3"/>
  <c r="H86" i="3"/>
  <c r="G86" i="3"/>
  <c r="H85" i="3"/>
  <c r="G85" i="3"/>
  <c r="H84" i="3"/>
  <c r="G84" i="3"/>
  <c r="H83" i="3"/>
  <c r="G83" i="3"/>
  <c r="H82" i="3"/>
  <c r="G82" i="3"/>
  <c r="H81" i="3"/>
  <c r="G81" i="3"/>
  <c r="H80" i="3"/>
  <c r="G80" i="3"/>
  <c r="H79" i="3"/>
  <c r="G79" i="3"/>
  <c r="H78" i="3"/>
  <c r="G78" i="3"/>
  <c r="H77" i="3"/>
  <c r="G77" i="3"/>
  <c r="H76" i="3"/>
  <c r="G76" i="3"/>
  <c r="H75" i="3"/>
  <c r="G75" i="3"/>
  <c r="H74" i="3"/>
  <c r="G74" i="3"/>
  <c r="H73" i="3"/>
  <c r="G73" i="3"/>
  <c r="H72" i="3"/>
  <c r="G72" i="3"/>
  <c r="H71" i="3"/>
  <c r="G71" i="3"/>
  <c r="H70" i="3"/>
  <c r="G70" i="3"/>
  <c r="H69" i="3"/>
  <c r="G69" i="3"/>
  <c r="H68" i="3"/>
  <c r="G68" i="3"/>
  <c r="H67" i="3"/>
  <c r="G67" i="3"/>
  <c r="H66" i="3"/>
  <c r="G66" i="3"/>
  <c r="H65" i="3"/>
  <c r="G65" i="3"/>
  <c r="H64" i="3"/>
  <c r="G64" i="3"/>
  <c r="H63" i="3"/>
  <c r="G63" i="3"/>
  <c r="H62" i="3"/>
  <c r="G62" i="3"/>
  <c r="H61" i="3"/>
  <c r="G61" i="3"/>
  <c r="H60" i="3"/>
  <c r="G60" i="3"/>
  <c r="H59" i="3"/>
  <c r="G59" i="3"/>
  <c r="H58" i="3"/>
  <c r="G58" i="3"/>
  <c r="H57" i="3"/>
  <c r="G57" i="3"/>
  <c r="H56" i="3"/>
  <c r="G56" i="3"/>
  <c r="H55" i="3"/>
  <c r="G55" i="3"/>
  <c r="H54" i="3"/>
  <c r="G54" i="3"/>
  <c r="H53" i="3"/>
  <c r="G53" i="3"/>
  <c r="H52" i="3"/>
  <c r="G52" i="3"/>
  <c r="H51" i="3"/>
  <c r="G51" i="3"/>
  <c r="H50" i="3"/>
  <c r="G50" i="3"/>
  <c r="H49" i="3"/>
  <c r="G49" i="3"/>
  <c r="H48" i="3"/>
  <c r="G48" i="3"/>
  <c r="H47" i="3"/>
  <c r="G47" i="3"/>
  <c r="H46" i="3"/>
  <c r="G46" i="3"/>
  <c r="H45" i="3"/>
  <c r="G45" i="3"/>
  <c r="H44" i="3"/>
  <c r="G44" i="3"/>
  <c r="H43" i="3"/>
  <c r="G43" i="3"/>
  <c r="H42" i="3"/>
  <c r="G42" i="3"/>
  <c r="H41" i="3"/>
  <c r="G41" i="3"/>
  <c r="H40" i="3"/>
  <c r="G40" i="3"/>
  <c r="H39" i="3"/>
  <c r="G39" i="3"/>
  <c r="H38" i="3"/>
  <c r="G38" i="3"/>
  <c r="H37" i="3"/>
  <c r="G37" i="3"/>
  <c r="H36" i="3"/>
  <c r="G36" i="3"/>
  <c r="H35" i="3"/>
  <c r="G35" i="3"/>
  <c r="H34" i="3"/>
  <c r="G34" i="3"/>
  <c r="H33" i="3"/>
  <c r="G33" i="3"/>
  <c r="H32" i="3"/>
  <c r="G32" i="3"/>
  <c r="H31" i="3"/>
  <c r="G31" i="3"/>
  <c r="H30" i="3"/>
  <c r="G30" i="3"/>
  <c r="H29" i="3"/>
  <c r="G29" i="3"/>
  <c r="H28" i="3"/>
  <c r="G28" i="3"/>
  <c r="H27" i="3"/>
  <c r="G27" i="3"/>
  <c r="H26" i="3"/>
  <c r="G26" i="3"/>
  <c r="H25" i="3"/>
  <c r="G25" i="3"/>
  <c r="H24" i="3"/>
  <c r="G24" i="3"/>
  <c r="H23" i="3"/>
  <c r="G23" i="3"/>
  <c r="H22" i="3"/>
  <c r="G22" i="3"/>
  <c r="H21" i="3"/>
  <c r="G21" i="3"/>
  <c r="H20" i="3"/>
  <c r="G20" i="3"/>
  <c r="H19" i="3"/>
  <c r="G19" i="3"/>
  <c r="H18" i="3"/>
  <c r="G18" i="3"/>
  <c r="H17" i="3"/>
  <c r="G17" i="3"/>
  <c r="H16" i="3"/>
  <c r="G16" i="3"/>
  <c r="H15" i="3"/>
  <c r="G15" i="3"/>
  <c r="H14" i="3"/>
  <c r="G14" i="3"/>
  <c r="H13" i="3"/>
  <c r="G13" i="3"/>
  <c r="H12" i="3"/>
  <c r="G12" i="3"/>
  <c r="H11" i="3"/>
  <c r="G11" i="3"/>
  <c r="H10" i="3"/>
  <c r="G10" i="3"/>
  <c r="H9" i="3"/>
  <c r="G9" i="3"/>
  <c r="H8" i="3"/>
  <c r="G8" i="3"/>
  <c r="H7" i="3"/>
  <c r="G7" i="3"/>
  <c r="H6" i="3"/>
  <c r="G6" i="3"/>
  <c r="H5" i="3"/>
  <c r="G5" i="3"/>
  <c r="H4" i="3"/>
  <c r="G4" i="3"/>
  <c r="H3" i="3"/>
  <c r="G3" i="3"/>
  <c r="L31" i="14"/>
  <c r="L32" i="14"/>
  <c r="L33" i="14"/>
  <c r="L34" i="14"/>
  <c r="L35" i="14"/>
  <c r="L36" i="14"/>
  <c r="L37" i="14"/>
  <c r="L38" i="14"/>
  <c r="L39" i="14"/>
  <c r="L40" i="14"/>
  <c r="L41" i="14"/>
  <c r="L42" i="14"/>
  <c r="L43" i="14"/>
  <c r="L44" i="14"/>
  <c r="L45" i="14"/>
  <c r="L46" i="14"/>
  <c r="L47" i="14"/>
  <c r="L48" i="14"/>
  <c r="L49" i="14"/>
  <c r="L50" i="14"/>
  <c r="L51" i="14"/>
  <c r="L52" i="14"/>
  <c r="L53" i="14"/>
  <c r="L54" i="14"/>
  <c r="L55" i="14"/>
  <c r="L56" i="14"/>
  <c r="L57" i="14"/>
  <c r="L58" i="14"/>
  <c r="L59" i="14"/>
  <c r="L60" i="14"/>
  <c r="L61" i="14"/>
  <c r="L62" i="14"/>
  <c r="L63" i="14"/>
  <c r="L64" i="14"/>
  <c r="L65" i="14"/>
  <c r="L66" i="14"/>
  <c r="L67" i="14"/>
  <c r="L68" i="14"/>
  <c r="L69" i="14"/>
  <c r="L70" i="14"/>
  <c r="L71" i="14"/>
  <c r="L72" i="14"/>
  <c r="L73" i="14"/>
  <c r="L74" i="14"/>
  <c r="L75" i="14"/>
  <c r="L76" i="14"/>
  <c r="L77" i="14"/>
  <c r="L78" i="14"/>
  <c r="L79" i="14"/>
  <c r="L80" i="14"/>
  <c r="L81" i="14"/>
  <c r="L82" i="14"/>
  <c r="L83" i="14"/>
  <c r="L84" i="14"/>
  <c r="L85" i="14"/>
  <c r="L86" i="14"/>
  <c r="L87" i="14"/>
  <c r="L88" i="14"/>
  <c r="L89" i="14"/>
  <c r="L90" i="14"/>
  <c r="L91" i="14"/>
  <c r="L92" i="14"/>
  <c r="L93" i="14"/>
  <c r="L94" i="14"/>
  <c r="L95" i="14"/>
  <c r="L96" i="14"/>
  <c r="L97" i="14"/>
  <c r="L98" i="14"/>
  <c r="L99" i="14"/>
  <c r="L100" i="14"/>
  <c r="L101" i="14"/>
  <c r="L102" i="14"/>
  <c r="L103" i="14"/>
  <c r="L104" i="14"/>
  <c r="L105" i="14"/>
  <c r="L106" i="14"/>
  <c r="L107" i="14"/>
  <c r="L108" i="14"/>
  <c r="L109" i="14"/>
  <c r="L110" i="14"/>
  <c r="L111" i="14"/>
  <c r="L112" i="14"/>
  <c r="L113" i="14"/>
  <c r="L114" i="14"/>
  <c r="L115" i="14"/>
  <c r="L116" i="14"/>
  <c r="L117" i="14"/>
  <c r="L118" i="14"/>
  <c r="L119" i="14"/>
  <c r="L120" i="14"/>
  <c r="L121" i="14"/>
  <c r="L122" i="14"/>
  <c r="L123" i="14"/>
  <c r="L124" i="14"/>
  <c r="L125" i="14"/>
  <c r="L126" i="14"/>
  <c r="L127" i="14"/>
  <c r="L128" i="14"/>
  <c r="L129" i="14"/>
  <c r="L130" i="14"/>
  <c r="L131" i="14"/>
  <c r="L132" i="14"/>
  <c r="L133" i="14"/>
  <c r="L134" i="14"/>
  <c r="L135" i="14"/>
  <c r="L136" i="14"/>
  <c r="L137" i="14"/>
  <c r="L138" i="14"/>
  <c r="L139" i="14"/>
  <c r="L140" i="14"/>
  <c r="L141" i="14"/>
  <c r="L142" i="14"/>
  <c r="L143" i="14"/>
  <c r="L144" i="14"/>
  <c r="L145" i="14"/>
  <c r="L146" i="14"/>
  <c r="L147" i="14"/>
  <c r="L148" i="14"/>
  <c r="L149" i="14"/>
  <c r="L150" i="14"/>
  <c r="L151" i="14"/>
  <c r="L152" i="14"/>
  <c r="L153" i="14"/>
  <c r="L154" i="14"/>
  <c r="L155" i="14"/>
  <c r="L156" i="14"/>
  <c r="L157" i="14"/>
  <c r="L158" i="14"/>
  <c r="L159" i="14"/>
  <c r="L160" i="14"/>
  <c r="L161" i="14"/>
  <c r="L162" i="14"/>
  <c r="L163" i="14"/>
  <c r="L164" i="14"/>
  <c r="L165" i="14"/>
  <c r="L166" i="14"/>
  <c r="L167" i="14"/>
  <c r="L168" i="14"/>
  <c r="L169" i="14"/>
  <c r="L170" i="14"/>
  <c r="L171" i="14"/>
  <c r="L172" i="14"/>
  <c r="L173" i="14"/>
  <c r="L174" i="14"/>
  <c r="L175" i="14"/>
  <c r="L176" i="14"/>
  <c r="L177" i="14"/>
  <c r="L178" i="14"/>
  <c r="L179" i="14"/>
  <c r="L180" i="14"/>
  <c r="L181" i="14"/>
  <c r="L182" i="14"/>
  <c r="L183" i="14"/>
  <c r="L184" i="14"/>
  <c r="L185" i="14"/>
  <c r="L186" i="14"/>
  <c r="L187" i="14"/>
  <c r="L188" i="14"/>
  <c r="L189" i="14"/>
  <c r="L190" i="14"/>
  <c r="L191" i="14"/>
  <c r="L192" i="14"/>
  <c r="L193" i="14"/>
  <c r="L194" i="14"/>
  <c r="L195" i="14"/>
  <c r="L196" i="14"/>
  <c r="L197" i="14"/>
  <c r="L198" i="14"/>
  <c r="L199" i="14"/>
  <c r="L200" i="14"/>
  <c r="L201" i="14"/>
  <c r="L202" i="14"/>
  <c r="L203" i="14"/>
  <c r="L204" i="14"/>
  <c r="L205" i="14"/>
  <c r="L206" i="14"/>
  <c r="L207" i="14"/>
  <c r="L208" i="14"/>
  <c r="L209" i="14"/>
  <c r="L210" i="14"/>
  <c r="L211" i="14"/>
  <c r="L212" i="14"/>
  <c r="L213" i="14"/>
  <c r="L214" i="14"/>
  <c r="L215" i="14"/>
  <c r="L216" i="14"/>
  <c r="L217" i="14"/>
  <c r="L218" i="14"/>
  <c r="L219" i="14"/>
  <c r="L220" i="14"/>
  <c r="L221" i="14"/>
  <c r="L222" i="14"/>
  <c r="L223" i="14"/>
  <c r="L224" i="14"/>
  <c r="L225" i="14"/>
  <c r="L226" i="14"/>
  <c r="L227" i="14"/>
  <c r="L228" i="14"/>
  <c r="L229" i="14"/>
  <c r="L230" i="14"/>
  <c r="L231" i="14"/>
  <c r="L232" i="14"/>
  <c r="L233" i="14"/>
  <c r="L234" i="14"/>
  <c r="L235" i="14"/>
  <c r="L236" i="14"/>
  <c r="L237" i="14"/>
  <c r="L238" i="14"/>
  <c r="L239" i="14"/>
  <c r="L240" i="14"/>
  <c r="L241" i="14"/>
  <c r="L242" i="14"/>
  <c r="L243" i="14"/>
  <c r="L244" i="14"/>
  <c r="L245" i="14"/>
  <c r="L246" i="14"/>
  <c r="L247" i="14"/>
  <c r="L248" i="14"/>
  <c r="L249" i="14"/>
  <c r="L250" i="14"/>
  <c r="L251" i="14"/>
  <c r="L252" i="14"/>
  <c r="L253" i="14"/>
  <c r="L254" i="14"/>
  <c r="L255" i="14"/>
  <c r="L256" i="14"/>
  <c r="L257" i="14"/>
  <c r="L258" i="14"/>
  <c r="L259" i="14"/>
  <c r="L260" i="14"/>
  <c r="L261" i="14"/>
  <c r="L262" i="14"/>
  <c r="L263" i="14"/>
  <c r="L264" i="14"/>
  <c r="L265" i="14"/>
  <c r="L266" i="14"/>
  <c r="L267" i="14"/>
  <c r="L268" i="14"/>
  <c r="L269" i="14"/>
  <c r="L270" i="14"/>
  <c r="L271" i="14"/>
  <c r="L272" i="14"/>
  <c r="L273" i="14"/>
  <c r="L274" i="14"/>
  <c r="L275" i="14"/>
  <c r="L276" i="14"/>
  <c r="L277" i="14"/>
  <c r="L278" i="14"/>
  <c r="L279" i="14"/>
  <c r="L280" i="14"/>
  <c r="L281" i="14"/>
  <c r="L282" i="14"/>
  <c r="L283" i="14"/>
  <c r="L284" i="14"/>
  <c r="L285" i="14"/>
  <c r="L286" i="14"/>
  <c r="L287" i="14"/>
  <c r="L288" i="14"/>
  <c r="L289" i="14"/>
  <c r="L290" i="14"/>
  <c r="L291" i="14"/>
  <c r="L292" i="14"/>
  <c r="L293" i="14"/>
  <c r="L294" i="14"/>
  <c r="L295" i="14"/>
  <c r="L296" i="14"/>
  <c r="L297" i="14"/>
  <c r="L298" i="14"/>
  <c r="L299" i="14"/>
  <c r="L300" i="14"/>
  <c r="L301" i="14"/>
  <c r="L302" i="14"/>
  <c r="L303" i="14"/>
  <c r="L304" i="14"/>
  <c r="L305" i="14"/>
  <c r="L306" i="14"/>
  <c r="L307" i="14"/>
  <c r="L308" i="14"/>
  <c r="L309" i="14"/>
  <c r="L310" i="14"/>
  <c r="L311" i="14"/>
  <c r="L312" i="14"/>
  <c r="L313" i="14"/>
  <c r="L314" i="14"/>
  <c r="L315" i="14"/>
  <c r="L316" i="14"/>
  <c r="L317" i="14"/>
  <c r="L318" i="14"/>
  <c r="L319" i="14"/>
  <c r="L320" i="14"/>
  <c r="L321" i="14"/>
  <c r="L322" i="14"/>
  <c r="L323" i="14"/>
  <c r="L324" i="14"/>
  <c r="L325" i="14"/>
  <c r="L326" i="14"/>
  <c r="L327" i="14"/>
  <c r="L328" i="14"/>
  <c r="L329" i="14"/>
  <c r="L330" i="14"/>
  <c r="L331" i="14"/>
  <c r="L332" i="14"/>
  <c r="L333" i="14"/>
  <c r="L334" i="14"/>
  <c r="L335" i="14"/>
  <c r="L336" i="14"/>
  <c r="L337" i="14"/>
  <c r="L338" i="14"/>
  <c r="L339" i="14"/>
  <c r="L340" i="14"/>
  <c r="L341" i="14"/>
  <c r="L342" i="14"/>
  <c r="L343" i="14"/>
  <c r="L344" i="14"/>
  <c r="L345" i="14"/>
  <c r="L346" i="14"/>
  <c r="L347" i="14"/>
  <c r="L348" i="14"/>
  <c r="L349" i="14"/>
  <c r="L350" i="14"/>
  <c r="L351" i="14"/>
  <c r="L352" i="14"/>
  <c r="L353" i="14"/>
  <c r="L354" i="14"/>
  <c r="L355" i="14"/>
  <c r="L356" i="14"/>
  <c r="L357" i="14"/>
  <c r="L358" i="14"/>
  <c r="L359" i="14"/>
  <c r="L360" i="14"/>
  <c r="L361" i="14"/>
  <c r="L362" i="14"/>
  <c r="L363" i="14"/>
  <c r="L364" i="14"/>
  <c r="L365" i="14"/>
  <c r="L366" i="14"/>
  <c r="L367" i="14"/>
  <c r="L368" i="14"/>
  <c r="L369" i="14"/>
  <c r="L370" i="14"/>
  <c r="L371" i="14"/>
  <c r="L372" i="14"/>
  <c r="L373" i="14"/>
  <c r="L374" i="14"/>
  <c r="L375" i="14"/>
  <c r="L376" i="14"/>
  <c r="L377" i="14"/>
  <c r="L378" i="14"/>
  <c r="L379" i="14"/>
  <c r="L380" i="14"/>
  <c r="L381" i="14"/>
  <c r="L382" i="14"/>
  <c r="L383" i="14"/>
  <c r="L384" i="14"/>
  <c r="L385" i="14"/>
  <c r="L386" i="14"/>
  <c r="L387" i="14"/>
  <c r="L388" i="14"/>
  <c r="L389" i="14"/>
  <c r="L390" i="14"/>
  <c r="L391" i="14"/>
  <c r="L392" i="14"/>
  <c r="L393" i="14"/>
  <c r="L394" i="14"/>
  <c r="L395" i="14"/>
  <c r="L396" i="14"/>
  <c r="L397" i="14"/>
  <c r="L398" i="14"/>
  <c r="L399" i="14"/>
  <c r="L400" i="14"/>
  <c r="L401" i="14"/>
  <c r="L402" i="14"/>
  <c r="L403" i="14"/>
  <c r="L404" i="14"/>
  <c r="L405" i="14"/>
  <c r="L406" i="14"/>
  <c r="L407" i="14"/>
  <c r="L408" i="14"/>
  <c r="L409" i="14"/>
  <c r="L410" i="14"/>
  <c r="L411" i="14"/>
  <c r="L412" i="14"/>
  <c r="L413" i="14"/>
  <c r="L414" i="14"/>
  <c r="L415" i="14"/>
  <c r="L416" i="14"/>
  <c r="L417" i="14"/>
  <c r="L418" i="14"/>
  <c r="L419" i="14"/>
  <c r="L420" i="14"/>
  <c r="L421" i="14"/>
  <c r="L422" i="14"/>
  <c r="L423" i="14"/>
  <c r="L424" i="14"/>
  <c r="L425" i="14"/>
  <c r="L426" i="14"/>
  <c r="L427" i="14"/>
  <c r="L428" i="14"/>
  <c r="L429" i="14"/>
  <c r="L430" i="14"/>
  <c r="L431" i="14"/>
  <c r="L432" i="14"/>
  <c r="L433" i="14"/>
  <c r="L434" i="14"/>
  <c r="L435" i="14"/>
  <c r="L436" i="14"/>
  <c r="L437" i="14"/>
  <c r="L438" i="14"/>
  <c r="L439" i="14"/>
  <c r="L440" i="14"/>
  <c r="L441" i="14"/>
  <c r="L442" i="14"/>
  <c r="L443" i="14"/>
  <c r="L444" i="14"/>
  <c r="L445" i="14"/>
  <c r="L446" i="14"/>
  <c r="L447" i="14"/>
  <c r="L448" i="14"/>
  <c r="L449" i="14"/>
  <c r="L450" i="14"/>
  <c r="L451" i="14"/>
  <c r="L452" i="14"/>
  <c r="L453" i="14"/>
  <c r="L454" i="14"/>
  <c r="L455" i="14"/>
  <c r="L456" i="14"/>
  <c r="L457" i="14"/>
  <c r="L458" i="14"/>
  <c r="L459" i="14"/>
  <c r="L460" i="14"/>
  <c r="L461" i="14"/>
  <c r="L462" i="14"/>
  <c r="L463" i="14"/>
  <c r="L464" i="14"/>
  <c r="L465" i="14"/>
  <c r="L466" i="14"/>
  <c r="L467" i="14"/>
  <c r="L468" i="14"/>
  <c r="L469" i="14"/>
  <c r="L470" i="14"/>
  <c r="L471" i="14"/>
  <c r="L472" i="14"/>
  <c r="L473" i="14"/>
  <c r="L474" i="14"/>
  <c r="L475" i="14"/>
  <c r="L476" i="14"/>
  <c r="L477" i="14"/>
  <c r="L478" i="14"/>
  <c r="L479" i="14"/>
  <c r="L480" i="14"/>
  <c r="L481" i="14"/>
  <c r="L482" i="14"/>
  <c r="L483" i="14"/>
  <c r="L484" i="14"/>
  <c r="L485" i="14"/>
  <c r="L486" i="14"/>
  <c r="L487" i="14"/>
  <c r="L488" i="14"/>
  <c r="L489" i="14"/>
  <c r="L490" i="14"/>
  <c r="L491" i="14"/>
  <c r="L492" i="14"/>
  <c r="L493" i="14"/>
  <c r="U493" i="14"/>
  <c r="L494" i="14"/>
  <c r="L495" i="14"/>
  <c r="L496" i="14"/>
  <c r="L497" i="14"/>
  <c r="L498" i="14"/>
  <c r="L499" i="14"/>
  <c r="L500" i="14"/>
  <c r="U500" i="14"/>
  <c r="L501" i="14"/>
  <c r="U501" i="14"/>
  <c r="L502" i="14"/>
  <c r="U502" i="14"/>
  <c r="L503" i="14"/>
  <c r="U503" i="14"/>
  <c r="L30" i="14"/>
  <c r="L29" i="14"/>
  <c r="L28" i="14"/>
  <c r="L27" i="14"/>
  <c r="L26" i="14"/>
  <c r="L25" i="14"/>
  <c r="L24" i="14"/>
  <c r="L23" i="14"/>
  <c r="L22" i="14"/>
  <c r="L21" i="14"/>
  <c r="L20" i="14"/>
  <c r="L19" i="14"/>
  <c r="L18" i="14"/>
  <c r="L17" i="14"/>
  <c r="L16" i="14"/>
  <c r="L15" i="14"/>
  <c r="L14" i="14"/>
  <c r="N14" i="14"/>
  <c r="L13" i="14"/>
  <c r="L12" i="14"/>
  <c r="L11" i="14"/>
  <c r="L10" i="14"/>
  <c r="L9" i="14"/>
  <c r="L8" i="14"/>
  <c r="L7" i="14"/>
  <c r="N7" i="14"/>
  <c r="L6" i="14"/>
  <c r="N6" i="14"/>
  <c r="L5" i="14"/>
  <c r="L4" i="14"/>
  <c r="L504" i="14" s="1"/>
  <c r="E3" i="14"/>
  <c r="D3" i="14"/>
  <c r="C3" i="14"/>
  <c r="E3" i="8"/>
  <c r="D3" i="8"/>
  <c r="C3" i="8"/>
  <c r="F3" i="3"/>
  <c r="A4" i="3"/>
  <c r="A4" i="4" s="1"/>
  <c r="A4" i="5" s="1"/>
  <c r="A5" i="3"/>
  <c r="A5" i="4" s="1"/>
  <c r="A5" i="5" s="1"/>
  <c r="A6" i="3"/>
  <c r="A6" i="4" s="1"/>
  <c r="A6" i="5" s="1"/>
  <c r="A7" i="3"/>
  <c r="A7" i="4" s="1"/>
  <c r="A7" i="5" s="1"/>
  <c r="A8" i="3"/>
  <c r="A8" i="4" s="1"/>
  <c r="A8" i="5" s="1"/>
  <c r="A9" i="3"/>
  <c r="A9" i="4" s="1"/>
  <c r="A9" i="5" s="1"/>
  <c r="A10" i="3"/>
  <c r="A10" i="4" s="1"/>
  <c r="A10" i="5" s="1"/>
  <c r="A11" i="3"/>
  <c r="A11" i="4" s="1"/>
  <c r="A11" i="5" s="1"/>
  <c r="A12" i="3"/>
  <c r="A12" i="4" s="1"/>
  <c r="A12" i="5" s="1"/>
  <c r="A13" i="3"/>
  <c r="A13" i="4" s="1"/>
  <c r="A13" i="5" s="1"/>
  <c r="A14" i="3"/>
  <c r="A14" i="4" s="1"/>
  <c r="A14" i="5" s="1"/>
  <c r="A15" i="3"/>
  <c r="A15" i="4" s="1"/>
  <c r="A15" i="5" s="1"/>
  <c r="A16" i="3"/>
  <c r="A16" i="4" s="1"/>
  <c r="A16" i="5" s="1"/>
  <c r="A17" i="3"/>
  <c r="A17" i="4" s="1"/>
  <c r="A17" i="5" s="1"/>
  <c r="A18" i="3"/>
  <c r="A18" i="4" s="1"/>
  <c r="A18" i="5" s="1"/>
  <c r="A19" i="3"/>
  <c r="A19" i="4" s="1"/>
  <c r="A19" i="5" s="1"/>
  <c r="A20" i="3"/>
  <c r="A20" i="4" s="1"/>
  <c r="A20" i="5" s="1"/>
  <c r="A21" i="3"/>
  <c r="A21" i="4" s="1"/>
  <c r="A21" i="5" s="1"/>
  <c r="A22" i="3"/>
  <c r="A22" i="4" s="1"/>
  <c r="A22" i="5" s="1"/>
  <c r="A23" i="3"/>
  <c r="A23" i="4" s="1"/>
  <c r="A23" i="5" s="1"/>
  <c r="A24" i="3"/>
  <c r="A24" i="4" s="1"/>
  <c r="A24" i="5" s="1"/>
  <c r="A25" i="3"/>
  <c r="A25" i="4" s="1"/>
  <c r="A25" i="5" s="1"/>
  <c r="A26" i="3"/>
  <c r="A26" i="4" s="1"/>
  <c r="A26" i="5" s="1"/>
  <c r="A27" i="3"/>
  <c r="A27" i="4" s="1"/>
  <c r="A27" i="5" s="1"/>
  <c r="A28" i="3"/>
  <c r="A28" i="4" s="1"/>
  <c r="A28" i="5" s="1"/>
  <c r="A29" i="3"/>
  <c r="A29" i="4" s="1"/>
  <c r="A29" i="5" s="1"/>
  <c r="A30" i="3"/>
  <c r="A30" i="4" s="1"/>
  <c r="A30" i="5" s="1"/>
  <c r="A31" i="3"/>
  <c r="A31" i="4" s="1"/>
  <c r="A31" i="5" s="1"/>
  <c r="A32" i="3"/>
  <c r="A32" i="4" s="1"/>
  <c r="A32" i="5" s="1"/>
  <c r="A33" i="3"/>
  <c r="A33" i="4" s="1"/>
  <c r="A33" i="5" s="1"/>
  <c r="A34" i="3"/>
  <c r="A34" i="4" s="1"/>
  <c r="A34" i="5" s="1"/>
  <c r="A35" i="3"/>
  <c r="A35" i="4" s="1"/>
  <c r="A35" i="5" s="1"/>
  <c r="A36" i="3"/>
  <c r="A36" i="4" s="1"/>
  <c r="A36" i="5" s="1"/>
  <c r="A37" i="3"/>
  <c r="A37" i="4" s="1"/>
  <c r="A37" i="5" s="1"/>
  <c r="A38" i="3"/>
  <c r="A38" i="4" s="1"/>
  <c r="A38" i="5" s="1"/>
  <c r="A39" i="3"/>
  <c r="A39" i="4" s="1"/>
  <c r="A39" i="5" s="1"/>
  <c r="A40" i="3"/>
  <c r="A40" i="4" s="1"/>
  <c r="A40" i="5" s="1"/>
  <c r="A41" i="3"/>
  <c r="A41" i="4" s="1"/>
  <c r="A41" i="5" s="1"/>
  <c r="A42" i="3"/>
  <c r="A42" i="4" s="1"/>
  <c r="A42" i="5" s="1"/>
  <c r="A43" i="3"/>
  <c r="A43" i="4" s="1"/>
  <c r="A43" i="5" s="1"/>
  <c r="A44" i="3"/>
  <c r="A44" i="4" s="1"/>
  <c r="A44" i="5" s="1"/>
  <c r="A45" i="3"/>
  <c r="A45" i="4" s="1"/>
  <c r="A45" i="5" s="1"/>
  <c r="A46" i="3"/>
  <c r="A46" i="4" s="1"/>
  <c r="A46" i="5" s="1"/>
  <c r="A47" i="3"/>
  <c r="A47" i="4" s="1"/>
  <c r="A47" i="5" s="1"/>
  <c r="A48" i="3"/>
  <c r="A48" i="4" s="1"/>
  <c r="A48" i="5" s="1"/>
  <c r="A49" i="3"/>
  <c r="A49" i="4" s="1"/>
  <c r="A49" i="5" s="1"/>
  <c r="A50" i="3"/>
  <c r="A50" i="4" s="1"/>
  <c r="A50" i="5" s="1"/>
  <c r="A51" i="3"/>
  <c r="A51" i="4" s="1"/>
  <c r="A51" i="5" s="1"/>
  <c r="A52" i="3"/>
  <c r="A52" i="4" s="1"/>
  <c r="A52" i="5" s="1"/>
  <c r="A53" i="3"/>
  <c r="A53" i="4" s="1"/>
  <c r="A53" i="5" s="1"/>
  <c r="A54" i="3"/>
  <c r="A54" i="4" s="1"/>
  <c r="A54" i="5" s="1"/>
  <c r="A55" i="3"/>
  <c r="A55" i="4" s="1"/>
  <c r="A55" i="5" s="1"/>
  <c r="A56" i="3"/>
  <c r="A56" i="4" s="1"/>
  <c r="A56" i="5" s="1"/>
  <c r="A57" i="3"/>
  <c r="A57" i="4" s="1"/>
  <c r="A57" i="5" s="1"/>
  <c r="A58" i="3"/>
  <c r="A58" i="4" s="1"/>
  <c r="A58" i="5" s="1"/>
  <c r="A59" i="3"/>
  <c r="A59" i="4" s="1"/>
  <c r="A59" i="5" s="1"/>
  <c r="A60" i="3"/>
  <c r="A60" i="4" s="1"/>
  <c r="A60" i="5" s="1"/>
  <c r="A61" i="3"/>
  <c r="A61" i="4" s="1"/>
  <c r="A61" i="5" s="1"/>
  <c r="A62" i="3"/>
  <c r="A62" i="4" s="1"/>
  <c r="A62" i="5" s="1"/>
  <c r="A63" i="3"/>
  <c r="A63" i="4" s="1"/>
  <c r="A63" i="5" s="1"/>
  <c r="A64" i="3"/>
  <c r="A64" i="4" s="1"/>
  <c r="A64" i="5" s="1"/>
  <c r="A65" i="3"/>
  <c r="A65" i="4" s="1"/>
  <c r="A65" i="5" s="1"/>
  <c r="A66" i="3"/>
  <c r="A66" i="4" s="1"/>
  <c r="A66" i="5" s="1"/>
  <c r="A67" i="3"/>
  <c r="A67" i="4" s="1"/>
  <c r="A67" i="5" s="1"/>
  <c r="A68" i="3"/>
  <c r="A68" i="4" s="1"/>
  <c r="A68" i="5" s="1"/>
  <c r="A69" i="3"/>
  <c r="A69" i="4" s="1"/>
  <c r="A69" i="5" s="1"/>
  <c r="A70" i="3"/>
  <c r="A70" i="4" s="1"/>
  <c r="A70" i="5" s="1"/>
  <c r="A71" i="3"/>
  <c r="A71" i="4" s="1"/>
  <c r="A71" i="5" s="1"/>
  <c r="A72" i="3"/>
  <c r="A72" i="4" s="1"/>
  <c r="A72" i="5" s="1"/>
  <c r="A73" i="3"/>
  <c r="A73" i="4" s="1"/>
  <c r="A73" i="5" s="1"/>
  <c r="A74" i="3"/>
  <c r="A74" i="4" s="1"/>
  <c r="A74" i="5" s="1"/>
  <c r="A75" i="3"/>
  <c r="A75" i="4" s="1"/>
  <c r="A75" i="5" s="1"/>
  <c r="A76" i="3"/>
  <c r="A76" i="4" s="1"/>
  <c r="A76" i="5" s="1"/>
  <c r="A77" i="3"/>
  <c r="A77" i="4" s="1"/>
  <c r="A77" i="5" s="1"/>
  <c r="A78" i="3"/>
  <c r="A78" i="4" s="1"/>
  <c r="A78" i="5" s="1"/>
  <c r="A79" i="3"/>
  <c r="A79" i="4" s="1"/>
  <c r="A79" i="5" s="1"/>
  <c r="A80" i="3"/>
  <c r="A80" i="4" s="1"/>
  <c r="A80" i="5" s="1"/>
  <c r="A81" i="3"/>
  <c r="A81" i="4" s="1"/>
  <c r="A81" i="5" s="1"/>
  <c r="A82" i="3"/>
  <c r="A82" i="4" s="1"/>
  <c r="A82" i="5" s="1"/>
  <c r="A83" i="3"/>
  <c r="A83" i="4" s="1"/>
  <c r="A83" i="5" s="1"/>
  <c r="A84" i="3"/>
  <c r="A84" i="4" s="1"/>
  <c r="A84" i="5" s="1"/>
  <c r="A85" i="3"/>
  <c r="A85" i="4" s="1"/>
  <c r="A85" i="5" s="1"/>
  <c r="A86" i="3"/>
  <c r="A86" i="4" s="1"/>
  <c r="A86" i="5" s="1"/>
  <c r="A87" i="3"/>
  <c r="A87" i="4" s="1"/>
  <c r="A87" i="5" s="1"/>
  <c r="A88" i="3"/>
  <c r="A88" i="4" s="1"/>
  <c r="A88" i="5" s="1"/>
  <c r="A89" i="3"/>
  <c r="A89" i="4" s="1"/>
  <c r="A89" i="5" s="1"/>
  <c r="A90" i="3"/>
  <c r="A90" i="4" s="1"/>
  <c r="A90" i="5" s="1"/>
  <c r="A91" i="3"/>
  <c r="A91" i="4" s="1"/>
  <c r="A91" i="5" s="1"/>
  <c r="A92" i="3"/>
  <c r="A92" i="4" s="1"/>
  <c r="A92" i="5" s="1"/>
  <c r="A93" i="3"/>
  <c r="A93" i="4" s="1"/>
  <c r="A93" i="5" s="1"/>
  <c r="A94" i="3"/>
  <c r="A94" i="4" s="1"/>
  <c r="A94" i="5" s="1"/>
  <c r="A95" i="3"/>
  <c r="A95" i="4" s="1"/>
  <c r="A95" i="5" s="1"/>
  <c r="A96" i="3"/>
  <c r="A96" i="4" s="1"/>
  <c r="A96" i="5" s="1"/>
  <c r="A97" i="3"/>
  <c r="A97" i="4" s="1"/>
  <c r="A97" i="5" s="1"/>
  <c r="A98" i="3"/>
  <c r="A98" i="4" s="1"/>
  <c r="A98" i="5" s="1"/>
  <c r="A99" i="3"/>
  <c r="A99" i="4" s="1"/>
  <c r="A99" i="5" s="1"/>
  <c r="A100" i="3"/>
  <c r="A100" i="4" s="1"/>
  <c r="A100" i="5" s="1"/>
  <c r="A101" i="3"/>
  <c r="A101" i="4" s="1"/>
  <c r="A101" i="5" s="1"/>
  <c r="A102" i="3"/>
  <c r="A102" i="4" s="1"/>
  <c r="A102" i="5" s="1"/>
  <c r="A103" i="3"/>
  <c r="A103" i="4" s="1"/>
  <c r="A103" i="5" s="1"/>
  <c r="A104" i="3"/>
  <c r="A104" i="4" s="1"/>
  <c r="A104" i="5" s="1"/>
  <c r="A105" i="3"/>
  <c r="A105" i="4" s="1"/>
  <c r="A105" i="5" s="1"/>
  <c r="A106" i="3"/>
  <c r="A106" i="4" s="1"/>
  <c r="A106" i="5" s="1"/>
  <c r="A107" i="3"/>
  <c r="A107" i="4" s="1"/>
  <c r="A107" i="5" s="1"/>
  <c r="A108" i="3"/>
  <c r="A108" i="4" s="1"/>
  <c r="A108" i="5" s="1"/>
  <c r="A109" i="3"/>
  <c r="A109" i="4" s="1"/>
  <c r="A109" i="5" s="1"/>
  <c r="A110" i="3"/>
  <c r="A110" i="4" s="1"/>
  <c r="A110" i="5" s="1"/>
  <c r="A111" i="3"/>
  <c r="A111" i="4" s="1"/>
  <c r="A111" i="5" s="1"/>
  <c r="A112" i="3"/>
  <c r="A112" i="4" s="1"/>
  <c r="A112" i="5" s="1"/>
  <c r="A113" i="3"/>
  <c r="A113" i="4" s="1"/>
  <c r="A113" i="5" s="1"/>
  <c r="A114" i="3"/>
  <c r="A114" i="4" s="1"/>
  <c r="A114" i="5" s="1"/>
  <c r="A115" i="3"/>
  <c r="A115" i="4" s="1"/>
  <c r="A115" i="5" s="1"/>
  <c r="A116" i="3"/>
  <c r="A116" i="4" s="1"/>
  <c r="A116" i="5" s="1"/>
  <c r="A117" i="3"/>
  <c r="A117" i="4" s="1"/>
  <c r="A117" i="5" s="1"/>
  <c r="A118" i="3"/>
  <c r="A118" i="4" s="1"/>
  <c r="A118" i="5" s="1"/>
  <c r="A119" i="3"/>
  <c r="A119" i="4" s="1"/>
  <c r="A119" i="5" s="1"/>
  <c r="A120" i="3"/>
  <c r="A120" i="4" s="1"/>
  <c r="A120" i="5" s="1"/>
  <c r="A121" i="3"/>
  <c r="A121" i="4" s="1"/>
  <c r="A121" i="5" s="1"/>
  <c r="A122" i="3"/>
  <c r="A122" i="4" s="1"/>
  <c r="A122" i="5" s="1"/>
  <c r="A123" i="3"/>
  <c r="A123" i="4" s="1"/>
  <c r="A123" i="5" s="1"/>
  <c r="A124" i="3"/>
  <c r="A124" i="4" s="1"/>
  <c r="A124" i="5" s="1"/>
  <c r="A125" i="3"/>
  <c r="A125" i="4" s="1"/>
  <c r="A125" i="5" s="1"/>
  <c r="A126" i="3"/>
  <c r="A126" i="4" s="1"/>
  <c r="A126" i="5" s="1"/>
  <c r="A127" i="3"/>
  <c r="A127" i="4" s="1"/>
  <c r="A127" i="5" s="1"/>
  <c r="A128" i="3"/>
  <c r="A128" i="4" s="1"/>
  <c r="A128" i="5" s="1"/>
  <c r="A129" i="3"/>
  <c r="A129" i="4" s="1"/>
  <c r="A129" i="5" s="1"/>
  <c r="A130" i="3"/>
  <c r="A130" i="4" s="1"/>
  <c r="A130" i="5" s="1"/>
  <c r="A131" i="3"/>
  <c r="A131" i="4" s="1"/>
  <c r="A131" i="5" s="1"/>
  <c r="A132" i="3"/>
  <c r="A132" i="4" s="1"/>
  <c r="A132" i="5" s="1"/>
  <c r="A133" i="3"/>
  <c r="A133" i="4" s="1"/>
  <c r="A133" i="5" s="1"/>
  <c r="A134" i="3"/>
  <c r="A134" i="4" s="1"/>
  <c r="A134" i="5" s="1"/>
  <c r="A135" i="3"/>
  <c r="A135" i="4" s="1"/>
  <c r="A135" i="5" s="1"/>
  <c r="A136" i="3"/>
  <c r="A136" i="4" s="1"/>
  <c r="A136" i="5" s="1"/>
  <c r="A137" i="3"/>
  <c r="A137" i="4" s="1"/>
  <c r="A137" i="5" s="1"/>
  <c r="A138" i="3"/>
  <c r="A138" i="4" s="1"/>
  <c r="A138" i="5" s="1"/>
  <c r="A139" i="3"/>
  <c r="A139" i="4" s="1"/>
  <c r="A139" i="5" s="1"/>
  <c r="A140" i="3"/>
  <c r="A140" i="4" s="1"/>
  <c r="A140" i="5" s="1"/>
  <c r="A141" i="3"/>
  <c r="A141" i="4" s="1"/>
  <c r="A141" i="5" s="1"/>
  <c r="A142" i="3"/>
  <c r="A142" i="4" s="1"/>
  <c r="A142" i="5" s="1"/>
  <c r="A143" i="3"/>
  <c r="A143" i="4" s="1"/>
  <c r="A143" i="5" s="1"/>
  <c r="A144" i="3"/>
  <c r="A144" i="4" s="1"/>
  <c r="A144" i="5" s="1"/>
  <c r="A145" i="3"/>
  <c r="A145" i="4" s="1"/>
  <c r="A145" i="5" s="1"/>
  <c r="A146" i="3"/>
  <c r="A146" i="4" s="1"/>
  <c r="A146" i="5" s="1"/>
  <c r="A147" i="3"/>
  <c r="A147" i="4" s="1"/>
  <c r="A147" i="5" s="1"/>
  <c r="A148" i="3"/>
  <c r="A148" i="4" s="1"/>
  <c r="A148" i="5" s="1"/>
  <c r="A149" i="3"/>
  <c r="A149" i="4" s="1"/>
  <c r="A149" i="5" s="1"/>
  <c r="A150" i="3"/>
  <c r="A150" i="4" s="1"/>
  <c r="A150" i="5" s="1"/>
  <c r="A151" i="3"/>
  <c r="A151" i="4" s="1"/>
  <c r="A151" i="5" s="1"/>
  <c r="A152" i="3"/>
  <c r="A152" i="4" s="1"/>
  <c r="A152" i="5" s="1"/>
  <c r="A153" i="3"/>
  <c r="A153" i="4" s="1"/>
  <c r="A153" i="5" s="1"/>
  <c r="A154" i="3"/>
  <c r="A154" i="4" s="1"/>
  <c r="A154" i="5" s="1"/>
  <c r="A155" i="3"/>
  <c r="A155" i="4" s="1"/>
  <c r="A155" i="5" s="1"/>
  <c r="A156" i="3"/>
  <c r="A156" i="4" s="1"/>
  <c r="A156" i="5" s="1"/>
  <c r="A157" i="3"/>
  <c r="A157" i="4" s="1"/>
  <c r="A157" i="5" s="1"/>
  <c r="A158" i="3"/>
  <c r="A158" i="4" s="1"/>
  <c r="A158" i="5" s="1"/>
  <c r="A159" i="3"/>
  <c r="A159" i="4" s="1"/>
  <c r="A159" i="5" s="1"/>
  <c r="A160" i="3"/>
  <c r="A160" i="4" s="1"/>
  <c r="A160" i="5" s="1"/>
  <c r="A161" i="3"/>
  <c r="A161" i="4" s="1"/>
  <c r="A161" i="5" s="1"/>
  <c r="A162" i="3"/>
  <c r="A162" i="4" s="1"/>
  <c r="A162" i="5" s="1"/>
  <c r="A163" i="3"/>
  <c r="A163" i="4" s="1"/>
  <c r="A163" i="5" s="1"/>
  <c r="A164" i="3"/>
  <c r="A164" i="4" s="1"/>
  <c r="A164" i="5" s="1"/>
  <c r="A165" i="3"/>
  <c r="A165" i="4" s="1"/>
  <c r="A165" i="5" s="1"/>
  <c r="A166" i="3"/>
  <c r="A166" i="4" s="1"/>
  <c r="A166" i="5" s="1"/>
  <c r="A167" i="3"/>
  <c r="A167" i="4" s="1"/>
  <c r="A167" i="5" s="1"/>
  <c r="A168" i="3"/>
  <c r="A168" i="4" s="1"/>
  <c r="A168" i="5" s="1"/>
  <c r="A169" i="3"/>
  <c r="A169" i="4" s="1"/>
  <c r="A169" i="5" s="1"/>
  <c r="A170" i="3"/>
  <c r="A170" i="4" s="1"/>
  <c r="A170" i="5" s="1"/>
  <c r="A171" i="3"/>
  <c r="A171" i="4" s="1"/>
  <c r="A171" i="5" s="1"/>
  <c r="A172" i="3"/>
  <c r="A172" i="4" s="1"/>
  <c r="A172" i="5" s="1"/>
  <c r="A173" i="3"/>
  <c r="A173" i="4" s="1"/>
  <c r="A173" i="5" s="1"/>
  <c r="A174" i="3"/>
  <c r="A174" i="4" s="1"/>
  <c r="A174" i="5" s="1"/>
  <c r="A175" i="3"/>
  <c r="A175" i="4" s="1"/>
  <c r="A175" i="5" s="1"/>
  <c r="A176" i="3"/>
  <c r="A176" i="4" s="1"/>
  <c r="A176" i="5" s="1"/>
  <c r="A177" i="3"/>
  <c r="A177" i="4" s="1"/>
  <c r="A177" i="5" s="1"/>
  <c r="A178" i="3"/>
  <c r="A178" i="4" s="1"/>
  <c r="A178" i="5" s="1"/>
  <c r="A179" i="3"/>
  <c r="A179" i="4" s="1"/>
  <c r="A179" i="5" s="1"/>
  <c r="A180" i="3"/>
  <c r="A180" i="4" s="1"/>
  <c r="A180" i="5" s="1"/>
  <c r="A181" i="3"/>
  <c r="A181" i="4" s="1"/>
  <c r="A181" i="5" s="1"/>
  <c r="A182" i="3"/>
  <c r="A182" i="4" s="1"/>
  <c r="A182" i="5" s="1"/>
  <c r="A183" i="3"/>
  <c r="A183" i="4" s="1"/>
  <c r="A183" i="5" s="1"/>
  <c r="A184" i="3"/>
  <c r="A184" i="4" s="1"/>
  <c r="A184" i="5" s="1"/>
  <c r="A185" i="3"/>
  <c r="A185" i="4" s="1"/>
  <c r="A185" i="5" s="1"/>
  <c r="A186" i="3"/>
  <c r="A186" i="4" s="1"/>
  <c r="A186" i="5" s="1"/>
  <c r="A187" i="3"/>
  <c r="A187" i="4" s="1"/>
  <c r="A187" i="5" s="1"/>
  <c r="A188" i="3"/>
  <c r="A188" i="4" s="1"/>
  <c r="A188" i="5" s="1"/>
  <c r="A189" i="3"/>
  <c r="A189" i="4" s="1"/>
  <c r="A189" i="5" s="1"/>
  <c r="A190" i="3"/>
  <c r="A190" i="4" s="1"/>
  <c r="A190" i="5" s="1"/>
  <c r="A191" i="3"/>
  <c r="A191" i="4" s="1"/>
  <c r="A191" i="5" s="1"/>
  <c r="A192" i="3"/>
  <c r="A192" i="4" s="1"/>
  <c r="A192" i="5" s="1"/>
  <c r="A193" i="3"/>
  <c r="A193" i="4" s="1"/>
  <c r="A193" i="5" s="1"/>
  <c r="A194" i="3"/>
  <c r="A194" i="4" s="1"/>
  <c r="A194" i="5" s="1"/>
  <c r="A195" i="3"/>
  <c r="A195" i="4" s="1"/>
  <c r="A195" i="5" s="1"/>
  <c r="A196" i="3"/>
  <c r="A196" i="4" s="1"/>
  <c r="A196" i="5" s="1"/>
  <c r="A197" i="3"/>
  <c r="A197" i="4" s="1"/>
  <c r="A197" i="5" s="1"/>
  <c r="A198" i="3"/>
  <c r="A198" i="4" s="1"/>
  <c r="A198" i="5" s="1"/>
  <c r="A199" i="3"/>
  <c r="A199" i="4" s="1"/>
  <c r="A199" i="5" s="1"/>
  <c r="A200" i="3"/>
  <c r="A200" i="4" s="1"/>
  <c r="A200" i="5" s="1"/>
  <c r="A201" i="3"/>
  <c r="A201" i="4" s="1"/>
  <c r="A201" i="5" s="1"/>
  <c r="A202" i="3"/>
  <c r="A202" i="4" s="1"/>
  <c r="A202" i="5" s="1"/>
  <c r="A203" i="3"/>
  <c r="A203" i="4" s="1"/>
  <c r="A203" i="5" s="1"/>
  <c r="A204" i="3"/>
  <c r="A204" i="4" s="1"/>
  <c r="A204" i="5" s="1"/>
  <c r="A205" i="3"/>
  <c r="A205" i="4" s="1"/>
  <c r="A205" i="5" s="1"/>
  <c r="A206" i="3"/>
  <c r="A206" i="4" s="1"/>
  <c r="A206" i="5" s="1"/>
  <c r="A207" i="3"/>
  <c r="A207" i="4" s="1"/>
  <c r="A207" i="5" s="1"/>
  <c r="A208" i="3"/>
  <c r="A208" i="4" s="1"/>
  <c r="A208" i="5" s="1"/>
  <c r="A209" i="3"/>
  <c r="A209" i="4" s="1"/>
  <c r="A209" i="5" s="1"/>
  <c r="A210" i="3"/>
  <c r="A210" i="4" s="1"/>
  <c r="A210" i="5" s="1"/>
  <c r="A211" i="3"/>
  <c r="A211" i="4" s="1"/>
  <c r="A211" i="5" s="1"/>
  <c r="A212" i="3"/>
  <c r="A212" i="4" s="1"/>
  <c r="A212" i="5" s="1"/>
  <c r="A213" i="3"/>
  <c r="A213" i="4" s="1"/>
  <c r="A213" i="5" s="1"/>
  <c r="A214" i="3"/>
  <c r="A214" i="4" s="1"/>
  <c r="A214" i="5" s="1"/>
  <c r="A215" i="3"/>
  <c r="A215" i="4" s="1"/>
  <c r="A215" i="5" s="1"/>
  <c r="A216" i="3"/>
  <c r="A216" i="4" s="1"/>
  <c r="A216" i="5" s="1"/>
  <c r="A217" i="3"/>
  <c r="A217" i="4" s="1"/>
  <c r="A217" i="5" s="1"/>
  <c r="A218" i="3"/>
  <c r="A218" i="4" s="1"/>
  <c r="A218" i="5" s="1"/>
  <c r="A219" i="3"/>
  <c r="A219" i="4" s="1"/>
  <c r="A219" i="5" s="1"/>
  <c r="A220" i="3"/>
  <c r="A220" i="4" s="1"/>
  <c r="A220" i="5" s="1"/>
  <c r="A221" i="3"/>
  <c r="A221" i="4" s="1"/>
  <c r="A221" i="5" s="1"/>
  <c r="A222" i="3"/>
  <c r="A222" i="4" s="1"/>
  <c r="A222" i="5" s="1"/>
  <c r="A223" i="3"/>
  <c r="A223" i="4" s="1"/>
  <c r="A223" i="5" s="1"/>
  <c r="A224" i="3"/>
  <c r="A224" i="4" s="1"/>
  <c r="A224" i="5" s="1"/>
  <c r="A225" i="3"/>
  <c r="A225" i="4" s="1"/>
  <c r="A225" i="5" s="1"/>
  <c r="A226" i="3"/>
  <c r="A226" i="4" s="1"/>
  <c r="A226" i="5" s="1"/>
  <c r="A227" i="3"/>
  <c r="A227" i="4" s="1"/>
  <c r="A227" i="5" s="1"/>
  <c r="A228" i="3"/>
  <c r="A228" i="4" s="1"/>
  <c r="A228" i="5" s="1"/>
  <c r="A229" i="3"/>
  <c r="A229" i="4" s="1"/>
  <c r="A229" i="5" s="1"/>
  <c r="A230" i="3"/>
  <c r="A230" i="4" s="1"/>
  <c r="A230" i="5" s="1"/>
  <c r="A231" i="3"/>
  <c r="A231" i="4" s="1"/>
  <c r="A231" i="5" s="1"/>
  <c r="A232" i="3"/>
  <c r="A232" i="4" s="1"/>
  <c r="A232" i="5" s="1"/>
  <c r="A233" i="3"/>
  <c r="A233" i="4" s="1"/>
  <c r="A233" i="5" s="1"/>
  <c r="A234" i="3"/>
  <c r="A234" i="4" s="1"/>
  <c r="A234" i="5" s="1"/>
  <c r="A235" i="3"/>
  <c r="A235" i="4" s="1"/>
  <c r="A235" i="5" s="1"/>
  <c r="A236" i="3"/>
  <c r="A236" i="4" s="1"/>
  <c r="A236" i="5" s="1"/>
  <c r="A237" i="3"/>
  <c r="A237" i="4" s="1"/>
  <c r="A237" i="5" s="1"/>
  <c r="A238" i="3"/>
  <c r="A238" i="4" s="1"/>
  <c r="A238" i="5" s="1"/>
  <c r="A239" i="3"/>
  <c r="A239" i="4" s="1"/>
  <c r="A239" i="5" s="1"/>
  <c r="A240" i="3"/>
  <c r="A240" i="4" s="1"/>
  <c r="A240" i="5" s="1"/>
  <c r="A241" i="3"/>
  <c r="A241" i="4" s="1"/>
  <c r="A241" i="5" s="1"/>
  <c r="A242" i="3"/>
  <c r="A242" i="4" s="1"/>
  <c r="A242" i="5" s="1"/>
  <c r="A243" i="3"/>
  <c r="A243" i="4" s="1"/>
  <c r="A243" i="5" s="1"/>
  <c r="A244" i="3"/>
  <c r="A244" i="4" s="1"/>
  <c r="A244" i="5" s="1"/>
  <c r="A245" i="3"/>
  <c r="A245" i="4" s="1"/>
  <c r="A245" i="5" s="1"/>
  <c r="A246" i="3"/>
  <c r="A246" i="4" s="1"/>
  <c r="A246" i="5" s="1"/>
  <c r="A247" i="3"/>
  <c r="A247" i="4" s="1"/>
  <c r="A247" i="5" s="1"/>
  <c r="A248" i="3"/>
  <c r="A248" i="4" s="1"/>
  <c r="A248" i="5" s="1"/>
  <c r="A249" i="3"/>
  <c r="A249" i="4" s="1"/>
  <c r="A249" i="5" s="1"/>
  <c r="A250" i="3"/>
  <c r="A250" i="4" s="1"/>
  <c r="A250" i="5" s="1"/>
  <c r="A251" i="3"/>
  <c r="A251" i="4" s="1"/>
  <c r="A251" i="5" s="1"/>
  <c r="A252" i="3"/>
  <c r="A252" i="4" s="1"/>
  <c r="A252" i="5" s="1"/>
  <c r="A253" i="3"/>
  <c r="A253" i="4" s="1"/>
  <c r="A253" i="5" s="1"/>
  <c r="A254" i="3"/>
  <c r="A254" i="4" s="1"/>
  <c r="A254" i="5" s="1"/>
  <c r="A255" i="3"/>
  <c r="A255" i="4" s="1"/>
  <c r="A255" i="5" s="1"/>
  <c r="A256" i="3"/>
  <c r="A256" i="4" s="1"/>
  <c r="A256" i="5" s="1"/>
  <c r="A257" i="3"/>
  <c r="A257" i="4" s="1"/>
  <c r="A257" i="5" s="1"/>
  <c r="A258" i="3"/>
  <c r="A258" i="4" s="1"/>
  <c r="A258" i="5" s="1"/>
  <c r="A259" i="3"/>
  <c r="A259" i="4" s="1"/>
  <c r="A259" i="5" s="1"/>
  <c r="A260" i="3"/>
  <c r="A260" i="4" s="1"/>
  <c r="A260" i="5" s="1"/>
  <c r="A261" i="3"/>
  <c r="A261" i="4" s="1"/>
  <c r="A261" i="5" s="1"/>
  <c r="A262" i="3"/>
  <c r="A262" i="4" s="1"/>
  <c r="A262" i="5" s="1"/>
  <c r="A263" i="3"/>
  <c r="A263" i="4" s="1"/>
  <c r="A263" i="5" s="1"/>
  <c r="A264" i="3"/>
  <c r="A264" i="4" s="1"/>
  <c r="A264" i="5" s="1"/>
  <c r="A265" i="3"/>
  <c r="A265" i="4" s="1"/>
  <c r="A265" i="5" s="1"/>
  <c r="A266" i="3"/>
  <c r="A266" i="4" s="1"/>
  <c r="A266" i="5" s="1"/>
  <c r="A267" i="3"/>
  <c r="A267" i="4" s="1"/>
  <c r="A267" i="5" s="1"/>
  <c r="A268" i="3"/>
  <c r="A268" i="4" s="1"/>
  <c r="A268" i="5" s="1"/>
  <c r="A269" i="3"/>
  <c r="A269" i="4" s="1"/>
  <c r="A269" i="5" s="1"/>
  <c r="A270" i="3"/>
  <c r="A270" i="4" s="1"/>
  <c r="A270" i="5" s="1"/>
  <c r="A271" i="3"/>
  <c r="A271" i="4" s="1"/>
  <c r="A271" i="5" s="1"/>
  <c r="A272" i="3"/>
  <c r="A272" i="4" s="1"/>
  <c r="A272" i="5" s="1"/>
  <c r="A273" i="3"/>
  <c r="A273" i="4" s="1"/>
  <c r="A273" i="5" s="1"/>
  <c r="A274" i="3"/>
  <c r="A274" i="4" s="1"/>
  <c r="A274" i="5" s="1"/>
  <c r="A275" i="3"/>
  <c r="A275" i="4" s="1"/>
  <c r="A275" i="5" s="1"/>
  <c r="A276" i="3"/>
  <c r="A276" i="4" s="1"/>
  <c r="A276" i="5" s="1"/>
  <c r="A277" i="3"/>
  <c r="A277" i="4" s="1"/>
  <c r="A277" i="5" s="1"/>
  <c r="A278" i="3"/>
  <c r="A278" i="4" s="1"/>
  <c r="A278" i="5" s="1"/>
  <c r="A279" i="3"/>
  <c r="A279" i="4" s="1"/>
  <c r="A279" i="5" s="1"/>
  <c r="A280" i="3"/>
  <c r="A280" i="4" s="1"/>
  <c r="A280" i="5" s="1"/>
  <c r="A281" i="3"/>
  <c r="A281" i="4" s="1"/>
  <c r="A281" i="5" s="1"/>
  <c r="A282" i="3"/>
  <c r="A282" i="4" s="1"/>
  <c r="A282" i="5" s="1"/>
  <c r="A283" i="3"/>
  <c r="A283" i="4" s="1"/>
  <c r="A283" i="5" s="1"/>
  <c r="A284" i="3"/>
  <c r="A284" i="4" s="1"/>
  <c r="A284" i="5" s="1"/>
  <c r="A285" i="3"/>
  <c r="A285" i="4" s="1"/>
  <c r="A285" i="5" s="1"/>
  <c r="A286" i="3"/>
  <c r="A286" i="4" s="1"/>
  <c r="A286" i="5" s="1"/>
  <c r="A287" i="3"/>
  <c r="A287" i="4" s="1"/>
  <c r="A287" i="5" s="1"/>
  <c r="A288" i="3"/>
  <c r="A288" i="4" s="1"/>
  <c r="A288" i="5" s="1"/>
  <c r="A289" i="3"/>
  <c r="A289" i="4" s="1"/>
  <c r="A289" i="5" s="1"/>
  <c r="A290" i="3"/>
  <c r="A290" i="4" s="1"/>
  <c r="A290" i="5" s="1"/>
  <c r="A291" i="3"/>
  <c r="A291" i="4" s="1"/>
  <c r="A291" i="5" s="1"/>
  <c r="A292" i="3"/>
  <c r="A292" i="4" s="1"/>
  <c r="A292" i="5" s="1"/>
  <c r="A293" i="3"/>
  <c r="A293" i="4" s="1"/>
  <c r="A293" i="5" s="1"/>
  <c r="A294" i="3"/>
  <c r="A294" i="4" s="1"/>
  <c r="A294" i="5" s="1"/>
  <c r="A295" i="3"/>
  <c r="A295" i="4" s="1"/>
  <c r="A295" i="5" s="1"/>
  <c r="A296" i="3"/>
  <c r="A296" i="4" s="1"/>
  <c r="A296" i="5" s="1"/>
  <c r="A297" i="3"/>
  <c r="A297" i="4" s="1"/>
  <c r="A297" i="5" s="1"/>
  <c r="A298" i="3"/>
  <c r="A298" i="4" s="1"/>
  <c r="A298" i="5" s="1"/>
  <c r="A299" i="3"/>
  <c r="A299" i="4" s="1"/>
  <c r="A299" i="5" s="1"/>
  <c r="A300" i="3"/>
  <c r="A300" i="4" s="1"/>
  <c r="A300" i="5" s="1"/>
  <c r="A301" i="3"/>
  <c r="A301" i="4" s="1"/>
  <c r="A301" i="5" s="1"/>
  <c r="A302" i="3"/>
  <c r="A302" i="4" s="1"/>
  <c r="A302" i="5" s="1"/>
  <c r="A303" i="3"/>
  <c r="A303" i="4" s="1"/>
  <c r="A303" i="5" s="1"/>
  <c r="A304" i="3"/>
  <c r="A304" i="4" s="1"/>
  <c r="A304" i="5" s="1"/>
  <c r="A305" i="3"/>
  <c r="A305" i="4" s="1"/>
  <c r="A305" i="5" s="1"/>
  <c r="A306" i="3"/>
  <c r="A306" i="4" s="1"/>
  <c r="A306" i="5" s="1"/>
  <c r="A307" i="3"/>
  <c r="A307" i="4" s="1"/>
  <c r="A307" i="5" s="1"/>
  <c r="A308" i="3"/>
  <c r="A308" i="4" s="1"/>
  <c r="A308" i="5" s="1"/>
  <c r="A309" i="3"/>
  <c r="A309" i="4" s="1"/>
  <c r="A309" i="5" s="1"/>
  <c r="A310" i="3"/>
  <c r="A310" i="4" s="1"/>
  <c r="A310" i="5" s="1"/>
  <c r="A311" i="3"/>
  <c r="A311" i="4" s="1"/>
  <c r="A311" i="5" s="1"/>
  <c r="A312" i="3"/>
  <c r="A312" i="4" s="1"/>
  <c r="A312" i="5" s="1"/>
  <c r="A313" i="3"/>
  <c r="A313" i="4" s="1"/>
  <c r="A313" i="5" s="1"/>
  <c r="A314" i="3"/>
  <c r="A314" i="4" s="1"/>
  <c r="A314" i="5" s="1"/>
  <c r="A315" i="3"/>
  <c r="A315" i="4" s="1"/>
  <c r="A315" i="5" s="1"/>
  <c r="A316" i="3"/>
  <c r="A316" i="4" s="1"/>
  <c r="A316" i="5" s="1"/>
  <c r="A317" i="3"/>
  <c r="A317" i="4" s="1"/>
  <c r="A317" i="5" s="1"/>
  <c r="A318" i="3"/>
  <c r="A318" i="4" s="1"/>
  <c r="A318" i="5" s="1"/>
  <c r="A319" i="3"/>
  <c r="A319" i="4" s="1"/>
  <c r="A319" i="5" s="1"/>
  <c r="A320" i="3"/>
  <c r="A320" i="4" s="1"/>
  <c r="A320" i="5" s="1"/>
  <c r="A321" i="3"/>
  <c r="A321" i="4" s="1"/>
  <c r="A321" i="5" s="1"/>
  <c r="A322" i="3"/>
  <c r="A322" i="4" s="1"/>
  <c r="A322" i="5" s="1"/>
  <c r="A323" i="3"/>
  <c r="A323" i="4" s="1"/>
  <c r="A323" i="5" s="1"/>
  <c r="A324" i="3"/>
  <c r="A324" i="4" s="1"/>
  <c r="A324" i="5" s="1"/>
  <c r="A325" i="3"/>
  <c r="A325" i="4" s="1"/>
  <c r="A325" i="5" s="1"/>
  <c r="A326" i="3"/>
  <c r="A326" i="4" s="1"/>
  <c r="A326" i="5" s="1"/>
  <c r="A327" i="3"/>
  <c r="A327" i="4" s="1"/>
  <c r="A327" i="5" s="1"/>
  <c r="A328" i="3"/>
  <c r="A328" i="4" s="1"/>
  <c r="A328" i="5" s="1"/>
  <c r="A329" i="3"/>
  <c r="A329" i="4" s="1"/>
  <c r="A329" i="5" s="1"/>
  <c r="A330" i="3"/>
  <c r="A330" i="4" s="1"/>
  <c r="A330" i="5" s="1"/>
  <c r="A331" i="3"/>
  <c r="A331" i="4" s="1"/>
  <c r="A331" i="5" s="1"/>
  <c r="A332" i="3"/>
  <c r="A332" i="4" s="1"/>
  <c r="A332" i="5" s="1"/>
  <c r="A333" i="3"/>
  <c r="A333" i="4" s="1"/>
  <c r="A333" i="5" s="1"/>
  <c r="A334" i="3"/>
  <c r="A334" i="4" s="1"/>
  <c r="A334" i="5" s="1"/>
  <c r="A335" i="3"/>
  <c r="A335" i="4" s="1"/>
  <c r="A335" i="5" s="1"/>
  <c r="A336" i="3"/>
  <c r="A336" i="4" s="1"/>
  <c r="A336" i="5" s="1"/>
  <c r="A337" i="3"/>
  <c r="A337" i="4" s="1"/>
  <c r="A337" i="5" s="1"/>
  <c r="A338" i="3"/>
  <c r="A338" i="4" s="1"/>
  <c r="A338" i="5" s="1"/>
  <c r="A339" i="3"/>
  <c r="A339" i="4" s="1"/>
  <c r="A339" i="5" s="1"/>
  <c r="A340" i="3"/>
  <c r="A340" i="4" s="1"/>
  <c r="A340" i="5" s="1"/>
  <c r="A341" i="3"/>
  <c r="A341" i="4" s="1"/>
  <c r="A341" i="5" s="1"/>
  <c r="A342" i="3"/>
  <c r="A342" i="4" s="1"/>
  <c r="A342" i="5" s="1"/>
  <c r="A343" i="3"/>
  <c r="A343" i="4" s="1"/>
  <c r="A343" i="5" s="1"/>
  <c r="A344" i="3"/>
  <c r="A344" i="4" s="1"/>
  <c r="A344" i="5" s="1"/>
  <c r="A345" i="3"/>
  <c r="A345" i="4" s="1"/>
  <c r="A345" i="5" s="1"/>
  <c r="A346" i="3"/>
  <c r="A346" i="4" s="1"/>
  <c r="A346" i="5" s="1"/>
  <c r="A347" i="3"/>
  <c r="A347" i="4" s="1"/>
  <c r="A347" i="5" s="1"/>
  <c r="A348" i="3"/>
  <c r="A348" i="4" s="1"/>
  <c r="A348" i="5" s="1"/>
  <c r="A349" i="3"/>
  <c r="A349" i="4" s="1"/>
  <c r="A349" i="5" s="1"/>
  <c r="A350" i="3"/>
  <c r="A350" i="4" s="1"/>
  <c r="A350" i="5" s="1"/>
  <c r="A351" i="3"/>
  <c r="A351" i="4" s="1"/>
  <c r="A351" i="5" s="1"/>
  <c r="A352" i="3"/>
  <c r="A352" i="4" s="1"/>
  <c r="A352" i="5" s="1"/>
  <c r="A353" i="3"/>
  <c r="A353" i="4" s="1"/>
  <c r="A353" i="5" s="1"/>
  <c r="A354" i="3"/>
  <c r="A354" i="4" s="1"/>
  <c r="A354" i="5" s="1"/>
  <c r="A355" i="3"/>
  <c r="A355" i="4" s="1"/>
  <c r="A355" i="5" s="1"/>
  <c r="A356" i="3"/>
  <c r="A356" i="4" s="1"/>
  <c r="A356" i="5" s="1"/>
  <c r="A357" i="3"/>
  <c r="A357" i="4" s="1"/>
  <c r="A357" i="5" s="1"/>
  <c r="A358" i="3"/>
  <c r="A358" i="4" s="1"/>
  <c r="A358" i="5" s="1"/>
  <c r="A359" i="3"/>
  <c r="A359" i="4" s="1"/>
  <c r="A359" i="5" s="1"/>
  <c r="A360" i="3"/>
  <c r="A360" i="4" s="1"/>
  <c r="A360" i="5" s="1"/>
  <c r="A361" i="3"/>
  <c r="A361" i="4" s="1"/>
  <c r="A361" i="5" s="1"/>
  <c r="A362" i="3"/>
  <c r="A362" i="4" s="1"/>
  <c r="A362" i="5" s="1"/>
  <c r="A363" i="3"/>
  <c r="A363" i="4" s="1"/>
  <c r="A363" i="5" s="1"/>
  <c r="A364" i="3"/>
  <c r="A364" i="4" s="1"/>
  <c r="A364" i="5" s="1"/>
  <c r="A365" i="3"/>
  <c r="A365" i="4" s="1"/>
  <c r="A365" i="5" s="1"/>
  <c r="A366" i="3"/>
  <c r="A366" i="4" s="1"/>
  <c r="A366" i="5" s="1"/>
  <c r="A367" i="3"/>
  <c r="A367" i="4" s="1"/>
  <c r="A367" i="5" s="1"/>
  <c r="A368" i="3"/>
  <c r="A368" i="4" s="1"/>
  <c r="A368" i="5" s="1"/>
  <c r="A369" i="3"/>
  <c r="A369" i="4" s="1"/>
  <c r="A369" i="5" s="1"/>
  <c r="A370" i="3"/>
  <c r="A370" i="4" s="1"/>
  <c r="A370" i="5" s="1"/>
  <c r="A371" i="3"/>
  <c r="A371" i="4" s="1"/>
  <c r="A371" i="5" s="1"/>
  <c r="A372" i="3"/>
  <c r="A372" i="4" s="1"/>
  <c r="A372" i="5" s="1"/>
  <c r="A373" i="3"/>
  <c r="A373" i="4" s="1"/>
  <c r="A373" i="5" s="1"/>
  <c r="A374" i="3"/>
  <c r="A374" i="4" s="1"/>
  <c r="A374" i="5" s="1"/>
  <c r="A375" i="3"/>
  <c r="A375" i="4" s="1"/>
  <c r="A375" i="5" s="1"/>
  <c r="A376" i="3"/>
  <c r="A376" i="4" s="1"/>
  <c r="A376" i="5" s="1"/>
  <c r="A377" i="3"/>
  <c r="A377" i="4" s="1"/>
  <c r="A377" i="5" s="1"/>
  <c r="A378" i="3"/>
  <c r="A378" i="4" s="1"/>
  <c r="A378" i="5" s="1"/>
  <c r="A379" i="3"/>
  <c r="A379" i="4" s="1"/>
  <c r="A379" i="5" s="1"/>
  <c r="A380" i="3"/>
  <c r="A380" i="4" s="1"/>
  <c r="A380" i="5" s="1"/>
  <c r="A381" i="3"/>
  <c r="A381" i="4" s="1"/>
  <c r="A381" i="5" s="1"/>
  <c r="A382" i="3"/>
  <c r="A382" i="4" s="1"/>
  <c r="A382" i="5" s="1"/>
  <c r="A383" i="3"/>
  <c r="A383" i="4" s="1"/>
  <c r="A383" i="5" s="1"/>
  <c r="A384" i="3"/>
  <c r="A384" i="4" s="1"/>
  <c r="A384" i="5" s="1"/>
  <c r="A385" i="3"/>
  <c r="A385" i="4" s="1"/>
  <c r="A385" i="5" s="1"/>
  <c r="A386" i="3"/>
  <c r="A386" i="4" s="1"/>
  <c r="A386" i="5" s="1"/>
  <c r="A387" i="3"/>
  <c r="A387" i="4" s="1"/>
  <c r="A387" i="5" s="1"/>
  <c r="A388" i="3"/>
  <c r="A388" i="4" s="1"/>
  <c r="A388" i="5" s="1"/>
  <c r="A389" i="3"/>
  <c r="A389" i="4" s="1"/>
  <c r="A389" i="5" s="1"/>
  <c r="A390" i="3"/>
  <c r="A390" i="4" s="1"/>
  <c r="A390" i="5" s="1"/>
  <c r="A391" i="3"/>
  <c r="A391" i="4" s="1"/>
  <c r="A391" i="5" s="1"/>
  <c r="A392" i="3"/>
  <c r="A392" i="4" s="1"/>
  <c r="A392" i="5" s="1"/>
  <c r="A393" i="3"/>
  <c r="A393" i="4" s="1"/>
  <c r="A393" i="5" s="1"/>
  <c r="A394" i="3"/>
  <c r="A394" i="4" s="1"/>
  <c r="A394" i="5" s="1"/>
  <c r="A395" i="3"/>
  <c r="A395" i="4" s="1"/>
  <c r="A395" i="5" s="1"/>
  <c r="A396" i="3"/>
  <c r="A396" i="4" s="1"/>
  <c r="A396" i="5" s="1"/>
  <c r="A397" i="3"/>
  <c r="A397" i="4" s="1"/>
  <c r="A397" i="5" s="1"/>
  <c r="A398" i="3"/>
  <c r="A398" i="4" s="1"/>
  <c r="A398" i="5" s="1"/>
  <c r="A399" i="3"/>
  <c r="A399" i="4" s="1"/>
  <c r="A399" i="5" s="1"/>
  <c r="A400" i="3"/>
  <c r="A400" i="4" s="1"/>
  <c r="A400" i="5" s="1"/>
  <c r="A401" i="3"/>
  <c r="A401" i="4" s="1"/>
  <c r="A401" i="5" s="1"/>
  <c r="A402" i="3"/>
  <c r="A402" i="4" s="1"/>
  <c r="A402" i="5" s="1"/>
  <c r="A403" i="3"/>
  <c r="A403" i="4" s="1"/>
  <c r="A403" i="5" s="1"/>
  <c r="A404" i="3"/>
  <c r="A404" i="4" s="1"/>
  <c r="A404" i="5" s="1"/>
  <c r="A405" i="3"/>
  <c r="A405" i="4" s="1"/>
  <c r="A405" i="5" s="1"/>
  <c r="A406" i="3"/>
  <c r="A406" i="4" s="1"/>
  <c r="A406" i="5" s="1"/>
  <c r="A407" i="3"/>
  <c r="A407" i="4" s="1"/>
  <c r="A407" i="5" s="1"/>
  <c r="A408" i="3"/>
  <c r="A408" i="4" s="1"/>
  <c r="A408" i="5" s="1"/>
  <c r="A409" i="3"/>
  <c r="A409" i="4" s="1"/>
  <c r="A409" i="5" s="1"/>
  <c r="A410" i="3"/>
  <c r="A410" i="4" s="1"/>
  <c r="A410" i="5" s="1"/>
  <c r="A411" i="3"/>
  <c r="A411" i="4" s="1"/>
  <c r="A411" i="5" s="1"/>
  <c r="A412" i="3"/>
  <c r="A412" i="4" s="1"/>
  <c r="A412" i="5" s="1"/>
  <c r="A413" i="3"/>
  <c r="A413" i="4" s="1"/>
  <c r="A413" i="5" s="1"/>
  <c r="A414" i="3"/>
  <c r="A414" i="4" s="1"/>
  <c r="A414" i="5" s="1"/>
  <c r="A415" i="3"/>
  <c r="A415" i="4" s="1"/>
  <c r="A415" i="5" s="1"/>
  <c r="A416" i="3"/>
  <c r="A416" i="4" s="1"/>
  <c r="A416" i="5" s="1"/>
  <c r="A417" i="3"/>
  <c r="A417" i="4" s="1"/>
  <c r="A417" i="5" s="1"/>
  <c r="A418" i="3"/>
  <c r="A418" i="4" s="1"/>
  <c r="A418" i="5" s="1"/>
  <c r="A419" i="3"/>
  <c r="A419" i="4" s="1"/>
  <c r="A419" i="5" s="1"/>
  <c r="A420" i="3"/>
  <c r="A420" i="4" s="1"/>
  <c r="A420" i="5" s="1"/>
  <c r="A421" i="3"/>
  <c r="A421" i="4" s="1"/>
  <c r="A421" i="5" s="1"/>
  <c r="A422" i="3"/>
  <c r="A422" i="4" s="1"/>
  <c r="A422" i="5" s="1"/>
  <c r="A423" i="3"/>
  <c r="A423" i="4" s="1"/>
  <c r="A423" i="5" s="1"/>
  <c r="A424" i="3"/>
  <c r="A424" i="4" s="1"/>
  <c r="A424" i="5" s="1"/>
  <c r="A425" i="3"/>
  <c r="A425" i="4" s="1"/>
  <c r="A425" i="5" s="1"/>
  <c r="A426" i="3"/>
  <c r="A426" i="4" s="1"/>
  <c r="A426" i="5" s="1"/>
  <c r="A427" i="3"/>
  <c r="A427" i="4" s="1"/>
  <c r="A427" i="5" s="1"/>
  <c r="A428" i="3"/>
  <c r="A428" i="4" s="1"/>
  <c r="A428" i="5" s="1"/>
  <c r="A429" i="3"/>
  <c r="A429" i="4" s="1"/>
  <c r="A429" i="5" s="1"/>
  <c r="A430" i="3"/>
  <c r="A430" i="4" s="1"/>
  <c r="A430" i="5" s="1"/>
  <c r="A431" i="3"/>
  <c r="A431" i="4" s="1"/>
  <c r="A431" i="5" s="1"/>
  <c r="A432" i="3"/>
  <c r="A432" i="4" s="1"/>
  <c r="A432" i="5" s="1"/>
  <c r="A433" i="3"/>
  <c r="A433" i="4" s="1"/>
  <c r="A433" i="5" s="1"/>
  <c r="A434" i="3"/>
  <c r="A434" i="4" s="1"/>
  <c r="A434" i="5" s="1"/>
  <c r="A435" i="3"/>
  <c r="A435" i="4" s="1"/>
  <c r="A435" i="5" s="1"/>
  <c r="A436" i="3"/>
  <c r="A436" i="4" s="1"/>
  <c r="A436" i="5" s="1"/>
  <c r="A437" i="3"/>
  <c r="A437" i="4" s="1"/>
  <c r="A437" i="5" s="1"/>
  <c r="A438" i="3"/>
  <c r="A438" i="4" s="1"/>
  <c r="A438" i="5" s="1"/>
  <c r="A439" i="3"/>
  <c r="A439" i="4" s="1"/>
  <c r="A439" i="5" s="1"/>
  <c r="A440" i="3"/>
  <c r="A440" i="4" s="1"/>
  <c r="A440" i="5" s="1"/>
  <c r="A441" i="3"/>
  <c r="A441" i="4" s="1"/>
  <c r="A441" i="5" s="1"/>
  <c r="A442" i="3"/>
  <c r="A442" i="4" s="1"/>
  <c r="A442" i="5" s="1"/>
  <c r="A443" i="3"/>
  <c r="A443" i="4" s="1"/>
  <c r="A443" i="5" s="1"/>
  <c r="A444" i="3"/>
  <c r="A444" i="4" s="1"/>
  <c r="A444" i="5" s="1"/>
  <c r="A445" i="3"/>
  <c r="A445" i="4" s="1"/>
  <c r="A445" i="5" s="1"/>
  <c r="A446" i="3"/>
  <c r="A446" i="4" s="1"/>
  <c r="A446" i="5" s="1"/>
  <c r="A447" i="3"/>
  <c r="A447" i="4" s="1"/>
  <c r="A447" i="5" s="1"/>
  <c r="A448" i="3"/>
  <c r="A448" i="4" s="1"/>
  <c r="A448" i="5" s="1"/>
  <c r="A449" i="3"/>
  <c r="A449" i="4" s="1"/>
  <c r="A449" i="5" s="1"/>
  <c r="A450" i="3"/>
  <c r="A450" i="4" s="1"/>
  <c r="A450" i="5" s="1"/>
  <c r="A451" i="3"/>
  <c r="A451" i="4" s="1"/>
  <c r="A451" i="5" s="1"/>
  <c r="A452" i="3"/>
  <c r="A452" i="4" s="1"/>
  <c r="A452" i="5" s="1"/>
  <c r="A453" i="3"/>
  <c r="A453" i="4" s="1"/>
  <c r="A453" i="5" s="1"/>
  <c r="A454" i="3"/>
  <c r="A454" i="4" s="1"/>
  <c r="A454" i="5" s="1"/>
  <c r="A455" i="3"/>
  <c r="A455" i="4" s="1"/>
  <c r="A455" i="5" s="1"/>
  <c r="A456" i="3"/>
  <c r="A456" i="4" s="1"/>
  <c r="A456" i="5" s="1"/>
  <c r="A457" i="3"/>
  <c r="A457" i="4" s="1"/>
  <c r="A457" i="5" s="1"/>
  <c r="A458" i="3"/>
  <c r="A458" i="4" s="1"/>
  <c r="A458" i="5" s="1"/>
  <c r="A459" i="3"/>
  <c r="A459" i="4" s="1"/>
  <c r="A459" i="5" s="1"/>
  <c r="A460" i="3"/>
  <c r="A460" i="4" s="1"/>
  <c r="A460" i="5" s="1"/>
  <c r="A461" i="3"/>
  <c r="A461" i="4" s="1"/>
  <c r="A461" i="5" s="1"/>
  <c r="A462" i="3"/>
  <c r="A462" i="4" s="1"/>
  <c r="A462" i="5" s="1"/>
  <c r="A463" i="3"/>
  <c r="A463" i="4" s="1"/>
  <c r="A463" i="5" s="1"/>
  <c r="A464" i="3"/>
  <c r="A464" i="4" s="1"/>
  <c r="A464" i="5" s="1"/>
  <c r="A465" i="3"/>
  <c r="A465" i="4" s="1"/>
  <c r="A465" i="5" s="1"/>
  <c r="A466" i="3"/>
  <c r="A466" i="4" s="1"/>
  <c r="A466" i="5" s="1"/>
  <c r="A467" i="3"/>
  <c r="A467" i="4" s="1"/>
  <c r="A467" i="5" s="1"/>
  <c r="A468" i="3"/>
  <c r="A468" i="4" s="1"/>
  <c r="A468" i="5" s="1"/>
  <c r="A469" i="3"/>
  <c r="A469" i="4" s="1"/>
  <c r="A469" i="5" s="1"/>
  <c r="A470" i="3"/>
  <c r="A470" i="4" s="1"/>
  <c r="A470" i="5" s="1"/>
  <c r="A471" i="3"/>
  <c r="A471" i="4" s="1"/>
  <c r="A471" i="5" s="1"/>
  <c r="A472" i="3"/>
  <c r="A472" i="4" s="1"/>
  <c r="A472" i="5" s="1"/>
  <c r="A473" i="3"/>
  <c r="A473" i="4" s="1"/>
  <c r="A473" i="5" s="1"/>
  <c r="A474" i="3"/>
  <c r="A474" i="4" s="1"/>
  <c r="A474" i="5" s="1"/>
  <c r="A475" i="3"/>
  <c r="A475" i="4" s="1"/>
  <c r="A475" i="5" s="1"/>
  <c r="A476" i="3"/>
  <c r="A476" i="4" s="1"/>
  <c r="A476" i="5" s="1"/>
  <c r="A477" i="3"/>
  <c r="A477" i="4" s="1"/>
  <c r="A477" i="5" s="1"/>
  <c r="A478" i="3"/>
  <c r="A478" i="4" s="1"/>
  <c r="A478" i="5" s="1"/>
  <c r="A479" i="3"/>
  <c r="A479" i="4" s="1"/>
  <c r="A479" i="5" s="1"/>
  <c r="A480" i="3"/>
  <c r="A480" i="4" s="1"/>
  <c r="A480" i="5" s="1"/>
  <c r="A481" i="3"/>
  <c r="A481" i="4" s="1"/>
  <c r="A481" i="5" s="1"/>
  <c r="A482" i="3"/>
  <c r="A482" i="4" s="1"/>
  <c r="A482" i="5" s="1"/>
  <c r="A483" i="3"/>
  <c r="A483" i="4" s="1"/>
  <c r="A483" i="5" s="1"/>
  <c r="A484" i="3"/>
  <c r="A484" i="4" s="1"/>
  <c r="A484" i="5" s="1"/>
  <c r="A485" i="3"/>
  <c r="A485" i="4" s="1"/>
  <c r="A485" i="5" s="1"/>
  <c r="A486" i="3"/>
  <c r="A486" i="4" s="1"/>
  <c r="A486" i="5" s="1"/>
  <c r="A487" i="3"/>
  <c r="A487" i="4" s="1"/>
  <c r="A487" i="5" s="1"/>
  <c r="A488" i="3"/>
  <c r="A488" i="4" s="1"/>
  <c r="A488" i="5" s="1"/>
  <c r="A489" i="3"/>
  <c r="A489" i="4" s="1"/>
  <c r="A489" i="5" s="1"/>
  <c r="A490" i="3"/>
  <c r="A490" i="4" s="1"/>
  <c r="A490" i="5" s="1"/>
  <c r="A491" i="3"/>
  <c r="A491" i="4" s="1"/>
  <c r="A491" i="5" s="1"/>
  <c r="A492" i="3"/>
  <c r="A492" i="4" s="1"/>
  <c r="A492" i="5" s="1"/>
  <c r="A493" i="3"/>
  <c r="A493" i="4" s="1"/>
  <c r="A493" i="5" s="1"/>
  <c r="A494" i="3"/>
  <c r="A494" i="4" s="1"/>
  <c r="A494" i="5" s="1"/>
  <c r="A495" i="3"/>
  <c r="A495" i="4" s="1"/>
  <c r="A495" i="5" s="1"/>
  <c r="A496" i="3"/>
  <c r="A496" i="4" s="1"/>
  <c r="A496" i="5" s="1"/>
  <c r="A497" i="3"/>
  <c r="A497" i="4" s="1"/>
  <c r="A497" i="5" s="1"/>
  <c r="A498" i="3"/>
  <c r="A498" i="4" s="1"/>
  <c r="A498" i="5" s="1"/>
  <c r="A499" i="3"/>
  <c r="A499" i="4" s="1"/>
  <c r="A499" i="5" s="1"/>
  <c r="A500" i="3"/>
  <c r="A500" i="4" s="1"/>
  <c r="A500" i="5" s="1"/>
  <c r="A501" i="3"/>
  <c r="A501" i="4" s="1"/>
  <c r="A501" i="5" s="1"/>
  <c r="A502" i="3"/>
  <c r="A502" i="4" s="1"/>
  <c r="A502" i="5" s="1"/>
  <c r="A3" i="3"/>
  <c r="A3" i="4" s="1"/>
  <c r="A3" i="5" s="1"/>
  <c r="A2" i="3"/>
  <c r="A503" i="11"/>
  <c r="A503" i="8" s="1"/>
  <c r="A502" i="11"/>
  <c r="A502" i="8"/>
  <c r="A501" i="11"/>
  <c r="A501" i="8" s="1"/>
  <c r="A500" i="11"/>
  <c r="A500" i="8" s="1"/>
  <c r="A500" i="14" s="1"/>
  <c r="A499" i="11"/>
  <c r="A499" i="8" s="1"/>
  <c r="A498" i="11"/>
  <c r="A498" i="8"/>
  <c r="A498" i="14" s="1"/>
  <c r="A497" i="11"/>
  <c r="A497" i="8" s="1"/>
  <c r="A496" i="11"/>
  <c r="A496" i="8"/>
  <c r="A495" i="11"/>
  <c r="A495" i="8" s="1"/>
  <c r="A495" i="14" s="1"/>
  <c r="A494" i="11"/>
  <c r="A494" i="8" s="1"/>
  <c r="A493" i="11"/>
  <c r="A493" i="8" s="1"/>
  <c r="A492" i="11"/>
  <c r="A492" i="8" s="1"/>
  <c r="A492" i="14" s="1"/>
  <c r="A491" i="11"/>
  <c r="A491" i="8" s="1"/>
  <c r="A490" i="11"/>
  <c r="A490" i="8"/>
  <c r="A490" i="14" s="1"/>
  <c r="A489" i="11"/>
  <c r="A489" i="8" s="1"/>
  <c r="A488" i="11"/>
  <c r="A488" i="8" s="1"/>
  <c r="A487" i="11"/>
  <c r="A487" i="8" s="1"/>
  <c r="A486" i="11"/>
  <c r="A486" i="8" s="1"/>
  <c r="A486" i="14" s="1"/>
  <c r="A485" i="11"/>
  <c r="A485" i="8" s="1"/>
  <c r="A484" i="11"/>
  <c r="A484" i="8" s="1"/>
  <c r="A484" i="14" s="1"/>
  <c r="A483" i="11"/>
  <c r="A483" i="8" s="1"/>
  <c r="A482" i="11"/>
  <c r="A482" i="8"/>
  <c r="A481" i="11"/>
  <c r="A481" i="8" s="1"/>
  <c r="A480" i="11"/>
  <c r="A480" i="8" s="1"/>
  <c r="A479" i="11"/>
  <c r="A479" i="8" s="1"/>
  <c r="A478" i="11"/>
  <c r="A478" i="8"/>
  <c r="A477" i="11"/>
  <c r="A477" i="8" s="1"/>
  <c r="A477" i="14" s="1"/>
  <c r="A476" i="11"/>
  <c r="A476" i="8" s="1"/>
  <c r="A476" i="14" s="1"/>
  <c r="A475" i="11"/>
  <c r="A475" i="8" s="1"/>
  <c r="A474" i="11"/>
  <c r="A474" i="8" s="1"/>
  <c r="A473" i="11"/>
  <c r="A473" i="8" s="1"/>
  <c r="A472" i="11"/>
  <c r="A472" i="8"/>
  <c r="A472" i="14" s="1"/>
  <c r="A471" i="11"/>
  <c r="A471" i="8" s="1"/>
  <c r="A470" i="11"/>
  <c r="A470" i="8" s="1"/>
  <c r="A469" i="11"/>
  <c r="A469" i="8" s="1"/>
  <c r="A468" i="11"/>
  <c r="A468" i="8" s="1"/>
  <c r="A468" i="14" s="1"/>
  <c r="A467" i="11"/>
  <c r="A467" i="8" s="1"/>
  <c r="A467" i="14" s="1"/>
  <c r="A466" i="11"/>
  <c r="A466" i="8"/>
  <c r="A465" i="11"/>
  <c r="A465" i="8" s="1"/>
  <c r="A464" i="11"/>
  <c r="A464" i="8" s="1"/>
  <c r="A464" i="14" s="1"/>
  <c r="A463" i="11"/>
  <c r="A463" i="8" s="1"/>
  <c r="A463" i="14" s="1"/>
  <c r="A462" i="11"/>
  <c r="A462" i="8"/>
  <c r="A461" i="11"/>
  <c r="A461" i="8" s="1"/>
  <c r="A460" i="11"/>
  <c r="A460" i="8" s="1"/>
  <c r="A460" i="14" s="1"/>
  <c r="A459" i="11"/>
  <c r="A459" i="8" s="1"/>
  <c r="A458" i="11"/>
  <c r="A458" i="8" s="1"/>
  <c r="A458" i="14" s="1"/>
  <c r="A457" i="11"/>
  <c r="A457" i="8" s="1"/>
  <c r="A457" i="14" s="1"/>
  <c r="A456" i="11"/>
  <c r="A456" i="8"/>
  <c r="A455" i="11"/>
  <c r="A455" i="8" s="1"/>
  <c r="A454" i="11"/>
  <c r="A454" i="8" s="1"/>
  <c r="A454" i="14" s="1"/>
  <c r="A453" i="11"/>
  <c r="A453" i="8" s="1"/>
  <c r="A452" i="11"/>
  <c r="A452" i="8" s="1"/>
  <c r="A452" i="14" s="1"/>
  <c r="A451" i="11"/>
  <c r="A451" i="8" s="1"/>
  <c r="A450" i="11"/>
  <c r="A450" i="8"/>
  <c r="A449" i="11"/>
  <c r="A449" i="8" s="1"/>
  <c r="A448" i="11"/>
  <c r="A448" i="8" s="1"/>
  <c r="A447" i="11"/>
  <c r="A447" i="8" s="1"/>
  <c r="A447" i="14" s="1"/>
  <c r="A446" i="11"/>
  <c r="A446" i="8"/>
  <c r="A445" i="11"/>
  <c r="A445" i="8" s="1"/>
  <c r="A445" i="14" s="1"/>
  <c r="A444" i="11"/>
  <c r="A444" i="8" s="1"/>
  <c r="A444" i="14" s="1"/>
  <c r="A443" i="11"/>
  <c r="A443" i="8" s="1"/>
  <c r="A442" i="11"/>
  <c r="A442" i="8" s="1"/>
  <c r="A441" i="11"/>
  <c r="A441" i="8" s="1"/>
  <c r="A440" i="11"/>
  <c r="A440" i="8"/>
  <c r="A440" i="14" s="1"/>
  <c r="A439" i="11"/>
  <c r="A439" i="8" s="1"/>
  <c r="A438" i="11"/>
  <c r="A438" i="8" s="1"/>
  <c r="A437" i="11"/>
  <c r="A437" i="8" s="1"/>
  <c r="A436" i="11"/>
  <c r="A436" i="8" s="1"/>
  <c r="A436" i="14" s="1"/>
  <c r="A435" i="11"/>
  <c r="A435" i="8" s="1"/>
  <c r="A435" i="14" s="1"/>
  <c r="A434" i="11"/>
  <c r="A434" i="8"/>
  <c r="A434" i="14" s="1"/>
  <c r="A433" i="11"/>
  <c r="A433" i="8" s="1"/>
  <c r="A432" i="11"/>
  <c r="A432" i="8" s="1"/>
  <c r="A431" i="11"/>
  <c r="A431" i="8" s="1"/>
  <c r="A431" i="14" s="1"/>
  <c r="A430" i="11"/>
  <c r="A430" i="8"/>
  <c r="A429" i="11"/>
  <c r="A429" i="8" s="1"/>
  <c r="A428" i="11"/>
  <c r="A428" i="8" s="1"/>
  <c r="A428" i="14" s="1"/>
  <c r="A427" i="11"/>
  <c r="A427" i="8" s="1"/>
  <c r="A426" i="11"/>
  <c r="A426" i="8" s="1"/>
  <c r="A426" i="14" s="1"/>
  <c r="A425" i="11"/>
  <c r="A425" i="8" s="1"/>
  <c r="A424" i="11"/>
  <c r="A424" i="8"/>
  <c r="A423" i="11"/>
  <c r="A423" i="8" s="1"/>
  <c r="A422" i="11"/>
  <c r="A422" i="8" s="1"/>
  <c r="A422" i="14" s="1"/>
  <c r="A421" i="11"/>
  <c r="A421" i="8" s="1"/>
  <c r="A420" i="11"/>
  <c r="A420" i="8" s="1"/>
  <c r="A420" i="14" s="1"/>
  <c r="A419" i="11"/>
  <c r="A419" i="8" s="1"/>
  <c r="A418" i="11"/>
  <c r="A418" i="8"/>
  <c r="A417" i="11"/>
  <c r="A417" i="8" s="1"/>
  <c r="A416" i="11"/>
  <c r="A416" i="8" s="1"/>
  <c r="A415" i="11"/>
  <c r="A415" i="8" s="1"/>
  <c r="A414" i="11"/>
  <c r="A414" i="8"/>
  <c r="A413" i="11"/>
  <c r="A413" i="8" s="1"/>
  <c r="A413" i="14" s="1"/>
  <c r="A412" i="11"/>
  <c r="A412" i="8" s="1"/>
  <c r="A412" i="14" s="1"/>
  <c r="A411" i="11"/>
  <c r="A411" i="8" s="1"/>
  <c r="A410" i="11"/>
  <c r="A410" i="8" s="1"/>
  <c r="A409" i="11"/>
  <c r="A409" i="8" s="1"/>
  <c r="A408" i="11"/>
  <c r="A408" i="8"/>
  <c r="A408" i="14" s="1"/>
  <c r="A407" i="11"/>
  <c r="A407" i="8" s="1"/>
  <c r="A406" i="11"/>
  <c r="A406" i="8" s="1"/>
  <c r="A405" i="11"/>
  <c r="A405" i="8" s="1"/>
  <c r="A404" i="11"/>
  <c r="A404" i="8" s="1"/>
  <c r="A404" i="14" s="1"/>
  <c r="A403" i="11"/>
  <c r="A403" i="8" s="1"/>
  <c r="A403" i="14" s="1"/>
  <c r="A402" i="11"/>
  <c r="A402" i="8"/>
  <c r="A401" i="11"/>
  <c r="A401" i="8" s="1"/>
  <c r="A400" i="11"/>
  <c r="A400" i="8" s="1"/>
  <c r="A400" i="14" s="1"/>
  <c r="A399" i="11"/>
  <c r="A399" i="8" s="1"/>
  <c r="A399" i="14" s="1"/>
  <c r="A398" i="11"/>
  <c r="A398" i="8"/>
  <c r="A397" i="11"/>
  <c r="A397" i="8" s="1"/>
  <c r="A396" i="11"/>
  <c r="A396" i="8" s="1"/>
  <c r="A396" i="14" s="1"/>
  <c r="A395" i="11"/>
  <c r="A395" i="8" s="1"/>
  <c r="A394" i="11"/>
  <c r="A394" i="8" s="1"/>
  <c r="A394" i="14" s="1"/>
  <c r="A393" i="11"/>
  <c r="A393" i="8" s="1"/>
  <c r="A393" i="14" s="1"/>
  <c r="A392" i="11"/>
  <c r="A392" i="8"/>
  <c r="A391" i="11"/>
  <c r="A391" i="8" s="1"/>
  <c r="A390" i="11"/>
  <c r="A390" i="8" s="1"/>
  <c r="A390" i="14" s="1"/>
  <c r="A389" i="11"/>
  <c r="A389" i="8" s="1"/>
  <c r="A388" i="11"/>
  <c r="A388" i="8" s="1"/>
  <c r="A388" i="14" s="1"/>
  <c r="A387" i="11"/>
  <c r="A387" i="8" s="1"/>
  <c r="A386" i="11"/>
  <c r="A386" i="8"/>
  <c r="A385" i="11"/>
  <c r="A385" i="8" s="1"/>
  <c r="A384" i="11"/>
  <c r="A384" i="8" s="1"/>
  <c r="A383" i="11"/>
  <c r="A383" i="8" s="1"/>
  <c r="A383" i="14" s="1"/>
  <c r="A382" i="11"/>
  <c r="A382" i="8"/>
  <c r="A381" i="11"/>
  <c r="A381" i="8" s="1"/>
  <c r="A381" i="14" s="1"/>
  <c r="A380" i="11"/>
  <c r="A380" i="8" s="1"/>
  <c r="A380" i="14" s="1"/>
  <c r="A379" i="11"/>
  <c r="A379" i="8" s="1"/>
  <c r="A378" i="11"/>
  <c r="A378" i="8" s="1"/>
  <c r="A377" i="11"/>
  <c r="A377" i="8" s="1"/>
  <c r="A376" i="11"/>
  <c r="A376" i="8"/>
  <c r="A376" i="14" s="1"/>
  <c r="A375" i="11"/>
  <c r="A375" i="8" s="1"/>
  <c r="A374" i="11"/>
  <c r="A374" i="8" s="1"/>
  <c r="A373" i="11"/>
  <c r="A373" i="8" s="1"/>
  <c r="A372" i="11"/>
  <c r="A372" i="8" s="1"/>
  <c r="A372" i="14" s="1"/>
  <c r="A371" i="11"/>
  <c r="A371" i="8" s="1"/>
  <c r="A371" i="14" s="1"/>
  <c r="A370" i="11"/>
  <c r="A370" i="8"/>
  <c r="A370" i="14" s="1"/>
  <c r="A369" i="11"/>
  <c r="A369" i="8" s="1"/>
  <c r="A368" i="11"/>
  <c r="A368" i="8" s="1"/>
  <c r="A367" i="11"/>
  <c r="A367" i="8" s="1"/>
  <c r="A367" i="14" s="1"/>
  <c r="A366" i="11"/>
  <c r="A366" i="8"/>
  <c r="A365" i="11"/>
  <c r="A365" i="8" s="1"/>
  <c r="A364" i="11"/>
  <c r="A364" i="8" s="1"/>
  <c r="A364" i="14" s="1"/>
  <c r="A363" i="11"/>
  <c r="A363" i="8" s="1"/>
  <c r="A362" i="11"/>
  <c r="A362" i="8" s="1"/>
  <c r="A362" i="14" s="1"/>
  <c r="A361" i="11"/>
  <c r="A361" i="8" s="1"/>
  <c r="A360" i="11"/>
  <c r="A360" i="8"/>
  <c r="A359" i="11"/>
  <c r="A359" i="8" s="1"/>
  <c r="A358" i="11"/>
  <c r="A358" i="8" s="1"/>
  <c r="A358" i="14" s="1"/>
  <c r="A357" i="11"/>
  <c r="A357" i="8" s="1"/>
  <c r="A356" i="11"/>
  <c r="A356" i="8" s="1"/>
  <c r="A356" i="14" s="1"/>
  <c r="A355" i="11"/>
  <c r="A355" i="8" s="1"/>
  <c r="A354" i="11"/>
  <c r="A354" i="8"/>
  <c r="A353" i="11"/>
  <c r="A353" i="8" s="1"/>
  <c r="A352" i="11"/>
  <c r="A352" i="8" s="1"/>
  <c r="A351" i="11"/>
  <c r="A351" i="8" s="1"/>
  <c r="A350" i="11"/>
  <c r="A350" i="8"/>
  <c r="A349" i="11"/>
  <c r="A349" i="8" s="1"/>
  <c r="A349" i="14" s="1"/>
  <c r="A348" i="11"/>
  <c r="A348" i="8" s="1"/>
  <c r="A348" i="14" s="1"/>
  <c r="A347" i="11"/>
  <c r="A347" i="8" s="1"/>
  <c r="A346" i="11"/>
  <c r="A346" i="8" s="1"/>
  <c r="A345" i="11"/>
  <c r="A345" i="8" s="1"/>
  <c r="A344" i="11"/>
  <c r="A344" i="8"/>
  <c r="A344" i="14" s="1"/>
  <c r="A343" i="11"/>
  <c r="A343" i="8" s="1"/>
  <c r="A342" i="11"/>
  <c r="A342" i="8" s="1"/>
  <c r="A341" i="11"/>
  <c r="A341" i="8" s="1"/>
  <c r="A340" i="11"/>
  <c r="A340" i="8" s="1"/>
  <c r="A340" i="14" s="1"/>
  <c r="A339" i="11"/>
  <c r="A339" i="8" s="1"/>
  <c r="A339" i="14" s="1"/>
  <c r="A338" i="11"/>
  <c r="A338" i="8"/>
  <c r="A337" i="11"/>
  <c r="A337" i="8" s="1"/>
  <c r="A336" i="11"/>
  <c r="A336" i="8" s="1"/>
  <c r="A336" i="14" s="1"/>
  <c r="A335" i="11"/>
  <c r="A335" i="8" s="1"/>
  <c r="A335" i="14" s="1"/>
  <c r="A334" i="11"/>
  <c r="A334" i="8"/>
  <c r="A333" i="11"/>
  <c r="A333" i="8" s="1"/>
  <c r="A332" i="11"/>
  <c r="A332" i="8" s="1"/>
  <c r="A332" i="14" s="1"/>
  <c r="A331" i="11"/>
  <c r="A331" i="8" s="1"/>
  <c r="A330" i="11"/>
  <c r="A330" i="8" s="1"/>
  <c r="A330" i="14" s="1"/>
  <c r="A329" i="11"/>
  <c r="A329" i="8" s="1"/>
  <c r="A329" i="14" s="1"/>
  <c r="A328" i="11"/>
  <c r="A328" i="8"/>
  <c r="A327" i="11"/>
  <c r="A327" i="8" s="1"/>
  <c r="A326" i="11"/>
  <c r="A326" i="8" s="1"/>
  <c r="A326" i="14" s="1"/>
  <c r="A325" i="11"/>
  <c r="A325" i="8" s="1"/>
  <c r="A324" i="11"/>
  <c r="A324" i="8" s="1"/>
  <c r="A324" i="14" s="1"/>
  <c r="A323" i="11"/>
  <c r="A323" i="8" s="1"/>
  <c r="A322" i="11"/>
  <c r="A322" i="8"/>
  <c r="A321" i="11"/>
  <c r="A321" i="8" s="1"/>
  <c r="A320" i="11"/>
  <c r="A320" i="8" s="1"/>
  <c r="A319" i="11"/>
  <c r="A319" i="8" s="1"/>
  <c r="A319" i="14" s="1"/>
  <c r="A318" i="11"/>
  <c r="A318" i="8"/>
  <c r="A317" i="11"/>
  <c r="A317" i="8" s="1"/>
  <c r="A316" i="11"/>
  <c r="A316" i="8" s="1"/>
  <c r="A316" i="14" s="1"/>
  <c r="A315" i="11"/>
  <c r="A315" i="8" s="1"/>
  <c r="A314" i="11"/>
  <c r="A314" i="8" s="1"/>
  <c r="A313" i="11"/>
  <c r="A313" i="8" s="1"/>
  <c r="A312" i="11"/>
  <c r="A312" i="8"/>
  <c r="A311" i="11"/>
  <c r="A311" i="8" s="1"/>
  <c r="A311" i="14" s="1"/>
  <c r="A310" i="11"/>
  <c r="A310" i="8" s="1"/>
  <c r="A309" i="11"/>
  <c r="A309" i="8" s="1"/>
  <c r="A308" i="11"/>
  <c r="A308" i="8" s="1"/>
  <c r="A308" i="14" s="1"/>
  <c r="A307" i="11"/>
  <c r="A307" i="8" s="1"/>
  <c r="A306" i="11"/>
  <c r="A306" i="8"/>
  <c r="A306" i="14" s="1"/>
  <c r="A305" i="11"/>
  <c r="A305" i="8" s="1"/>
  <c r="A304" i="11"/>
  <c r="A304" i="8" s="1"/>
  <c r="A303" i="11"/>
  <c r="A303" i="8" s="1"/>
  <c r="A302" i="11"/>
  <c r="A302" i="8"/>
  <c r="A302" i="14" s="1"/>
  <c r="A301" i="11"/>
  <c r="A301" i="8" s="1"/>
  <c r="A300" i="11"/>
  <c r="A300" i="8" s="1"/>
  <c r="A300" i="14" s="1"/>
  <c r="A299" i="11"/>
  <c r="A299" i="8" s="1"/>
  <c r="A298" i="11"/>
  <c r="A298" i="8" s="1"/>
  <c r="A297" i="11"/>
  <c r="A297" i="8" s="1"/>
  <c r="A297" i="14" s="1"/>
  <c r="A296" i="11"/>
  <c r="A296" i="8"/>
  <c r="A295" i="11"/>
  <c r="A295" i="8" s="1"/>
  <c r="A294" i="11"/>
  <c r="A294" i="8" s="1"/>
  <c r="A293" i="11"/>
  <c r="A293" i="8" s="1"/>
  <c r="A293" i="14" s="1"/>
  <c r="A292" i="11"/>
  <c r="A292" i="8" s="1"/>
  <c r="A292" i="14" s="1"/>
  <c r="A291" i="11"/>
  <c r="A291" i="8" s="1"/>
  <c r="A290" i="11"/>
  <c r="A290" i="8"/>
  <c r="A289" i="11"/>
  <c r="A289" i="8" s="1"/>
  <c r="A288" i="11"/>
  <c r="A288" i="8" s="1"/>
  <c r="A288" i="14" s="1"/>
  <c r="A287" i="11"/>
  <c r="A287" i="8" s="1"/>
  <c r="A286" i="11"/>
  <c r="A286" i="8"/>
  <c r="A285" i="11"/>
  <c r="A285" i="8" s="1"/>
  <c r="A284" i="11"/>
  <c r="A284" i="8" s="1"/>
  <c r="A284" i="14" s="1"/>
  <c r="A283" i="11"/>
  <c r="A283" i="8" s="1"/>
  <c r="A282" i="11"/>
  <c r="A282" i="8" s="1"/>
  <c r="A281" i="11"/>
  <c r="A281" i="8" s="1"/>
  <c r="A280" i="11"/>
  <c r="A280" i="8"/>
  <c r="A279" i="11"/>
  <c r="A279" i="8" s="1"/>
  <c r="A279" i="14" s="1"/>
  <c r="A278" i="11"/>
  <c r="A278" i="8" s="1"/>
  <c r="A277" i="11"/>
  <c r="A277" i="8" s="1"/>
  <c r="A276" i="11"/>
  <c r="A276" i="8" s="1"/>
  <c r="A276" i="14" s="1"/>
  <c r="A275" i="11"/>
  <c r="A275" i="8" s="1"/>
  <c r="A274" i="11"/>
  <c r="A274" i="8"/>
  <c r="A274" i="14" s="1"/>
  <c r="A273" i="11"/>
  <c r="A273" i="8" s="1"/>
  <c r="A272" i="11"/>
  <c r="A272" i="8" s="1"/>
  <c r="A272" i="14" s="1"/>
  <c r="A271" i="11"/>
  <c r="A271" i="8" s="1"/>
  <c r="A270" i="11"/>
  <c r="A270" i="8"/>
  <c r="A270" i="14" s="1"/>
  <c r="A269" i="11"/>
  <c r="A269" i="8" s="1"/>
  <c r="A268" i="11"/>
  <c r="A268" i="8" s="1"/>
  <c r="A268" i="14" s="1"/>
  <c r="A267" i="11"/>
  <c r="A267" i="8" s="1"/>
  <c r="A266" i="11"/>
  <c r="A266" i="8" s="1"/>
  <c r="A265" i="11"/>
  <c r="A265" i="8" s="1"/>
  <c r="A265" i="14" s="1"/>
  <c r="A264" i="11"/>
  <c r="A264" i="8"/>
  <c r="A263" i="11"/>
  <c r="A263" i="8" s="1"/>
  <c r="A262" i="11"/>
  <c r="A262" i="8" s="1"/>
  <c r="A261" i="11"/>
  <c r="A261" i="8" s="1"/>
  <c r="A261" i="14" s="1"/>
  <c r="A260" i="11"/>
  <c r="A260" i="8" s="1"/>
  <c r="A260" i="14" s="1"/>
  <c r="A259" i="11"/>
  <c r="A259" i="8" s="1"/>
  <c r="A258" i="11"/>
  <c r="A258" i="8"/>
  <c r="A257" i="11"/>
  <c r="A257" i="8"/>
  <c r="A256" i="11"/>
  <c r="A256" i="8"/>
  <c r="A256" i="14" s="1"/>
  <c r="A255" i="11"/>
  <c r="A255" i="8"/>
  <c r="A254" i="11"/>
  <c r="A254" i="8"/>
  <c r="A253" i="11"/>
  <c r="A253" i="8"/>
  <c r="A252" i="11"/>
  <c r="A252" i="8"/>
  <c r="A252" i="14" s="1"/>
  <c r="A251" i="11"/>
  <c r="A251" i="8"/>
  <c r="A250" i="11"/>
  <c r="A250" i="8"/>
  <c r="A249" i="11"/>
  <c r="A249" i="8"/>
  <c r="A248" i="11"/>
  <c r="A248" i="8"/>
  <c r="A248" i="14" s="1"/>
  <c r="A247" i="11"/>
  <c r="A247" i="8"/>
  <c r="A246" i="11"/>
  <c r="A246" i="8"/>
  <c r="A245" i="11"/>
  <c r="A245" i="8"/>
  <c r="A244" i="11"/>
  <c r="A244" i="8"/>
  <c r="A243" i="11"/>
  <c r="A243" i="8"/>
  <c r="A242" i="11"/>
  <c r="A242" i="8"/>
  <c r="A241" i="11"/>
  <c r="A241" i="8"/>
  <c r="A241" i="14" s="1"/>
  <c r="A240" i="11"/>
  <c r="A240" i="8"/>
  <c r="A239" i="11"/>
  <c r="A239" i="8"/>
  <c r="A238" i="11"/>
  <c r="A238" i="8"/>
  <c r="A237" i="11"/>
  <c r="A237" i="8"/>
  <c r="A237" i="14" s="1"/>
  <c r="A236" i="11"/>
  <c r="A236" i="8"/>
  <c r="A235" i="11"/>
  <c r="A235" i="8"/>
  <c r="A234" i="11"/>
  <c r="A234" i="8"/>
  <c r="A233" i="11"/>
  <c r="A233" i="8"/>
  <c r="A233" i="14" s="1"/>
  <c r="A232" i="11"/>
  <c r="A232" i="8"/>
  <c r="A231" i="11"/>
  <c r="A231" i="8"/>
  <c r="A230" i="11"/>
  <c r="A230" i="8"/>
  <c r="A229" i="11"/>
  <c r="A229" i="8"/>
  <c r="A229" i="14" s="1"/>
  <c r="A228" i="11"/>
  <c r="A228" i="8"/>
  <c r="A227" i="11"/>
  <c r="A227" i="8"/>
  <c r="A226" i="11"/>
  <c r="A226" i="8"/>
  <c r="A225" i="11"/>
  <c r="A225" i="8"/>
  <c r="A225" i="14" s="1"/>
  <c r="A224" i="11"/>
  <c r="A224" i="8"/>
  <c r="A223" i="11"/>
  <c r="A223" i="8"/>
  <c r="A222" i="11"/>
  <c r="A222" i="8"/>
  <c r="A221" i="11"/>
  <c r="A221" i="8"/>
  <c r="A221" i="14" s="1"/>
  <c r="A220" i="11"/>
  <c r="A220" i="8"/>
  <c r="A219" i="11"/>
  <c r="A219" i="8"/>
  <c r="A219" i="14" s="1"/>
  <c r="A218" i="11"/>
  <c r="A218" i="8"/>
  <c r="A217" i="11"/>
  <c r="A217" i="8"/>
  <c r="A217" i="14" s="1"/>
  <c r="A216" i="11"/>
  <c r="A216" i="8"/>
  <c r="A215" i="11"/>
  <c r="A215" i="8"/>
  <c r="A214" i="11"/>
  <c r="A214" i="8"/>
  <c r="A213" i="11"/>
  <c r="A213" i="8"/>
  <c r="A213" i="14" s="1"/>
  <c r="A212" i="11"/>
  <c r="A212" i="8"/>
  <c r="A211" i="11"/>
  <c r="A211" i="8"/>
  <c r="A210" i="11"/>
  <c r="A210" i="8"/>
  <c r="A209" i="11"/>
  <c r="A209" i="8"/>
  <c r="A209" i="14" s="1"/>
  <c r="A208" i="11"/>
  <c r="A208" i="8"/>
  <c r="A207" i="11"/>
  <c r="A207" i="8"/>
  <c r="A206" i="11"/>
  <c r="A206" i="8"/>
  <c r="A205" i="11"/>
  <c r="A205" i="8"/>
  <c r="A205" i="14" s="1"/>
  <c r="A204" i="11"/>
  <c r="A204" i="8"/>
  <c r="A203" i="11"/>
  <c r="A203" i="8"/>
  <c r="A203" i="14" s="1"/>
  <c r="A202" i="11"/>
  <c r="A202" i="8"/>
  <c r="A201" i="11"/>
  <c r="A201" i="8"/>
  <c r="A201" i="14" s="1"/>
  <c r="A200" i="11"/>
  <c r="A200" i="8"/>
  <c r="A199" i="11"/>
  <c r="A199" i="8"/>
  <c r="A198" i="11"/>
  <c r="A198" i="8"/>
  <c r="A197" i="11"/>
  <c r="A197" i="8"/>
  <c r="A197" i="14" s="1"/>
  <c r="A196" i="11"/>
  <c r="A196" i="8"/>
  <c r="A195" i="11"/>
  <c r="A195" i="8"/>
  <c r="A194" i="11"/>
  <c r="A194" i="8"/>
  <c r="A193" i="11"/>
  <c r="A193" i="8"/>
  <c r="A193" i="14" s="1"/>
  <c r="A192" i="11"/>
  <c r="A192" i="8"/>
  <c r="A191" i="11"/>
  <c r="A191" i="8"/>
  <c r="A190" i="11"/>
  <c r="A190" i="8"/>
  <c r="A189" i="11"/>
  <c r="A189" i="8"/>
  <c r="A189" i="14" s="1"/>
  <c r="A188" i="11"/>
  <c r="A188" i="8"/>
  <c r="A187" i="11"/>
  <c r="A187" i="8"/>
  <c r="A187" i="14" s="1"/>
  <c r="A186" i="11"/>
  <c r="A186" i="8"/>
  <c r="A185" i="11"/>
  <c r="A185" i="8"/>
  <c r="A185" i="14" s="1"/>
  <c r="A184" i="11"/>
  <c r="A184" i="8"/>
  <c r="A183" i="11"/>
  <c r="A183" i="8"/>
  <c r="A182" i="11"/>
  <c r="A182" i="8"/>
  <c r="A182" i="14" s="1"/>
  <c r="A181" i="11"/>
  <c r="A181" i="8"/>
  <c r="A181" i="14" s="1"/>
  <c r="A180" i="11"/>
  <c r="A180" i="8"/>
  <c r="A179" i="11"/>
  <c r="A179" i="8"/>
  <c r="A178" i="11"/>
  <c r="A178" i="8"/>
  <c r="A177" i="11"/>
  <c r="A177" i="8"/>
  <c r="A177" i="14" s="1"/>
  <c r="A176" i="11"/>
  <c r="A176" i="8"/>
  <c r="A176" i="14" s="1"/>
  <c r="A175" i="11"/>
  <c r="A175" i="8"/>
  <c r="A174" i="11"/>
  <c r="A174" i="8"/>
  <c r="A173" i="11"/>
  <c r="A173" i="8"/>
  <c r="A173" i="14" s="1"/>
  <c r="A172" i="11"/>
  <c r="A172" i="8"/>
  <c r="A171" i="11"/>
  <c r="A171" i="8"/>
  <c r="A171" i="14" s="1"/>
  <c r="A170" i="11"/>
  <c r="A170" i="8"/>
  <c r="A169" i="11"/>
  <c r="A169" i="8"/>
  <c r="A169" i="14" s="1"/>
  <c r="A168" i="11"/>
  <c r="A168" i="8"/>
  <c r="A167" i="11"/>
  <c r="A167" i="8"/>
  <c r="A166" i="11"/>
  <c r="A166" i="8"/>
  <c r="A166" i="14" s="1"/>
  <c r="A165" i="11"/>
  <c r="A165" i="8"/>
  <c r="A165" i="14" s="1"/>
  <c r="A164" i="11"/>
  <c r="A164" i="8"/>
  <c r="A163" i="11"/>
  <c r="A163" i="8"/>
  <c r="A162" i="11"/>
  <c r="A162" i="8"/>
  <c r="A161" i="11"/>
  <c r="A161" i="8"/>
  <c r="A161" i="14" s="1"/>
  <c r="A160" i="11"/>
  <c r="A160" i="8"/>
  <c r="A160" i="14" s="1"/>
  <c r="A159" i="11"/>
  <c r="A159" i="8"/>
  <c r="A158" i="11"/>
  <c r="A158" i="8"/>
  <c r="A157" i="11"/>
  <c r="A157" i="8"/>
  <c r="A157" i="14" s="1"/>
  <c r="A156" i="11"/>
  <c r="A156" i="8"/>
  <c r="A155" i="11"/>
  <c r="A155" i="8"/>
  <c r="A155" i="14" s="1"/>
  <c r="A154" i="11"/>
  <c r="A154" i="8"/>
  <c r="A153" i="11"/>
  <c r="A153" i="8"/>
  <c r="A153" i="14" s="1"/>
  <c r="A152" i="11"/>
  <c r="A152" i="8"/>
  <c r="A151" i="11"/>
  <c r="A151" i="8"/>
  <c r="A150" i="11"/>
  <c r="A150" i="8"/>
  <c r="A150" i="14" s="1"/>
  <c r="A149" i="11"/>
  <c r="A149" i="8"/>
  <c r="A149" i="14" s="1"/>
  <c r="A148" i="11"/>
  <c r="A148" i="8"/>
  <c r="A147" i="11"/>
  <c r="A147" i="8"/>
  <c r="A146" i="11"/>
  <c r="A146" i="8"/>
  <c r="A145" i="11"/>
  <c r="A145" i="8"/>
  <c r="A145" i="14" s="1"/>
  <c r="A144" i="11"/>
  <c r="A144" i="8"/>
  <c r="A144" i="14" s="1"/>
  <c r="A143" i="11"/>
  <c r="A143" i="8"/>
  <c r="A142" i="11"/>
  <c r="A142" i="8"/>
  <c r="A141" i="11"/>
  <c r="A141" i="8"/>
  <c r="A141" i="14" s="1"/>
  <c r="A140" i="11"/>
  <c r="A140" i="8"/>
  <c r="A139" i="11"/>
  <c r="A139" i="8"/>
  <c r="A139" i="14" s="1"/>
  <c r="A138" i="11"/>
  <c r="A138" i="8"/>
  <c r="A137" i="11"/>
  <c r="A137" i="8"/>
  <c r="A137" i="14" s="1"/>
  <c r="A136" i="11"/>
  <c r="A136" i="8"/>
  <c r="A135" i="11"/>
  <c r="A135" i="8"/>
  <c r="A134" i="11"/>
  <c r="A134" i="8"/>
  <c r="A134" i="14" s="1"/>
  <c r="A133" i="11"/>
  <c r="A133" i="8"/>
  <c r="A133" i="14" s="1"/>
  <c r="A132" i="11"/>
  <c r="A132" i="8"/>
  <c r="A131" i="11"/>
  <c r="A131" i="8"/>
  <c r="A130" i="11"/>
  <c r="A130" i="8"/>
  <c r="A129" i="11"/>
  <c r="A129" i="8"/>
  <c r="A129" i="14" s="1"/>
  <c r="A128" i="11"/>
  <c r="A128" i="8"/>
  <c r="A128" i="14" s="1"/>
  <c r="A127" i="11"/>
  <c r="A127" i="8"/>
  <c r="A126" i="11"/>
  <c r="A126" i="8"/>
  <c r="A125" i="11"/>
  <c r="A125" i="8"/>
  <c r="A125" i="14" s="1"/>
  <c r="A124" i="11"/>
  <c r="A124" i="8"/>
  <c r="A123" i="11"/>
  <c r="A123" i="8"/>
  <c r="A123" i="14" s="1"/>
  <c r="A122" i="11"/>
  <c r="A122" i="8"/>
  <c r="A121" i="11"/>
  <c r="A121" i="8"/>
  <c r="A121" i="14" s="1"/>
  <c r="A120" i="11"/>
  <c r="A120" i="8"/>
  <c r="A119" i="11"/>
  <c r="A119" i="8"/>
  <c r="A118" i="11"/>
  <c r="A118" i="8"/>
  <c r="A118" i="14" s="1"/>
  <c r="A117" i="11"/>
  <c r="A117" i="8"/>
  <c r="A117" i="14" s="1"/>
  <c r="A116" i="11"/>
  <c r="A116" i="8"/>
  <c r="A115" i="11"/>
  <c r="A115" i="8"/>
  <c r="A114" i="11"/>
  <c r="A114" i="8"/>
  <c r="A113" i="11"/>
  <c r="A113" i="8"/>
  <c r="A113" i="14" s="1"/>
  <c r="A112" i="11"/>
  <c r="A112" i="8"/>
  <c r="A112" i="14" s="1"/>
  <c r="A111" i="11"/>
  <c r="A111" i="8"/>
  <c r="A110" i="11"/>
  <c r="A110" i="8"/>
  <c r="A109" i="11"/>
  <c r="A109" i="8"/>
  <c r="A109" i="14" s="1"/>
  <c r="A108" i="11"/>
  <c r="A108" i="8"/>
  <c r="A107" i="11"/>
  <c r="A107" i="8"/>
  <c r="A107" i="14" s="1"/>
  <c r="A106" i="11"/>
  <c r="A106" i="8"/>
  <c r="A105" i="11"/>
  <c r="A105" i="8"/>
  <c r="A105" i="14" s="1"/>
  <c r="A104" i="11"/>
  <c r="A104" i="8"/>
  <c r="A103" i="11"/>
  <c r="A103" i="8"/>
  <c r="A102" i="11"/>
  <c r="A102" i="8"/>
  <c r="A102" i="14" s="1"/>
  <c r="A101" i="11"/>
  <c r="A101" i="8"/>
  <c r="A101" i="14" s="1"/>
  <c r="A100" i="11"/>
  <c r="A100" i="8"/>
  <c r="A99" i="11"/>
  <c r="A99" i="8"/>
  <c r="A98" i="11"/>
  <c r="A98" i="8"/>
  <c r="A97" i="11"/>
  <c r="A97" i="8"/>
  <c r="A97" i="14" s="1"/>
  <c r="A96" i="11"/>
  <c r="A96" i="8"/>
  <c r="A96" i="14" s="1"/>
  <c r="A95" i="11"/>
  <c r="A95" i="8"/>
  <c r="A94" i="11"/>
  <c r="A94" i="8"/>
  <c r="A93" i="11"/>
  <c r="A93" i="8"/>
  <c r="A93" i="14" s="1"/>
  <c r="A92" i="11"/>
  <c r="A92" i="8"/>
  <c r="A91" i="11"/>
  <c r="A91" i="8"/>
  <c r="A91" i="14" s="1"/>
  <c r="A90" i="11"/>
  <c r="A90" i="8"/>
  <c r="A89" i="11"/>
  <c r="A89" i="8"/>
  <c r="A89" i="14" s="1"/>
  <c r="A88" i="11"/>
  <c r="A88" i="8"/>
  <c r="A87" i="11"/>
  <c r="A87" i="8"/>
  <c r="A86" i="11"/>
  <c r="A86" i="8"/>
  <c r="A86" i="14" s="1"/>
  <c r="A85" i="11"/>
  <c r="A85" i="8"/>
  <c r="A85" i="14" s="1"/>
  <c r="A84" i="11"/>
  <c r="A84" i="8"/>
  <c r="A84" i="14" s="1"/>
  <c r="A83" i="11"/>
  <c r="A83" i="8"/>
  <c r="A82" i="11"/>
  <c r="A82" i="8"/>
  <c r="A81" i="11"/>
  <c r="A81" i="8"/>
  <c r="A80" i="11"/>
  <c r="A80" i="8"/>
  <c r="A80" i="14" s="1"/>
  <c r="A79" i="11"/>
  <c r="A79" i="8"/>
  <c r="A79" i="14" s="1"/>
  <c r="A78" i="11"/>
  <c r="A78" i="8"/>
  <c r="A77" i="11"/>
  <c r="A77" i="8"/>
  <c r="A76" i="11"/>
  <c r="A76" i="8"/>
  <c r="A76" i="14" s="1"/>
  <c r="A75" i="11"/>
  <c r="A75" i="8"/>
  <c r="A74" i="11"/>
  <c r="A74" i="8"/>
  <c r="A74" i="14" s="1"/>
  <c r="A73" i="11"/>
  <c r="A73" i="8"/>
  <c r="A72" i="11"/>
  <c r="A72" i="8"/>
  <c r="A71" i="11"/>
  <c r="A71" i="8"/>
  <c r="A71" i="14" s="1"/>
  <c r="A70" i="11"/>
  <c r="A70" i="8"/>
  <c r="A69" i="11"/>
  <c r="A69" i="8"/>
  <c r="A68" i="11"/>
  <c r="A68" i="8"/>
  <c r="A68" i="14" s="1"/>
  <c r="A67" i="11"/>
  <c r="A67" i="8"/>
  <c r="A67" i="14" s="1"/>
  <c r="A66" i="11"/>
  <c r="A66" i="8"/>
  <c r="A65" i="11"/>
  <c r="A65" i="8"/>
  <c r="A64" i="11"/>
  <c r="A64" i="8"/>
  <c r="A63" i="11"/>
  <c r="A63" i="8"/>
  <c r="A63" i="14" s="1"/>
  <c r="A62" i="11"/>
  <c r="A62" i="8"/>
  <c r="A62" i="14" s="1"/>
  <c r="A61" i="11"/>
  <c r="A61" i="8"/>
  <c r="A60" i="11"/>
  <c r="A60" i="8"/>
  <c r="A59" i="11"/>
  <c r="A59" i="8"/>
  <c r="A59" i="14" s="1"/>
  <c r="A58" i="11"/>
  <c r="A58" i="8"/>
  <c r="A57" i="11"/>
  <c r="A57" i="8"/>
  <c r="A57" i="14" s="1"/>
  <c r="A56" i="11"/>
  <c r="A56" i="8"/>
  <c r="A55" i="11"/>
  <c r="A55" i="8"/>
  <c r="A55" i="14" s="1"/>
  <c r="A54" i="11"/>
  <c r="A54" i="8"/>
  <c r="A53" i="11"/>
  <c r="A53" i="8"/>
  <c r="A52" i="11"/>
  <c r="A52" i="8"/>
  <c r="A52" i="14" s="1"/>
  <c r="A51" i="11"/>
  <c r="A51" i="8"/>
  <c r="A51" i="14" s="1"/>
  <c r="A50" i="11"/>
  <c r="A50" i="8"/>
  <c r="A49" i="11"/>
  <c r="A49" i="8"/>
  <c r="A48" i="11"/>
  <c r="A48" i="8"/>
  <c r="A47" i="11"/>
  <c r="A47" i="8"/>
  <c r="A47" i="14" s="1"/>
  <c r="A46" i="11"/>
  <c r="A46" i="8"/>
  <c r="A46" i="14" s="1"/>
  <c r="A45" i="11"/>
  <c r="A45" i="8"/>
  <c r="A44" i="11"/>
  <c r="A44" i="8"/>
  <c r="A43" i="11"/>
  <c r="A43" i="8"/>
  <c r="A43" i="14" s="1"/>
  <c r="A42" i="11"/>
  <c r="A42" i="8"/>
  <c r="A41" i="11"/>
  <c r="A41" i="8"/>
  <c r="A41" i="14" s="1"/>
  <c r="A40" i="11"/>
  <c r="A40" i="8"/>
  <c r="A39" i="11"/>
  <c r="A39" i="8"/>
  <c r="A39" i="14" s="1"/>
  <c r="A38" i="11"/>
  <c r="A38" i="8"/>
  <c r="A37" i="11"/>
  <c r="A37" i="8"/>
  <c r="A36" i="11"/>
  <c r="A36" i="8"/>
  <c r="A36" i="14" s="1"/>
  <c r="A35" i="11"/>
  <c r="A35" i="8"/>
  <c r="A35" i="14" s="1"/>
  <c r="A34" i="11"/>
  <c r="A34" i="8"/>
  <c r="A33" i="11"/>
  <c r="A33" i="8"/>
  <c r="A32" i="11"/>
  <c r="A32" i="8"/>
  <c r="A31" i="11"/>
  <c r="A31" i="8"/>
  <c r="A31" i="14" s="1"/>
  <c r="A30" i="11"/>
  <c r="A30" i="8"/>
  <c r="A30" i="14" s="1"/>
  <c r="A29" i="11"/>
  <c r="A29" i="8"/>
  <c r="A28" i="11"/>
  <c r="A28" i="8"/>
  <c r="A27" i="11"/>
  <c r="A27" i="8"/>
  <c r="A27" i="14" s="1"/>
  <c r="A26" i="11"/>
  <c r="A26" i="8"/>
  <c r="A25" i="11"/>
  <c r="A25" i="8"/>
  <c r="A25" i="14" s="1"/>
  <c r="A24" i="11"/>
  <c r="A24" i="8"/>
  <c r="A23" i="11"/>
  <c r="A23" i="8"/>
  <c r="A23" i="14" s="1"/>
  <c r="A22" i="11"/>
  <c r="A22" i="8"/>
  <c r="A21" i="11"/>
  <c r="A21" i="8"/>
  <c r="A20" i="11"/>
  <c r="A20" i="8"/>
  <c r="A20" i="14" s="1"/>
  <c r="A19" i="11"/>
  <c r="A19" i="8"/>
  <c r="A19" i="14" s="1"/>
  <c r="A18" i="11"/>
  <c r="A18" i="8"/>
  <c r="A17" i="11"/>
  <c r="A17" i="8"/>
  <c r="A16" i="11"/>
  <c r="A16" i="8"/>
  <c r="A15" i="11"/>
  <c r="A15" i="8"/>
  <c r="A15" i="14" s="1"/>
  <c r="A14" i="11"/>
  <c r="A14" i="8"/>
  <c r="A14" i="14" s="1"/>
  <c r="A13" i="11"/>
  <c r="A13" i="8"/>
  <c r="A12" i="11"/>
  <c r="A12" i="8"/>
  <c r="A11" i="11"/>
  <c r="A11" i="8"/>
  <c r="A11" i="14" s="1"/>
  <c r="A10" i="11"/>
  <c r="A10" i="8"/>
  <c r="A9" i="11"/>
  <c r="A9" i="8"/>
  <c r="A9" i="14" s="1"/>
  <c r="A8" i="11"/>
  <c r="A8" i="8"/>
  <c r="A7" i="11"/>
  <c r="A7" i="8"/>
  <c r="A7" i="14" s="1"/>
  <c r="A6" i="11"/>
  <c r="A6" i="8"/>
  <c r="A5" i="11"/>
  <c r="A5" i="8"/>
  <c r="B503" i="9"/>
  <c r="B502" i="9"/>
  <c r="B501" i="9"/>
  <c r="B500" i="9"/>
  <c r="B499" i="9"/>
  <c r="B498" i="9"/>
  <c r="B497" i="9"/>
  <c r="B496" i="9"/>
  <c r="B495" i="9"/>
  <c r="B494" i="9"/>
  <c r="B493" i="9"/>
  <c r="B492" i="9"/>
  <c r="B491" i="9"/>
  <c r="B490" i="9"/>
  <c r="B489" i="9"/>
  <c r="B488" i="9"/>
  <c r="B487" i="9"/>
  <c r="B486" i="9"/>
  <c r="B485" i="9"/>
  <c r="B484" i="9"/>
  <c r="B483" i="9"/>
  <c r="B482" i="9"/>
  <c r="B480" i="9"/>
  <c r="B479" i="9"/>
  <c r="B478" i="9"/>
  <c r="B477" i="9"/>
  <c r="B476" i="9"/>
  <c r="B475" i="9"/>
  <c r="B474" i="9"/>
  <c r="B473" i="9"/>
  <c r="B472" i="9"/>
  <c r="B471" i="9"/>
  <c r="B470" i="9"/>
  <c r="B469" i="9"/>
  <c r="B468" i="9"/>
  <c r="B467" i="9"/>
  <c r="B466" i="9"/>
  <c r="B465" i="9"/>
  <c r="B464" i="9"/>
  <c r="B463" i="9"/>
  <c r="B462" i="9"/>
  <c r="B461" i="9"/>
  <c r="B460" i="9"/>
  <c r="B459" i="9"/>
  <c r="B458" i="9"/>
  <c r="B457" i="9"/>
  <c r="B456" i="9"/>
  <c r="B455" i="9"/>
  <c r="B454" i="9"/>
  <c r="B453" i="9"/>
  <c r="B452" i="9"/>
  <c r="B451" i="9"/>
  <c r="B450" i="9"/>
  <c r="B449" i="9"/>
  <c r="B448" i="9"/>
  <c r="B446" i="9"/>
  <c r="B445" i="9"/>
  <c r="B444" i="9"/>
  <c r="B443" i="9"/>
  <c r="B442" i="9"/>
  <c r="B441" i="9"/>
  <c r="B440" i="9"/>
  <c r="B439" i="9"/>
  <c r="B438" i="9"/>
  <c r="B437" i="9"/>
  <c r="B436" i="9"/>
  <c r="B435" i="9"/>
  <c r="B434" i="9"/>
  <c r="B433" i="9"/>
  <c r="B432" i="9"/>
  <c r="B431" i="9"/>
  <c r="B430" i="9"/>
  <c r="B429" i="9"/>
  <c r="B428" i="9"/>
  <c r="B427" i="9"/>
  <c r="B426" i="9"/>
  <c r="B425" i="9"/>
  <c r="B424" i="9"/>
  <c r="B423" i="9"/>
  <c r="B422" i="9"/>
  <c r="B421" i="9"/>
  <c r="B420" i="9"/>
  <c r="B419" i="9"/>
  <c r="B418" i="9"/>
  <c r="B417" i="9"/>
  <c r="B416" i="9"/>
  <c r="B415" i="9"/>
  <c r="B414" i="9"/>
  <c r="B413" i="9"/>
  <c r="B412" i="9"/>
  <c r="B411" i="9"/>
  <c r="B410" i="9"/>
  <c r="B409" i="9"/>
  <c r="B408" i="9"/>
  <c r="B407" i="9"/>
  <c r="B406" i="9"/>
  <c r="B405" i="9"/>
  <c r="B404" i="9"/>
  <c r="B402" i="9"/>
  <c r="B401" i="9"/>
  <c r="B400" i="9"/>
  <c r="B399" i="9"/>
  <c r="B398" i="9"/>
  <c r="B397" i="9"/>
  <c r="B396" i="9"/>
  <c r="B395" i="9"/>
  <c r="B394" i="9"/>
  <c r="B393" i="9"/>
  <c r="B392" i="9"/>
  <c r="B391" i="9"/>
  <c r="B390" i="9"/>
  <c r="B389" i="9"/>
  <c r="B388" i="9"/>
  <c r="B387" i="9"/>
  <c r="B386" i="9"/>
  <c r="B385" i="9"/>
  <c r="B384" i="9"/>
  <c r="B383" i="9"/>
  <c r="B382" i="9"/>
  <c r="B381" i="9"/>
  <c r="B380" i="9"/>
  <c r="B379" i="9"/>
  <c r="B378" i="9"/>
  <c r="B377" i="9"/>
  <c r="B376" i="9"/>
  <c r="B375" i="9"/>
  <c r="B374" i="9"/>
  <c r="B373" i="9"/>
  <c r="B372" i="9"/>
  <c r="B371" i="9"/>
  <c r="B370" i="9"/>
  <c r="B368" i="9"/>
  <c r="B367" i="9"/>
  <c r="B365" i="9"/>
  <c r="B364" i="9"/>
  <c r="B363" i="9"/>
  <c r="B362" i="9"/>
  <c r="B361" i="9"/>
  <c r="B360" i="9"/>
  <c r="B359" i="9"/>
  <c r="B358" i="9"/>
  <c r="B357" i="9"/>
  <c r="B356" i="9"/>
  <c r="B355" i="9"/>
  <c r="B354" i="9"/>
  <c r="B353" i="9"/>
  <c r="B352" i="9"/>
  <c r="B350" i="9"/>
  <c r="B349" i="9"/>
  <c r="B348" i="9"/>
  <c r="B347" i="9"/>
  <c r="B346" i="9"/>
  <c r="B345" i="9"/>
  <c r="B344" i="9"/>
  <c r="B342" i="9"/>
  <c r="B341" i="9"/>
  <c r="B340" i="9"/>
  <c r="B339" i="9"/>
  <c r="B337" i="9"/>
  <c r="B336" i="9"/>
  <c r="B335" i="9"/>
  <c r="B334" i="9"/>
  <c r="B333" i="9"/>
  <c r="B332" i="9"/>
  <c r="B331" i="9"/>
  <c r="B330" i="9"/>
  <c r="B329" i="9"/>
  <c r="B328" i="9"/>
  <c r="B327" i="9"/>
  <c r="B326" i="9"/>
  <c r="B325" i="9"/>
  <c r="B324" i="9"/>
  <c r="B323" i="9"/>
  <c r="B322" i="9"/>
  <c r="B321" i="9"/>
  <c r="B320" i="9"/>
  <c r="B319" i="9"/>
  <c r="B318" i="9"/>
  <c r="B317" i="9"/>
  <c r="B316" i="9"/>
  <c r="B315" i="9"/>
  <c r="B314" i="9"/>
  <c r="B313" i="9"/>
  <c r="B312" i="9"/>
  <c r="B311" i="9"/>
  <c r="B310" i="9"/>
  <c r="B309" i="9"/>
  <c r="B308" i="9"/>
  <c r="B307" i="9"/>
  <c r="B306" i="9"/>
  <c r="B305" i="9"/>
  <c r="B304" i="9"/>
  <c r="B303" i="9"/>
  <c r="B302" i="9"/>
  <c r="B301" i="9"/>
  <c r="B300" i="9"/>
  <c r="B299" i="9"/>
  <c r="B298" i="9"/>
  <c r="B297" i="9"/>
  <c r="B296" i="9"/>
  <c r="B295" i="9"/>
  <c r="B294" i="9"/>
  <c r="B293" i="9"/>
  <c r="B292" i="9"/>
  <c r="B291" i="9"/>
  <c r="B290" i="9"/>
  <c r="B289" i="9"/>
  <c r="B288" i="9"/>
  <c r="B286" i="9"/>
  <c r="B285" i="9"/>
  <c r="B284" i="9"/>
  <c r="B283" i="9"/>
  <c r="B281" i="9"/>
  <c r="B280" i="9"/>
  <c r="B279" i="9"/>
  <c r="B278" i="9"/>
  <c r="B277" i="9"/>
  <c r="B276" i="9"/>
  <c r="B275" i="9"/>
  <c r="B274" i="9"/>
  <c r="B273" i="9"/>
  <c r="B272" i="9"/>
  <c r="B271" i="9"/>
  <c r="B270" i="9"/>
  <c r="B269" i="9"/>
  <c r="B268" i="9"/>
  <c r="B267" i="9"/>
  <c r="B266" i="9"/>
  <c r="B265" i="9"/>
  <c r="B264" i="9"/>
  <c r="B263" i="9"/>
  <c r="B262" i="9"/>
  <c r="B261" i="9"/>
  <c r="B260" i="9"/>
  <c r="B259" i="9"/>
  <c r="B258" i="9"/>
  <c r="B257" i="9"/>
  <c r="B256" i="9"/>
  <c r="B255" i="9"/>
  <c r="B254" i="9"/>
  <c r="B253" i="9"/>
  <c r="B252" i="9"/>
  <c r="B251" i="9"/>
  <c r="B250" i="9"/>
  <c r="B249" i="9"/>
  <c r="B248" i="9"/>
  <c r="B247" i="9"/>
  <c r="B246" i="9"/>
  <c r="B245" i="9"/>
  <c r="B244" i="9"/>
  <c r="B243" i="9"/>
  <c r="B242" i="9"/>
  <c r="B241" i="9"/>
  <c r="B240" i="9"/>
  <c r="B239" i="9"/>
  <c r="B238" i="9"/>
  <c r="B237" i="9"/>
  <c r="B236" i="9"/>
  <c r="B235" i="9"/>
  <c r="B234" i="9"/>
  <c r="B233" i="9"/>
  <c r="B232" i="9"/>
  <c r="B231" i="9"/>
  <c r="B230" i="9"/>
  <c r="B229" i="9"/>
  <c r="B228" i="9"/>
  <c r="B227" i="9"/>
  <c r="B225" i="9"/>
  <c r="B224" i="9"/>
  <c r="B223" i="9"/>
  <c r="B222" i="9"/>
  <c r="B221" i="9"/>
  <c r="B220" i="9"/>
  <c r="B219" i="9"/>
  <c r="B218" i="9"/>
  <c r="B217" i="9"/>
  <c r="B216" i="9"/>
  <c r="B215" i="9"/>
  <c r="B214" i="9"/>
  <c r="B213" i="9"/>
  <c r="B212" i="9"/>
  <c r="B211" i="9"/>
  <c r="B210" i="9"/>
  <c r="B209" i="9"/>
  <c r="B208" i="9"/>
  <c r="B207" i="9"/>
  <c r="B206" i="9"/>
  <c r="B205" i="9"/>
  <c r="B204" i="9"/>
  <c r="B203" i="9"/>
  <c r="B202" i="9"/>
  <c r="B201" i="9"/>
  <c r="B200" i="9"/>
  <c r="B199" i="9"/>
  <c r="B198" i="9"/>
  <c r="B197" i="9"/>
  <c r="B196" i="9"/>
  <c r="B195" i="9"/>
  <c r="B194" i="9"/>
  <c r="B193" i="9"/>
  <c r="B192" i="9"/>
  <c r="B191" i="9"/>
  <c r="B190" i="9"/>
  <c r="B189" i="9"/>
  <c r="B188" i="9"/>
  <c r="B187" i="9"/>
  <c r="B186" i="9"/>
  <c r="B185" i="9"/>
  <c r="B184" i="9"/>
  <c r="B183" i="9"/>
  <c r="B182" i="9"/>
  <c r="B181" i="9"/>
  <c r="B180" i="9"/>
  <c r="B179" i="9"/>
  <c r="B178" i="9"/>
  <c r="B177" i="9"/>
  <c r="B176" i="9"/>
  <c r="B175" i="9"/>
  <c r="B174" i="9"/>
  <c r="B173" i="9"/>
  <c r="B172" i="9"/>
  <c r="B172" i="11" s="1"/>
  <c r="B172" i="8" s="1"/>
  <c r="B172" i="14" s="1"/>
  <c r="B171" i="9"/>
  <c r="B170" i="9"/>
  <c r="B169" i="9"/>
  <c r="B168" i="9"/>
  <c r="B167" i="9"/>
  <c r="B166" i="9"/>
  <c r="B165" i="9"/>
  <c r="B164" i="9"/>
  <c r="B164" i="11" s="1"/>
  <c r="B164" i="8" s="1"/>
  <c r="B164" i="14" s="1"/>
  <c r="B163" i="9"/>
  <c r="B161" i="9"/>
  <c r="B160" i="9"/>
  <c r="B159" i="9"/>
  <c r="B158" i="9"/>
  <c r="B157" i="9"/>
  <c r="B156" i="9"/>
  <c r="B155" i="9"/>
  <c r="B154" i="9"/>
  <c r="B153" i="9"/>
  <c r="B152" i="9"/>
  <c r="B151" i="9"/>
  <c r="B150" i="9"/>
  <c r="B149" i="9"/>
  <c r="B148" i="9"/>
  <c r="B147" i="9"/>
  <c r="B146" i="9"/>
  <c r="B145" i="9"/>
  <c r="B144" i="9"/>
  <c r="B143" i="9"/>
  <c r="B142" i="9"/>
  <c r="B141" i="9"/>
  <c r="B140" i="9"/>
  <c r="B139" i="9"/>
  <c r="B138" i="9"/>
  <c r="B137" i="9"/>
  <c r="B136" i="9"/>
  <c r="B135" i="9"/>
  <c r="B134" i="9"/>
  <c r="B133" i="9"/>
  <c r="B132" i="9"/>
  <c r="B131" i="9"/>
  <c r="B130" i="9"/>
  <c r="B129" i="9"/>
  <c r="B128" i="9"/>
  <c r="B127" i="9"/>
  <c r="B126" i="9"/>
  <c r="B125" i="9"/>
  <c r="B124" i="9"/>
  <c r="B123" i="9"/>
  <c r="B122" i="9"/>
  <c r="B121" i="9"/>
  <c r="B120" i="9"/>
  <c r="B119" i="9"/>
  <c r="B118" i="9"/>
  <c r="B117" i="9"/>
  <c r="B116" i="9"/>
  <c r="B115" i="9"/>
  <c r="B114" i="9"/>
  <c r="B113" i="9"/>
  <c r="B112" i="9"/>
  <c r="B111" i="9"/>
  <c r="B110" i="9"/>
  <c r="B109" i="9"/>
  <c r="B108" i="9"/>
  <c r="B107" i="9"/>
  <c r="B106" i="9"/>
  <c r="B105" i="9"/>
  <c r="B104" i="9"/>
  <c r="B102" i="9"/>
  <c r="B101" i="9"/>
  <c r="B100" i="9"/>
  <c r="B99" i="9"/>
  <c r="B98" i="9"/>
  <c r="B97" i="9"/>
  <c r="B96" i="9"/>
  <c r="B95" i="9"/>
  <c r="B94" i="9"/>
  <c r="B94" i="11" s="1"/>
  <c r="B94" i="8" s="1"/>
  <c r="B94" i="14" s="1"/>
  <c r="B93" i="9"/>
  <c r="B92" i="9"/>
  <c r="B91" i="9"/>
  <c r="B90" i="9"/>
  <c r="B89" i="9"/>
  <c r="B88" i="9"/>
  <c r="B87" i="9"/>
  <c r="B86" i="9"/>
  <c r="B86" i="11" s="1"/>
  <c r="B86" i="8" s="1"/>
  <c r="B86" i="14" s="1"/>
  <c r="B85" i="9"/>
  <c r="B84" i="9"/>
  <c r="B83" i="9"/>
  <c r="B82" i="9"/>
  <c r="B81" i="9"/>
  <c r="B80" i="9"/>
  <c r="B79" i="9"/>
  <c r="B78" i="9"/>
  <c r="B78" i="11" s="1"/>
  <c r="B78" i="8" s="1"/>
  <c r="B78" i="14" s="1"/>
  <c r="B77" i="9"/>
  <c r="B76" i="9"/>
  <c r="B75" i="9"/>
  <c r="B74" i="9"/>
  <c r="B74" i="11" s="1"/>
  <c r="B74" i="8" s="1"/>
  <c r="B74" i="14" s="1"/>
  <c r="B73" i="9"/>
  <c r="B71" i="9"/>
  <c r="B70" i="9"/>
  <c r="B69" i="9"/>
  <c r="B68" i="9"/>
  <c r="B67" i="9"/>
  <c r="B66" i="9"/>
  <c r="B65" i="9"/>
  <c r="B64" i="9"/>
  <c r="B64" i="11" s="1"/>
  <c r="B64" i="8" s="1"/>
  <c r="B64" i="14" s="1"/>
  <c r="B63" i="9"/>
  <c r="B62" i="9"/>
  <c r="B61" i="9"/>
  <c r="B60" i="9"/>
  <c r="B59" i="9"/>
  <c r="B58" i="9"/>
  <c r="B57" i="9"/>
  <c r="B56" i="9"/>
  <c r="B56" i="11" s="1"/>
  <c r="B56" i="8" s="1"/>
  <c r="B56" i="14" s="1"/>
  <c r="B54" i="9"/>
  <c r="B53" i="9"/>
  <c r="B52" i="9"/>
  <c r="B51" i="9"/>
  <c r="B50" i="9"/>
  <c r="B49" i="9"/>
  <c r="B48" i="9"/>
  <c r="B48" i="11" s="1"/>
  <c r="B48" i="8" s="1"/>
  <c r="B48" i="14" s="1"/>
  <c r="B47" i="9"/>
  <c r="B46" i="9"/>
  <c r="B45" i="9"/>
  <c r="B44" i="9"/>
  <c r="B43" i="9"/>
  <c r="B42" i="9"/>
  <c r="B40" i="9"/>
  <c r="B40" i="11" s="1"/>
  <c r="B40" i="8" s="1"/>
  <c r="B40" i="14" s="1"/>
  <c r="B38" i="9"/>
  <c r="B37" i="9"/>
  <c r="B36" i="9"/>
  <c r="B35" i="9"/>
  <c r="B34" i="9"/>
  <c r="B33" i="9"/>
  <c r="B32" i="9"/>
  <c r="B31" i="9"/>
  <c r="B30" i="9"/>
  <c r="B29" i="9"/>
  <c r="B28" i="9"/>
  <c r="B27" i="9"/>
  <c r="B26" i="9"/>
  <c r="B26" i="11" s="1"/>
  <c r="B26" i="8" s="1"/>
  <c r="B26" i="14" s="1"/>
  <c r="B25" i="9"/>
  <c r="B24" i="9"/>
  <c r="B23" i="9"/>
  <c r="B22" i="9"/>
  <c r="B21" i="9"/>
  <c r="B20" i="9"/>
  <c r="B19" i="9"/>
  <c r="B18" i="9"/>
  <c r="B18" i="11" s="1"/>
  <c r="B18" i="8" s="1"/>
  <c r="B18" i="14" s="1"/>
  <c r="B17" i="9"/>
  <c r="B16" i="9"/>
  <c r="B15" i="9"/>
  <c r="B14" i="9"/>
  <c r="B13" i="9"/>
  <c r="B11" i="9"/>
  <c r="B10" i="9"/>
  <c r="B9" i="9"/>
  <c r="B8" i="9"/>
  <c r="B4" i="9"/>
  <c r="A4" i="11"/>
  <c r="A4" i="8" s="1"/>
  <c r="A4" i="14" s="1"/>
  <c r="G501" i="2"/>
  <c r="H501" i="2" s="1"/>
  <c r="G500" i="2"/>
  <c r="F497" i="5"/>
  <c r="G496" i="2"/>
  <c r="G493" i="2"/>
  <c r="F491" i="5"/>
  <c r="G487" i="2"/>
  <c r="G485" i="2"/>
  <c r="F475" i="5"/>
  <c r="F467" i="5"/>
  <c r="G466" i="2"/>
  <c r="F460" i="5"/>
  <c r="F459" i="5"/>
  <c r="G456" i="2"/>
  <c r="F451" i="5"/>
  <c r="G450" i="2"/>
  <c r="G448" i="2"/>
  <c r="F445" i="5"/>
  <c r="G443" i="2"/>
  <c r="H443" i="2" s="1"/>
  <c r="G442" i="2"/>
  <c r="F441" i="5"/>
  <c r="F438" i="5"/>
  <c r="F437" i="5"/>
  <c r="F431" i="5"/>
  <c r="G430" i="2"/>
  <c r="F429" i="5"/>
  <c r="G427" i="2"/>
  <c r="H427" i="2" s="1"/>
  <c r="F421" i="5"/>
  <c r="F419" i="5"/>
  <c r="G417" i="2"/>
  <c r="F416" i="5"/>
  <c r="F414" i="5"/>
  <c r="G412" i="2"/>
  <c r="F410" i="5"/>
  <c r="F408" i="5"/>
  <c r="F407" i="5"/>
  <c r="F404" i="5"/>
  <c r="F400" i="5"/>
  <c r="F399" i="5"/>
  <c r="G397" i="2"/>
  <c r="H397" i="2" s="1"/>
  <c r="F396" i="5"/>
  <c r="G395" i="2"/>
  <c r="F394" i="5"/>
  <c r="F391" i="5"/>
  <c r="F390" i="5"/>
  <c r="F386" i="5"/>
  <c r="F383" i="5"/>
  <c r="F381" i="5"/>
  <c r="G379" i="2"/>
  <c r="H379" i="2" s="1"/>
  <c r="F376" i="5"/>
  <c r="F375" i="5"/>
  <c r="F373" i="5"/>
  <c r="G362" i="2"/>
  <c r="G352" i="2"/>
  <c r="F349" i="5"/>
  <c r="F348" i="5"/>
  <c r="F347" i="5"/>
  <c r="G346" i="2"/>
  <c r="G344" i="2"/>
  <c r="G341" i="2"/>
  <c r="H341" i="2" s="1"/>
  <c r="F338" i="5"/>
  <c r="G335" i="2"/>
  <c r="H335" i="2" s="1"/>
  <c r="G334" i="2"/>
  <c r="G329" i="2"/>
  <c r="H329" i="2" s="1"/>
  <c r="F328" i="5"/>
  <c r="G327" i="2"/>
  <c r="H327" i="2" s="1"/>
  <c r="G326" i="2"/>
  <c r="F324" i="5"/>
  <c r="F310" i="5"/>
  <c r="F308" i="5"/>
  <c r="G307" i="2"/>
  <c r="H307" i="2" s="1"/>
  <c r="G299" i="2"/>
  <c r="F298" i="5"/>
  <c r="F294" i="5"/>
  <c r="F292" i="5"/>
  <c r="F290" i="5"/>
  <c r="F285" i="5"/>
  <c r="G280" i="2"/>
  <c r="F278" i="5"/>
  <c r="F277" i="5"/>
  <c r="G275" i="2"/>
  <c r="G272" i="2"/>
  <c r="F267" i="5"/>
  <c r="F265" i="5"/>
  <c r="G261" i="2"/>
  <c r="G260" i="2"/>
  <c r="F253" i="5"/>
  <c r="G252" i="2"/>
  <c r="F250" i="5"/>
  <c r="F249" i="5"/>
  <c r="G248" i="2"/>
  <c r="G241" i="2"/>
  <c r="F234" i="5"/>
  <c r="G231" i="2"/>
  <c r="F230" i="5"/>
  <c r="F226" i="5"/>
  <c r="G224" i="2"/>
  <c r="G223" i="2"/>
  <c r="G220" i="2"/>
  <c r="G209" i="2"/>
  <c r="G202" i="2"/>
  <c r="F200" i="5"/>
  <c r="G196" i="2"/>
  <c r="G192" i="2"/>
  <c r="F190" i="5"/>
  <c r="F185" i="5"/>
  <c r="F183" i="5"/>
  <c r="F178" i="5"/>
  <c r="F177" i="5"/>
  <c r="G176" i="2"/>
  <c r="G175" i="2"/>
  <c r="H175" i="2" s="1"/>
  <c r="F173" i="5"/>
  <c r="G172" i="2"/>
  <c r="F169" i="5"/>
  <c r="F166" i="5"/>
  <c r="G163" i="2"/>
  <c r="H163" i="2" s="1"/>
  <c r="G160" i="2"/>
  <c r="F159" i="5"/>
  <c r="G158" i="2"/>
  <c r="F153" i="5"/>
  <c r="G152" i="2"/>
  <c r="G148" i="2"/>
  <c r="F147" i="5"/>
  <c r="G144" i="2"/>
  <c r="G142" i="2"/>
  <c r="G141" i="2"/>
  <c r="H141" i="2" s="1"/>
  <c r="G139" i="2"/>
  <c r="G136" i="2"/>
  <c r="G132" i="2"/>
  <c r="F131" i="5"/>
  <c r="F129" i="5"/>
  <c r="F127" i="5"/>
  <c r="G126" i="2"/>
  <c r="F125" i="5"/>
  <c r="G124" i="2"/>
  <c r="F123" i="5"/>
  <c r="F121" i="5"/>
  <c r="G117" i="2"/>
  <c r="H117" i="2" s="1"/>
  <c r="F116" i="5"/>
  <c r="F115" i="5"/>
  <c r="G112" i="2"/>
  <c r="G109" i="2"/>
  <c r="H109" i="2" s="1"/>
  <c r="F107" i="5"/>
  <c r="F105" i="5"/>
  <c r="G104" i="2"/>
  <c r="F101" i="5"/>
  <c r="G98" i="2"/>
  <c r="F93" i="5"/>
  <c r="F83" i="5"/>
  <c r="G82" i="2"/>
  <c r="G81" i="2"/>
  <c r="F79" i="5"/>
  <c r="G77" i="2"/>
  <c r="G74" i="2"/>
  <c r="G73" i="2"/>
  <c r="H73" i="2" s="1"/>
  <c r="G72" i="2"/>
  <c r="F70" i="5"/>
  <c r="F63" i="5"/>
  <c r="F61" i="5"/>
  <c r="F58" i="5"/>
  <c r="F57" i="5"/>
  <c r="F55" i="5"/>
  <c r="G53" i="2"/>
  <c r="F52" i="5"/>
  <c r="G51" i="2"/>
  <c r="H51" i="2" s="1"/>
  <c r="G45" i="2"/>
  <c r="G43" i="2"/>
  <c r="H43" i="2" s="1"/>
  <c r="G42" i="2"/>
  <c r="F37" i="5"/>
  <c r="F36" i="5"/>
  <c r="G35" i="2"/>
  <c r="H35" i="2" s="1"/>
  <c r="F32" i="5"/>
  <c r="F31" i="5"/>
  <c r="F29" i="5"/>
  <c r="F24" i="5"/>
  <c r="F23" i="5"/>
  <c r="G22" i="2"/>
  <c r="G21" i="2"/>
  <c r="H21" i="2" s="1"/>
  <c r="F19" i="5"/>
  <c r="F16" i="5"/>
  <c r="F15" i="5"/>
  <c r="F13" i="5"/>
  <c r="F11" i="5"/>
  <c r="G9" i="2"/>
  <c r="H9" i="2" s="1"/>
  <c r="G8" i="2"/>
  <c r="E3" i="9"/>
  <c r="D3" i="9"/>
  <c r="C3" i="9"/>
  <c r="H504" i="10"/>
  <c r="K504" i="10" s="1"/>
  <c r="K503" i="10"/>
  <c r="K502" i="10"/>
  <c r="K501" i="10"/>
  <c r="K500" i="10"/>
  <c r="K499" i="10"/>
  <c r="K498" i="10"/>
  <c r="K497" i="10"/>
  <c r="K496" i="10"/>
  <c r="K495" i="10"/>
  <c r="K494" i="10"/>
  <c r="K493" i="10"/>
  <c r="K492" i="10"/>
  <c r="K491" i="10"/>
  <c r="K490" i="10"/>
  <c r="K489" i="10"/>
  <c r="K488" i="10"/>
  <c r="K487" i="10"/>
  <c r="K486" i="10"/>
  <c r="K485" i="10"/>
  <c r="K484" i="10"/>
  <c r="K483" i="10"/>
  <c r="K482" i="10"/>
  <c r="K481" i="10"/>
  <c r="K480" i="10"/>
  <c r="K479" i="10"/>
  <c r="K478" i="10"/>
  <c r="K477" i="10"/>
  <c r="K476" i="10"/>
  <c r="K475" i="10"/>
  <c r="K474" i="10"/>
  <c r="K473" i="10"/>
  <c r="K472" i="10"/>
  <c r="K471" i="10"/>
  <c r="K470" i="10"/>
  <c r="K469" i="10"/>
  <c r="K468" i="10"/>
  <c r="K467" i="10"/>
  <c r="K466" i="10"/>
  <c r="K465" i="10"/>
  <c r="K464" i="10"/>
  <c r="K463" i="10"/>
  <c r="K462" i="10"/>
  <c r="K461" i="10"/>
  <c r="K460" i="10"/>
  <c r="K459" i="10"/>
  <c r="K458" i="10"/>
  <c r="K457" i="10"/>
  <c r="K456" i="10"/>
  <c r="K455" i="10"/>
  <c r="K454" i="10"/>
  <c r="K453" i="10"/>
  <c r="K452" i="10"/>
  <c r="K451" i="10"/>
  <c r="K450" i="10"/>
  <c r="K449" i="10"/>
  <c r="K448" i="10"/>
  <c r="K447" i="10"/>
  <c r="K446" i="10"/>
  <c r="K445" i="10"/>
  <c r="K444" i="10"/>
  <c r="K443" i="10"/>
  <c r="K442" i="10"/>
  <c r="K441" i="10"/>
  <c r="K440" i="10"/>
  <c r="K439" i="10"/>
  <c r="K438" i="10"/>
  <c r="K437" i="10"/>
  <c r="K436" i="10"/>
  <c r="K435" i="10"/>
  <c r="K434" i="10"/>
  <c r="K433" i="10"/>
  <c r="K432" i="10"/>
  <c r="K431" i="10"/>
  <c r="K430" i="10"/>
  <c r="K429" i="10"/>
  <c r="K428" i="10"/>
  <c r="K427" i="10"/>
  <c r="K426" i="10"/>
  <c r="K425" i="10"/>
  <c r="K424" i="10"/>
  <c r="K423" i="10"/>
  <c r="K422" i="10"/>
  <c r="K421" i="10"/>
  <c r="K420" i="10"/>
  <c r="K419" i="10"/>
  <c r="K418" i="10"/>
  <c r="K417" i="10"/>
  <c r="K416" i="10"/>
  <c r="K415" i="10"/>
  <c r="K414" i="10"/>
  <c r="K413" i="10"/>
  <c r="K412" i="10"/>
  <c r="K411" i="10"/>
  <c r="K410" i="10"/>
  <c r="K409" i="10"/>
  <c r="K408" i="10"/>
  <c r="K407" i="10"/>
  <c r="K406" i="10"/>
  <c r="K405" i="10"/>
  <c r="K404" i="10"/>
  <c r="K403" i="10"/>
  <c r="K402" i="10"/>
  <c r="K401" i="10"/>
  <c r="K400" i="10"/>
  <c r="K399" i="10"/>
  <c r="K398" i="10"/>
  <c r="K397" i="10"/>
  <c r="K396" i="10"/>
  <c r="K395" i="10"/>
  <c r="K394" i="10"/>
  <c r="K393" i="10"/>
  <c r="K392" i="10"/>
  <c r="K391" i="10"/>
  <c r="K390" i="10"/>
  <c r="K389" i="10"/>
  <c r="K388" i="10"/>
  <c r="K387" i="10"/>
  <c r="K386" i="10"/>
  <c r="K385" i="10"/>
  <c r="K384" i="10"/>
  <c r="K383" i="10"/>
  <c r="K382" i="10"/>
  <c r="K381" i="10"/>
  <c r="K380" i="10"/>
  <c r="K379" i="10"/>
  <c r="K378" i="10"/>
  <c r="K377" i="10"/>
  <c r="K376" i="10"/>
  <c r="K375" i="10"/>
  <c r="K374" i="10"/>
  <c r="K373" i="10"/>
  <c r="K372" i="10"/>
  <c r="K371" i="10"/>
  <c r="K370" i="10"/>
  <c r="K369" i="10"/>
  <c r="K368" i="10"/>
  <c r="K367" i="10"/>
  <c r="K366" i="10"/>
  <c r="K365" i="10"/>
  <c r="K364" i="10"/>
  <c r="K363" i="10"/>
  <c r="K362" i="10"/>
  <c r="K361" i="10"/>
  <c r="K360" i="10"/>
  <c r="K359" i="10"/>
  <c r="K358" i="10"/>
  <c r="K357" i="10"/>
  <c r="K356" i="10"/>
  <c r="K355" i="10"/>
  <c r="K354" i="10"/>
  <c r="K353" i="10"/>
  <c r="K352" i="10"/>
  <c r="K351" i="10"/>
  <c r="K350" i="10"/>
  <c r="K349" i="10"/>
  <c r="K348" i="10"/>
  <c r="K347" i="10"/>
  <c r="K346" i="10"/>
  <c r="K345" i="10"/>
  <c r="K344" i="10"/>
  <c r="K343" i="10"/>
  <c r="K342" i="10"/>
  <c r="K341" i="10"/>
  <c r="K340" i="10"/>
  <c r="K339" i="10"/>
  <c r="K338" i="10"/>
  <c r="K337" i="10"/>
  <c r="K336" i="10"/>
  <c r="K335" i="10"/>
  <c r="K334" i="10"/>
  <c r="K333" i="10"/>
  <c r="K332" i="10"/>
  <c r="K331" i="10"/>
  <c r="K330" i="10"/>
  <c r="K329" i="10"/>
  <c r="K328" i="10"/>
  <c r="K327" i="10"/>
  <c r="K326" i="10"/>
  <c r="K325" i="10"/>
  <c r="K324" i="10"/>
  <c r="K323" i="10"/>
  <c r="K322" i="10"/>
  <c r="K321" i="10"/>
  <c r="K320" i="10"/>
  <c r="K319" i="10"/>
  <c r="K318" i="10"/>
  <c r="K317" i="10"/>
  <c r="K316" i="10"/>
  <c r="K315" i="10"/>
  <c r="K314" i="10"/>
  <c r="K313" i="10"/>
  <c r="K312" i="10"/>
  <c r="K311" i="10"/>
  <c r="K310" i="10"/>
  <c r="K309" i="10"/>
  <c r="K308" i="10"/>
  <c r="K307" i="10"/>
  <c r="K306" i="10"/>
  <c r="K305" i="10"/>
  <c r="K304" i="10"/>
  <c r="K303" i="10"/>
  <c r="K302" i="10"/>
  <c r="K301" i="10"/>
  <c r="K300" i="10"/>
  <c r="K299" i="10"/>
  <c r="K298" i="10"/>
  <c r="K297" i="10"/>
  <c r="K296" i="10"/>
  <c r="K295" i="10"/>
  <c r="K294" i="10"/>
  <c r="K293" i="10"/>
  <c r="K292" i="10"/>
  <c r="K291" i="10"/>
  <c r="K290" i="10"/>
  <c r="K289" i="10"/>
  <c r="K288" i="10"/>
  <c r="K287" i="10"/>
  <c r="K286" i="10"/>
  <c r="K285" i="10"/>
  <c r="K284" i="10"/>
  <c r="K283" i="10"/>
  <c r="K282" i="10"/>
  <c r="K281" i="10"/>
  <c r="K280" i="10"/>
  <c r="K279" i="10"/>
  <c r="K278" i="10"/>
  <c r="K277" i="10"/>
  <c r="K276" i="10"/>
  <c r="K275" i="10"/>
  <c r="K274" i="10"/>
  <c r="K273" i="10"/>
  <c r="K272" i="10"/>
  <c r="K271" i="10"/>
  <c r="K270" i="10"/>
  <c r="K269" i="10"/>
  <c r="K268" i="10"/>
  <c r="K267" i="10"/>
  <c r="K266" i="10"/>
  <c r="K265" i="10"/>
  <c r="K264" i="10"/>
  <c r="K263" i="10"/>
  <c r="K262" i="10"/>
  <c r="K261" i="10"/>
  <c r="K260" i="10"/>
  <c r="K259" i="10"/>
  <c r="K258" i="10"/>
  <c r="K257" i="10"/>
  <c r="K256" i="10"/>
  <c r="K255" i="10"/>
  <c r="K254" i="10"/>
  <c r="K253" i="10"/>
  <c r="K252" i="10"/>
  <c r="K251" i="10"/>
  <c r="K250" i="10"/>
  <c r="K249" i="10"/>
  <c r="K248" i="10"/>
  <c r="K247" i="10"/>
  <c r="K246" i="10"/>
  <c r="K245" i="10"/>
  <c r="K244" i="10"/>
  <c r="K243" i="10"/>
  <c r="K242" i="10"/>
  <c r="K241" i="10"/>
  <c r="K240" i="10"/>
  <c r="K239" i="10"/>
  <c r="K238" i="10"/>
  <c r="K237" i="10"/>
  <c r="K236" i="10"/>
  <c r="K235" i="10"/>
  <c r="K234" i="10"/>
  <c r="K233" i="10"/>
  <c r="K232" i="10"/>
  <c r="K231" i="10"/>
  <c r="K230" i="10"/>
  <c r="K229" i="10"/>
  <c r="K228" i="10"/>
  <c r="K227" i="10"/>
  <c r="K226" i="10"/>
  <c r="K225" i="10"/>
  <c r="K224" i="10"/>
  <c r="K223" i="10"/>
  <c r="K222" i="10"/>
  <c r="K221" i="10"/>
  <c r="K220" i="10"/>
  <c r="K219" i="10"/>
  <c r="K218" i="10"/>
  <c r="K217" i="10"/>
  <c r="K216" i="10"/>
  <c r="K215" i="10"/>
  <c r="K214" i="10"/>
  <c r="K213" i="10"/>
  <c r="K212" i="10"/>
  <c r="K211" i="10"/>
  <c r="K210" i="10"/>
  <c r="K209" i="10"/>
  <c r="K208" i="10"/>
  <c r="K207" i="10"/>
  <c r="K206" i="10"/>
  <c r="K205" i="10"/>
  <c r="K204" i="10"/>
  <c r="K203" i="10"/>
  <c r="K202" i="10"/>
  <c r="K201" i="10"/>
  <c r="K200" i="10"/>
  <c r="K199" i="10"/>
  <c r="K198" i="10"/>
  <c r="K197" i="10"/>
  <c r="K196" i="10"/>
  <c r="K195" i="10"/>
  <c r="K194" i="10"/>
  <c r="K193" i="10"/>
  <c r="K192" i="10"/>
  <c r="K191" i="10"/>
  <c r="K190" i="10"/>
  <c r="K189" i="10"/>
  <c r="K188" i="10"/>
  <c r="K187" i="10"/>
  <c r="K186" i="10"/>
  <c r="K185" i="10"/>
  <c r="K184" i="10"/>
  <c r="K183" i="10"/>
  <c r="K182" i="10"/>
  <c r="K181" i="10"/>
  <c r="K180" i="10"/>
  <c r="K179" i="10"/>
  <c r="K178" i="10"/>
  <c r="K177" i="10"/>
  <c r="K176" i="10"/>
  <c r="K175" i="10"/>
  <c r="K174" i="10"/>
  <c r="K173" i="10"/>
  <c r="K172" i="10"/>
  <c r="K171" i="10"/>
  <c r="K170" i="10"/>
  <c r="K169" i="10"/>
  <c r="K168" i="10"/>
  <c r="K167" i="10"/>
  <c r="K166" i="10"/>
  <c r="K165" i="10"/>
  <c r="K164" i="10"/>
  <c r="K163" i="10"/>
  <c r="K162" i="10"/>
  <c r="K161" i="10"/>
  <c r="K160" i="10"/>
  <c r="K159" i="10"/>
  <c r="K158" i="10"/>
  <c r="K157" i="10"/>
  <c r="K156" i="10"/>
  <c r="K155" i="10"/>
  <c r="K154" i="10"/>
  <c r="K153" i="10"/>
  <c r="K152" i="10"/>
  <c r="K151" i="10"/>
  <c r="K150" i="10"/>
  <c r="K149" i="10"/>
  <c r="K148" i="10"/>
  <c r="K147" i="10"/>
  <c r="K146" i="10"/>
  <c r="K145" i="10"/>
  <c r="K144" i="10"/>
  <c r="K143" i="10"/>
  <c r="K142" i="10"/>
  <c r="K141" i="10"/>
  <c r="K140" i="10"/>
  <c r="K139" i="10"/>
  <c r="K138" i="10"/>
  <c r="K137" i="10"/>
  <c r="K136" i="10"/>
  <c r="K135" i="10"/>
  <c r="K134" i="10"/>
  <c r="K133" i="10"/>
  <c r="K132" i="10"/>
  <c r="K131" i="10"/>
  <c r="K130" i="10"/>
  <c r="K129" i="10"/>
  <c r="K128" i="10"/>
  <c r="K127" i="10"/>
  <c r="K126" i="10"/>
  <c r="K125" i="10"/>
  <c r="K124" i="10"/>
  <c r="K123" i="10"/>
  <c r="K122" i="10"/>
  <c r="K121" i="10"/>
  <c r="K120" i="10"/>
  <c r="K119" i="10"/>
  <c r="K118" i="10"/>
  <c r="K117" i="10"/>
  <c r="K116" i="10"/>
  <c r="K115" i="10"/>
  <c r="K114" i="10"/>
  <c r="K113" i="10"/>
  <c r="K112" i="10"/>
  <c r="K111" i="10"/>
  <c r="K110" i="10"/>
  <c r="K109" i="10"/>
  <c r="K108" i="10"/>
  <c r="K107" i="10"/>
  <c r="K106" i="10"/>
  <c r="K105" i="10"/>
  <c r="K104" i="10"/>
  <c r="K103" i="10"/>
  <c r="K102" i="10"/>
  <c r="K101" i="10"/>
  <c r="K100" i="10"/>
  <c r="K99" i="10"/>
  <c r="K98" i="10"/>
  <c r="K97" i="10"/>
  <c r="K96" i="10"/>
  <c r="K95" i="10"/>
  <c r="K94" i="10"/>
  <c r="K93" i="10"/>
  <c r="K92" i="10"/>
  <c r="K91" i="10"/>
  <c r="K90" i="10"/>
  <c r="K89" i="10"/>
  <c r="K88" i="10"/>
  <c r="K87" i="10"/>
  <c r="K86" i="10"/>
  <c r="K85" i="10"/>
  <c r="K84" i="10"/>
  <c r="K83" i="10"/>
  <c r="K82" i="10"/>
  <c r="K81" i="10"/>
  <c r="K80" i="10"/>
  <c r="K79" i="10"/>
  <c r="K78" i="10"/>
  <c r="K77" i="10"/>
  <c r="K76" i="10"/>
  <c r="K75" i="10"/>
  <c r="K74" i="10"/>
  <c r="K73" i="10"/>
  <c r="K72" i="10"/>
  <c r="K71" i="10"/>
  <c r="K70" i="10"/>
  <c r="K69" i="10"/>
  <c r="K68" i="10"/>
  <c r="K67" i="10"/>
  <c r="K66" i="10"/>
  <c r="K65" i="10"/>
  <c r="K64" i="10"/>
  <c r="K63" i="10"/>
  <c r="K62" i="10"/>
  <c r="K61" i="10"/>
  <c r="K60" i="10"/>
  <c r="K59" i="10"/>
  <c r="K58" i="10"/>
  <c r="K57" i="10"/>
  <c r="K56" i="10"/>
  <c r="K55" i="10"/>
  <c r="K54" i="10"/>
  <c r="K53" i="10"/>
  <c r="K52" i="10"/>
  <c r="K51" i="10"/>
  <c r="K50" i="10"/>
  <c r="K49" i="10"/>
  <c r="K48" i="10"/>
  <c r="K47" i="10"/>
  <c r="K46" i="10"/>
  <c r="K45" i="10"/>
  <c r="K44" i="10"/>
  <c r="K43" i="10"/>
  <c r="K42" i="10"/>
  <c r="K41" i="10"/>
  <c r="K40" i="10"/>
  <c r="K39" i="10"/>
  <c r="K38" i="10"/>
  <c r="K37" i="10"/>
  <c r="K36" i="10"/>
  <c r="K35" i="10"/>
  <c r="K34" i="10"/>
  <c r="K33" i="10"/>
  <c r="K32" i="10"/>
  <c r="K31" i="10"/>
  <c r="K30" i="10"/>
  <c r="K29" i="10"/>
  <c r="K28" i="10"/>
  <c r="K27" i="10"/>
  <c r="K26" i="10"/>
  <c r="K25" i="10"/>
  <c r="K24" i="10"/>
  <c r="K23" i="10"/>
  <c r="K22" i="10"/>
  <c r="K21" i="10"/>
  <c r="K20" i="10"/>
  <c r="K19" i="10"/>
  <c r="K18" i="10"/>
  <c r="K17" i="10"/>
  <c r="K16" i="10"/>
  <c r="K15" i="10"/>
  <c r="K14" i="10"/>
  <c r="K13" i="10"/>
  <c r="K12" i="10"/>
  <c r="K11" i="10"/>
  <c r="K10" i="10"/>
  <c r="K9" i="10"/>
  <c r="K8" i="10"/>
  <c r="K7" i="10"/>
  <c r="K6" i="10"/>
  <c r="K5" i="10"/>
  <c r="K4" i="10"/>
  <c r="E3" i="10"/>
  <c r="E3" i="11" s="1"/>
  <c r="D3" i="10"/>
  <c r="D3" i="11"/>
  <c r="C3" i="10"/>
  <c r="C3" i="11" s="1"/>
  <c r="G16" i="2"/>
  <c r="G30" i="2"/>
  <c r="G64" i="2"/>
  <c r="G66" i="2"/>
  <c r="G78" i="2"/>
  <c r="G86" i="2"/>
  <c r="G90" i="2"/>
  <c r="G96" i="2"/>
  <c r="G102" i="2"/>
  <c r="G110" i="2"/>
  <c r="G118" i="2"/>
  <c r="G134" i="2"/>
  <c r="G162" i="2"/>
  <c r="G186" i="2"/>
  <c r="G206" i="2"/>
  <c r="G232" i="2"/>
  <c r="G250" i="2"/>
  <c r="G281" i="2"/>
  <c r="H281" i="2" s="1"/>
  <c r="G293" i="2"/>
  <c r="H293" i="2" s="1"/>
  <c r="G297" i="2"/>
  <c r="G309" i="2"/>
  <c r="G313" i="2"/>
  <c r="H313" i="2" s="1"/>
  <c r="G317" i="2"/>
  <c r="H317" i="2" s="1"/>
  <c r="G321" i="2"/>
  <c r="G339" i="2"/>
  <c r="H339" i="2" s="1"/>
  <c r="G345" i="2"/>
  <c r="G353" i="2"/>
  <c r="G365" i="2"/>
  <c r="H365" i="2" s="1"/>
  <c r="G405" i="2"/>
  <c r="H405" i="2" s="1"/>
  <c r="G411" i="2"/>
  <c r="H411" i="2" s="1"/>
  <c r="G449" i="2"/>
  <c r="G453" i="2"/>
  <c r="H453" i="2" s="1"/>
  <c r="G457" i="2"/>
  <c r="G461" i="2"/>
  <c r="H461" i="2" s="1"/>
  <c r="G465" i="2"/>
  <c r="H465" i="2" s="1"/>
  <c r="G469" i="2"/>
  <c r="H469" i="2" s="1"/>
  <c r="G473" i="2"/>
  <c r="G477" i="2"/>
  <c r="H477" i="2" s="1"/>
  <c r="G491" i="2"/>
  <c r="H491" i="2" s="1"/>
  <c r="G494" i="2"/>
  <c r="G498" i="2"/>
  <c r="G502" i="2"/>
  <c r="F502" i="5"/>
  <c r="F498" i="5"/>
  <c r="F494" i="5"/>
  <c r="F417" i="5"/>
  <c r="F411" i="5"/>
  <c r="F367" i="5"/>
  <c r="F353" i="5"/>
  <c r="F345" i="5"/>
  <c r="F341" i="5"/>
  <c r="F335" i="5"/>
  <c r="F317" i="5"/>
  <c r="F293" i="5"/>
  <c r="F222" i="5"/>
  <c r="F220" i="5"/>
  <c r="F188" i="5"/>
  <c r="F186" i="5"/>
  <c r="F162" i="5"/>
  <c r="F148" i="5"/>
  <c r="F132" i="5"/>
  <c r="F124" i="5"/>
  <c r="F110" i="5"/>
  <c r="F100" i="5"/>
  <c r="F96" i="5"/>
  <c r="F86" i="5"/>
  <c r="F76" i="5"/>
  <c r="F72" i="5"/>
  <c r="F42" i="5"/>
  <c r="F20" i="5"/>
  <c r="F14" i="5"/>
  <c r="G3" i="2"/>
  <c r="G13" i="2"/>
  <c r="H13" i="2" s="1"/>
  <c r="G55" i="2"/>
  <c r="H55" i="2" s="1"/>
  <c r="G59" i="2"/>
  <c r="H59" i="2" s="1"/>
  <c r="G67" i="2"/>
  <c r="G71" i="2"/>
  <c r="H71" i="2" s="1"/>
  <c r="G79" i="2"/>
  <c r="G83" i="2"/>
  <c r="H83" i="2" s="1"/>
  <c r="G89" i="2"/>
  <c r="G93" i="2"/>
  <c r="H93" i="2" s="1"/>
  <c r="G95" i="2"/>
  <c r="H95" i="2" s="1"/>
  <c r="G115" i="2"/>
  <c r="H115" i="2" s="1"/>
  <c r="G121" i="2"/>
  <c r="H121" i="2" s="1"/>
  <c r="G127" i="2"/>
  <c r="G137" i="2"/>
  <c r="G173" i="2"/>
  <c r="H173" i="2" s="1"/>
  <c r="G195" i="2"/>
  <c r="G227" i="2"/>
  <c r="H227" i="2" s="1"/>
  <c r="G236" i="2"/>
  <c r="G243" i="2"/>
  <c r="H243" i="2" s="1"/>
  <c r="G244" i="2"/>
  <c r="G247" i="2"/>
  <c r="H247" i="2" s="1"/>
  <c r="G278" i="2"/>
  <c r="G286" i="2"/>
  <c r="G290" i="2"/>
  <c r="G310" i="2"/>
  <c r="G324" i="2"/>
  <c r="G328" i="2"/>
  <c r="G340" i="2"/>
  <c r="G354" i="2"/>
  <c r="G364" i="2"/>
  <c r="G390" i="2"/>
  <c r="G396" i="2"/>
  <c r="G400" i="2"/>
  <c r="G404" i="2"/>
  <c r="G408" i="2"/>
  <c r="G410" i="2"/>
  <c r="G414" i="2"/>
  <c r="G416" i="2"/>
  <c r="G420" i="2"/>
  <c r="G424" i="2"/>
  <c r="G428" i="2"/>
  <c r="G432" i="2"/>
  <c r="G436" i="2"/>
  <c r="G440" i="2"/>
  <c r="G444" i="2"/>
  <c r="G458" i="2"/>
  <c r="G464" i="2"/>
  <c r="G474" i="2"/>
  <c r="G482" i="2"/>
  <c r="G486" i="2"/>
  <c r="G489" i="2"/>
  <c r="H489" i="2" s="1"/>
  <c r="G490" i="2"/>
  <c r="F3" i="5"/>
  <c r="F490" i="5"/>
  <c r="F486" i="5"/>
  <c r="F485" i="5"/>
  <c r="F482" i="5"/>
  <c r="F477" i="5"/>
  <c r="F473" i="5"/>
  <c r="F469" i="5"/>
  <c r="F465" i="5"/>
  <c r="F461" i="5"/>
  <c r="F457" i="5"/>
  <c r="F453" i="5"/>
  <c r="F449" i="5"/>
  <c r="F444" i="5"/>
  <c r="F440" i="5"/>
  <c r="F436" i="5"/>
  <c r="F432" i="5"/>
  <c r="F428" i="5"/>
  <c r="F424" i="5"/>
  <c r="F420" i="5"/>
  <c r="F313" i="5"/>
  <c r="F309" i="5"/>
  <c r="F247" i="5"/>
  <c r="F245" i="5"/>
  <c r="F244" i="5"/>
  <c r="F239" i="5"/>
  <c r="F231" i="5"/>
  <c r="F211" i="5"/>
  <c r="F69" i="5"/>
  <c r="F68" i="5"/>
  <c r="F67" i="5"/>
  <c r="F59" i="5"/>
  <c r="A72" i="14"/>
  <c r="A317" i="14"/>
  <c r="A5" i="14"/>
  <c r="A6" i="14"/>
  <c r="A8" i="14"/>
  <c r="A10" i="14"/>
  <c r="A12" i="14"/>
  <c r="A13" i="14"/>
  <c r="A16" i="14"/>
  <c r="A17" i="14"/>
  <c r="A18" i="14"/>
  <c r="A21" i="14"/>
  <c r="A22" i="14"/>
  <c r="A24" i="14"/>
  <c r="A26" i="14"/>
  <c r="A28" i="14"/>
  <c r="A29" i="14"/>
  <c r="A32" i="14"/>
  <c r="A33" i="14"/>
  <c r="A34" i="14"/>
  <c r="A37" i="14"/>
  <c r="A38" i="14"/>
  <c r="A40" i="14"/>
  <c r="A42" i="14"/>
  <c r="A44" i="14"/>
  <c r="A45" i="14"/>
  <c r="A48" i="14"/>
  <c r="A49" i="14"/>
  <c r="A50" i="14"/>
  <c r="A53" i="14"/>
  <c r="A54" i="14"/>
  <c r="A56" i="14"/>
  <c r="A58" i="14"/>
  <c r="A60" i="14"/>
  <c r="A61" i="14"/>
  <c r="A64" i="14"/>
  <c r="A65" i="14"/>
  <c r="A66" i="14"/>
  <c r="A69" i="14"/>
  <c r="A70" i="14"/>
  <c r="A73" i="14"/>
  <c r="A75" i="14"/>
  <c r="A77" i="14"/>
  <c r="A78" i="14"/>
  <c r="A81" i="14"/>
  <c r="A82" i="14"/>
  <c r="A83" i="14"/>
  <c r="A87" i="14"/>
  <c r="A88" i="14"/>
  <c r="A90" i="14"/>
  <c r="A92" i="14"/>
  <c r="A94" i="14"/>
  <c r="A95" i="14"/>
  <c r="A98" i="14"/>
  <c r="A99" i="14"/>
  <c r="A100" i="14"/>
  <c r="A103" i="14"/>
  <c r="A104" i="14"/>
  <c r="A106" i="14"/>
  <c r="A108" i="14"/>
  <c r="A110" i="14"/>
  <c r="A111" i="14"/>
  <c r="A114" i="14"/>
  <c r="A115" i="14"/>
  <c r="A116" i="14"/>
  <c r="A119" i="14"/>
  <c r="A120" i="14"/>
  <c r="A122" i="14"/>
  <c r="A124" i="14"/>
  <c r="A126" i="14"/>
  <c r="A127" i="14"/>
  <c r="A130" i="14"/>
  <c r="A131" i="14"/>
  <c r="A132" i="14"/>
  <c r="A135" i="14"/>
  <c r="A136" i="14"/>
  <c r="A138" i="14"/>
  <c r="A140" i="14"/>
  <c r="A142" i="14"/>
  <c r="A143" i="14"/>
  <c r="A146" i="14"/>
  <c r="A147" i="14"/>
  <c r="A148" i="14"/>
  <c r="A151" i="14"/>
  <c r="A152" i="14"/>
  <c r="A154" i="14"/>
  <c r="A156" i="14"/>
  <c r="A158" i="14"/>
  <c r="A159" i="14"/>
  <c r="A162" i="14"/>
  <c r="A163" i="14"/>
  <c r="A164" i="14"/>
  <c r="A167" i="14"/>
  <c r="A168" i="14"/>
  <c r="A170" i="14"/>
  <c r="A172" i="14"/>
  <c r="A174" i="14"/>
  <c r="A175" i="14"/>
  <c r="A178" i="14"/>
  <c r="A179" i="14"/>
  <c r="A180" i="14"/>
  <c r="A183" i="14"/>
  <c r="A184" i="14"/>
  <c r="A186" i="14"/>
  <c r="A188" i="14"/>
  <c r="A190" i="14"/>
  <c r="A191" i="14"/>
  <c r="A192" i="14"/>
  <c r="A194" i="14"/>
  <c r="A195" i="14"/>
  <c r="A196" i="14"/>
  <c r="A198" i="14"/>
  <c r="A199" i="14"/>
  <c r="A200" i="14"/>
  <c r="A202" i="14"/>
  <c r="A204" i="14"/>
  <c r="A206" i="14"/>
  <c r="A207" i="14"/>
  <c r="A208" i="14"/>
  <c r="A210" i="14"/>
  <c r="A211" i="14"/>
  <c r="A212" i="14"/>
  <c r="A214" i="14"/>
  <c r="A215" i="14"/>
  <c r="A216" i="14"/>
  <c r="A218" i="14"/>
  <c r="A220" i="14"/>
  <c r="A222" i="14"/>
  <c r="A223" i="14"/>
  <c r="A224" i="14"/>
  <c r="A226" i="14"/>
  <c r="A227" i="14"/>
  <c r="A228" i="14"/>
  <c r="A230" i="14"/>
  <c r="A231" i="14"/>
  <c r="A232" i="14"/>
  <c r="A234" i="14"/>
  <c r="A235" i="14"/>
  <c r="A236" i="14"/>
  <c r="A238" i="14"/>
  <c r="A239" i="14"/>
  <c r="A240" i="14"/>
  <c r="A242" i="14"/>
  <c r="A243" i="14"/>
  <c r="A244" i="14"/>
  <c r="B4" i="11"/>
  <c r="B4" i="8" s="1"/>
  <c r="B4" i="14" s="1"/>
  <c r="A245" i="14"/>
  <c r="A246" i="14"/>
  <c r="A247" i="14"/>
  <c r="A249" i="14"/>
  <c r="A250" i="14"/>
  <c r="A251" i="14"/>
  <c r="A253" i="14"/>
  <c r="A254" i="14"/>
  <c r="A255" i="14"/>
  <c r="A257" i="14"/>
  <c r="A258" i="14"/>
  <c r="A259" i="14"/>
  <c r="A262" i="14"/>
  <c r="A263" i="14"/>
  <c r="A264" i="14"/>
  <c r="A266" i="14"/>
  <c r="A267" i="14"/>
  <c r="A269" i="14"/>
  <c r="A271" i="14"/>
  <c r="A273" i="14"/>
  <c r="A275" i="14"/>
  <c r="A277" i="14"/>
  <c r="A278" i="14"/>
  <c r="A280" i="14"/>
  <c r="A281" i="14"/>
  <c r="A282" i="14"/>
  <c r="A283" i="14"/>
  <c r="A285" i="14"/>
  <c r="A286" i="14"/>
  <c r="A287" i="14"/>
  <c r="A289" i="14"/>
  <c r="A290" i="14"/>
  <c r="A291" i="14"/>
  <c r="A294" i="14"/>
  <c r="A295" i="14"/>
  <c r="A296" i="14"/>
  <c r="A298" i="14"/>
  <c r="A299" i="14"/>
  <c r="A301" i="14"/>
  <c r="A303" i="14"/>
  <c r="A304" i="14"/>
  <c r="A305" i="14"/>
  <c r="A307" i="14"/>
  <c r="A309" i="14"/>
  <c r="A310" i="14"/>
  <c r="A312" i="14"/>
  <c r="A313" i="14"/>
  <c r="A314" i="14"/>
  <c r="A315" i="14"/>
  <c r="A318" i="14"/>
  <c r="A320" i="14"/>
  <c r="A321" i="14"/>
  <c r="A322" i="14"/>
  <c r="A323" i="14"/>
  <c r="A325" i="14"/>
  <c r="A327" i="14"/>
  <c r="A328" i="14"/>
  <c r="A331" i="14"/>
  <c r="A333" i="14"/>
  <c r="A334" i="14"/>
  <c r="A337" i="14"/>
  <c r="A338" i="14"/>
  <c r="A341" i="14"/>
  <c r="A342" i="14"/>
  <c r="A343" i="14"/>
  <c r="A345" i="14"/>
  <c r="A346" i="14"/>
  <c r="A347" i="14"/>
  <c r="A350" i="14"/>
  <c r="A351" i="14"/>
  <c r="A352" i="14"/>
  <c r="A353" i="14"/>
  <c r="A354" i="14"/>
  <c r="A355" i="14"/>
  <c r="A357" i="14"/>
  <c r="A359" i="14"/>
  <c r="A360" i="14"/>
  <c r="A361" i="14"/>
  <c r="A363" i="14"/>
  <c r="A365" i="14"/>
  <c r="A366" i="14"/>
  <c r="A368" i="14"/>
  <c r="A369" i="14"/>
  <c r="A373" i="14"/>
  <c r="A374" i="14"/>
  <c r="A375" i="14"/>
  <c r="A377" i="14"/>
  <c r="A378" i="14"/>
  <c r="A379" i="14"/>
  <c r="A382" i="14"/>
  <c r="A384" i="14"/>
  <c r="A385" i="14"/>
  <c r="A386" i="14"/>
  <c r="A387" i="14"/>
  <c r="A389" i="14"/>
  <c r="A391" i="14"/>
  <c r="A392" i="14"/>
  <c r="A395" i="14"/>
  <c r="A397" i="14"/>
  <c r="A398" i="14"/>
  <c r="A401" i="14"/>
  <c r="A402" i="14"/>
  <c r="A405" i="14"/>
  <c r="A406" i="14"/>
  <c r="A407" i="14"/>
  <c r="A409" i="14"/>
  <c r="A410" i="14"/>
  <c r="A411" i="14"/>
  <c r="A414" i="14"/>
  <c r="A415" i="14"/>
  <c r="A416" i="14"/>
  <c r="A417" i="14"/>
  <c r="A418" i="14"/>
  <c r="A419" i="14"/>
  <c r="A421" i="14"/>
  <c r="A423" i="14"/>
  <c r="A424" i="14"/>
  <c r="A425" i="14"/>
  <c r="A427" i="14"/>
  <c r="A429" i="14"/>
  <c r="A430" i="14"/>
  <c r="A432" i="14"/>
  <c r="A433" i="14"/>
  <c r="A437" i="14"/>
  <c r="A438" i="14"/>
  <c r="A439" i="14"/>
  <c r="A441" i="14"/>
  <c r="A442" i="14"/>
  <c r="A443" i="14"/>
  <c r="A446" i="14"/>
  <c r="A448" i="14"/>
  <c r="A449" i="14"/>
  <c r="A450" i="14"/>
  <c r="A451" i="14"/>
  <c r="A453" i="14"/>
  <c r="A455" i="14"/>
  <c r="A456" i="14"/>
  <c r="A459" i="14"/>
  <c r="A461" i="14"/>
  <c r="A462" i="14"/>
  <c r="A465" i="14"/>
  <c r="A466" i="14"/>
  <c r="A469" i="14"/>
  <c r="A470" i="14"/>
  <c r="A471" i="14"/>
  <c r="A473" i="14"/>
  <c r="A474" i="14"/>
  <c r="A475" i="14"/>
  <c r="A478" i="14"/>
  <c r="A479" i="14"/>
  <c r="A480" i="14"/>
  <c r="A481" i="14"/>
  <c r="A482" i="14"/>
  <c r="A483" i="14"/>
  <c r="A485" i="14"/>
  <c r="A487" i="14"/>
  <c r="A488" i="14"/>
  <c r="A489" i="14"/>
  <c r="A491" i="14"/>
  <c r="A493" i="14"/>
  <c r="A494" i="14"/>
  <c r="A496" i="14"/>
  <c r="A497" i="14"/>
  <c r="A499" i="14"/>
  <c r="A501" i="14"/>
  <c r="A502" i="14"/>
  <c r="A503" i="14"/>
  <c r="C7" i="3"/>
  <c r="C7" i="4" s="1"/>
  <c r="I14" i="3"/>
  <c r="C15" i="3"/>
  <c r="I22" i="3"/>
  <c r="I26" i="3"/>
  <c r="I42" i="3"/>
  <c r="C47" i="3"/>
  <c r="C47" i="4" s="1"/>
  <c r="C47" i="5" s="1"/>
  <c r="C48" i="9" s="1"/>
  <c r="C48" i="11" s="1"/>
  <c r="C48" i="8" s="1"/>
  <c r="I48" i="3"/>
  <c r="C56" i="3"/>
  <c r="I60" i="3"/>
  <c r="I74" i="3"/>
  <c r="C80" i="3"/>
  <c r="C80" i="4" s="1"/>
  <c r="C80" i="5" s="1"/>
  <c r="C81" i="9" s="1"/>
  <c r="I82" i="3"/>
  <c r="I86" i="3"/>
  <c r="I100" i="3"/>
  <c r="C100" i="3"/>
  <c r="I106" i="3"/>
  <c r="I112" i="3"/>
  <c r="C113" i="3"/>
  <c r="I118" i="3"/>
  <c r="I126" i="3"/>
  <c r="I128" i="3"/>
  <c r="I134" i="3"/>
  <c r="C136" i="3"/>
  <c r="C136" i="4" s="1"/>
  <c r="C136" i="5" s="1"/>
  <c r="C137" i="9" s="1"/>
  <c r="I150" i="3"/>
  <c r="I158" i="3"/>
  <c r="I164" i="3"/>
  <c r="C164" i="3"/>
  <c r="C164" i="4" s="1"/>
  <c r="C164" i="5" s="1"/>
  <c r="C165" i="9" s="1"/>
  <c r="C165" i="10" s="1"/>
  <c r="I182" i="3"/>
  <c r="I188" i="3"/>
  <c r="I190" i="3"/>
  <c r="I198" i="3"/>
  <c r="I202" i="3"/>
  <c r="C203" i="3"/>
  <c r="I206" i="3"/>
  <c r="I210" i="3"/>
  <c r="I214" i="3"/>
  <c r="I230" i="3"/>
  <c r="I232" i="3"/>
  <c r="I264" i="3"/>
  <c r="I266" i="3"/>
  <c r="I274" i="3"/>
  <c r="I280" i="3"/>
  <c r="I296" i="3"/>
  <c r="I298" i="3"/>
  <c r="C315" i="3"/>
  <c r="I320" i="3"/>
  <c r="C323" i="3"/>
  <c r="C323" i="4" s="1"/>
  <c r="C323" i="5" s="1"/>
  <c r="C324" i="9" s="1"/>
  <c r="C331" i="3"/>
  <c r="C339" i="3"/>
  <c r="C347" i="3"/>
  <c r="C347" i="4" s="1"/>
  <c r="C347" i="5" s="1"/>
  <c r="C348" i="9" s="1"/>
  <c r="C355" i="3"/>
  <c r="C355" i="4" s="1"/>
  <c r="C355" i="5" s="1"/>
  <c r="C356" i="9" s="1"/>
  <c r="C356" i="10" s="1"/>
  <c r="C363" i="3"/>
  <c r="C363" i="4" s="1"/>
  <c r="C363" i="5" s="1"/>
  <c r="C364" i="9" s="1"/>
  <c r="C364" i="11" s="1"/>
  <c r="C364" i="8" s="1"/>
  <c r="C364" i="14" s="1"/>
  <c r="C371" i="3"/>
  <c r="C371" i="4" s="1"/>
  <c r="C371" i="5" s="1"/>
  <c r="C372" i="9" s="1"/>
  <c r="C372" i="11" s="1"/>
  <c r="C372" i="8" s="1"/>
  <c r="C372" i="14" s="1"/>
  <c r="C379" i="3"/>
  <c r="C387" i="3"/>
  <c r="C387" i="4" s="1"/>
  <c r="C387" i="5" s="1"/>
  <c r="C388" i="9" s="1"/>
  <c r="C395" i="3"/>
  <c r="C395" i="4" s="1"/>
  <c r="C395" i="5" s="1"/>
  <c r="C396" i="9" s="1"/>
  <c r="C396" i="11" s="1"/>
  <c r="C396" i="8" s="1"/>
  <c r="C403" i="3"/>
  <c r="C411" i="3"/>
  <c r="C411" i="4" s="1"/>
  <c r="C411" i="5" s="1"/>
  <c r="C412" i="9" s="1"/>
  <c r="C419" i="3"/>
  <c r="C419" i="4" s="1"/>
  <c r="C419" i="5" s="1"/>
  <c r="C420" i="9" s="1"/>
  <c r="C427" i="3"/>
  <c r="C427" i="4" s="1"/>
  <c r="C427" i="5" s="1"/>
  <c r="C428" i="9" s="1"/>
  <c r="C435" i="3"/>
  <c r="C443" i="3"/>
  <c r="C451" i="3"/>
  <c r="C459" i="3"/>
  <c r="C459" i="4" s="1"/>
  <c r="C459" i="5" s="1"/>
  <c r="C460" i="9" s="1"/>
  <c r="C460" i="11" s="1"/>
  <c r="C460" i="8" s="1"/>
  <c r="C467" i="3"/>
  <c r="C475" i="3"/>
  <c r="C483" i="3"/>
  <c r="C483" i="4" s="1"/>
  <c r="C483" i="5" s="1"/>
  <c r="C484" i="9" s="1"/>
  <c r="C491" i="3"/>
  <c r="C499" i="3"/>
  <c r="C499" i="4" s="1"/>
  <c r="C499" i="5" s="1"/>
  <c r="C500" i="9" s="1"/>
  <c r="C273" i="3"/>
  <c r="I28" i="3"/>
  <c r="I34" i="3"/>
  <c r="I66" i="3"/>
  <c r="I72" i="3"/>
  <c r="I94" i="3"/>
  <c r="I122" i="3"/>
  <c r="I142" i="3"/>
  <c r="I144" i="3"/>
  <c r="C144" i="3"/>
  <c r="I170" i="3"/>
  <c r="I218" i="3"/>
  <c r="I226" i="3"/>
  <c r="I250" i="3"/>
  <c r="I254" i="3"/>
  <c r="I292" i="3"/>
  <c r="I318" i="3"/>
  <c r="I326" i="3"/>
  <c r="I334" i="3"/>
  <c r="I336" i="3"/>
  <c r="I342" i="3"/>
  <c r="I350" i="3"/>
  <c r="I352" i="3"/>
  <c r="I358" i="3"/>
  <c r="I366" i="3"/>
  <c r="I368" i="3"/>
  <c r="I374" i="3"/>
  <c r="I382" i="3"/>
  <c r="I384" i="3"/>
  <c r="I390" i="3"/>
  <c r="I398" i="3"/>
  <c r="I400" i="3"/>
  <c r="I406" i="3"/>
  <c r="I414" i="3"/>
  <c r="I416" i="3"/>
  <c r="I422" i="3"/>
  <c r="I424" i="3"/>
  <c r="I430" i="3"/>
  <c r="I432" i="3"/>
  <c r="I438" i="3"/>
  <c r="I440" i="3"/>
  <c r="I446" i="3"/>
  <c r="I448" i="3"/>
  <c r="I454" i="3"/>
  <c r="I456" i="3"/>
  <c r="I462" i="3"/>
  <c r="I464" i="3"/>
  <c r="I470" i="3"/>
  <c r="I472" i="3"/>
  <c r="I478" i="3"/>
  <c r="I480" i="3"/>
  <c r="I486" i="3"/>
  <c r="I488" i="3"/>
  <c r="I494" i="3"/>
  <c r="I496" i="3"/>
  <c r="D502" i="3"/>
  <c r="D502" i="4" s="1"/>
  <c r="D502" i="5" s="1"/>
  <c r="D503" i="9" s="1"/>
  <c r="D498" i="3"/>
  <c r="D498" i="4" s="1"/>
  <c r="D498" i="5" s="1"/>
  <c r="D499" i="9" s="1"/>
  <c r="D490" i="3"/>
  <c r="D490" i="4" s="1"/>
  <c r="D490" i="5" s="1"/>
  <c r="D491" i="9" s="1"/>
  <c r="D484" i="3"/>
  <c r="D482" i="3"/>
  <c r="D482" i="4" s="1"/>
  <c r="C476" i="3"/>
  <c r="C472" i="3"/>
  <c r="C471" i="3"/>
  <c r="C468" i="3"/>
  <c r="C464" i="3"/>
  <c r="C463" i="3"/>
  <c r="C463" i="4" s="1"/>
  <c r="C463" i="5" s="1"/>
  <c r="C464" i="9" s="1"/>
  <c r="C460" i="3"/>
  <c r="C460" i="4" s="1"/>
  <c r="C460" i="5" s="1"/>
  <c r="C461" i="9" s="1"/>
  <c r="C461" i="11" s="1"/>
  <c r="C461" i="8" s="1"/>
  <c r="C456" i="3"/>
  <c r="C456" i="4" s="1"/>
  <c r="C456" i="5" s="1"/>
  <c r="C457" i="9" s="1"/>
  <c r="C455" i="3"/>
  <c r="C452" i="3"/>
  <c r="C452" i="4" s="1"/>
  <c r="C452" i="5" s="1"/>
  <c r="C453" i="9" s="1"/>
  <c r="C448" i="3"/>
  <c r="C448" i="4" s="1"/>
  <c r="C448" i="5" s="1"/>
  <c r="C449" i="9" s="1"/>
  <c r="C449" i="11" s="1"/>
  <c r="C449" i="8" s="1"/>
  <c r="C449" i="14" s="1"/>
  <c r="C447" i="3"/>
  <c r="C444" i="3"/>
  <c r="C444" i="4" s="1"/>
  <c r="C444" i="5" s="1"/>
  <c r="C445" i="9" s="1"/>
  <c r="C440" i="3"/>
  <c r="C440" i="4" s="1"/>
  <c r="C440" i="5" s="1"/>
  <c r="C441" i="9" s="1"/>
  <c r="C439" i="3"/>
  <c r="C439" i="4" s="1"/>
  <c r="C439" i="5" s="1"/>
  <c r="C440" i="9" s="1"/>
  <c r="C436" i="3"/>
  <c r="C432" i="3"/>
  <c r="C432" i="4" s="1"/>
  <c r="C432" i="5" s="1"/>
  <c r="C433" i="9" s="1"/>
  <c r="C431" i="3"/>
  <c r="C431" i="4" s="1"/>
  <c r="C431" i="5" s="1"/>
  <c r="C432" i="9" s="1"/>
  <c r="C432" i="11" s="1"/>
  <c r="C432" i="8" s="1"/>
  <c r="C428" i="3"/>
  <c r="C428" i="4" s="1"/>
  <c r="C428" i="5" s="1"/>
  <c r="C429" i="9" s="1"/>
  <c r="C424" i="3"/>
  <c r="C424" i="4" s="1"/>
  <c r="C424" i="5" s="1"/>
  <c r="C425" i="9" s="1"/>
  <c r="C425" i="11" s="1"/>
  <c r="C425" i="8" s="1"/>
  <c r="C423" i="3"/>
  <c r="C423" i="4" s="1"/>
  <c r="C423" i="5" s="1"/>
  <c r="C424" i="9" s="1"/>
  <c r="C420" i="3"/>
  <c r="C420" i="4" s="1"/>
  <c r="C420" i="5" s="1"/>
  <c r="C421" i="9" s="1"/>
  <c r="C416" i="3"/>
  <c r="C416" i="4" s="1"/>
  <c r="C416" i="5" s="1"/>
  <c r="C417" i="9" s="1"/>
  <c r="C417" i="11" s="1"/>
  <c r="C417" i="8" s="1"/>
  <c r="C415" i="3"/>
  <c r="C415" i="4" s="1"/>
  <c r="C415" i="5" s="1"/>
  <c r="C416" i="9" s="1"/>
  <c r="C412" i="3"/>
  <c r="C412" i="4" s="1"/>
  <c r="C412" i="5" s="1"/>
  <c r="C413" i="9" s="1"/>
  <c r="C408" i="3"/>
  <c r="C408" i="4" s="1"/>
  <c r="C408" i="5" s="1"/>
  <c r="C409" i="9" s="1"/>
  <c r="C407" i="3"/>
  <c r="C407" i="4" s="1"/>
  <c r="C407" i="5" s="1"/>
  <c r="C408" i="9" s="1"/>
  <c r="C404" i="3"/>
  <c r="C400" i="3"/>
  <c r="C400" i="4" s="1"/>
  <c r="C400" i="5" s="1"/>
  <c r="C401" i="9" s="1"/>
  <c r="C401" i="10" s="1"/>
  <c r="C399" i="3"/>
  <c r="C399" i="4" s="1"/>
  <c r="C399" i="5" s="1"/>
  <c r="C400" i="9" s="1"/>
  <c r="C396" i="3"/>
  <c r="C392" i="3"/>
  <c r="C392" i="4" s="1"/>
  <c r="C392" i="5" s="1"/>
  <c r="C393" i="9" s="1"/>
  <c r="C393" i="11" s="1"/>
  <c r="C393" i="8" s="1"/>
  <c r="C391" i="3"/>
  <c r="C391" i="4" s="1"/>
  <c r="C391" i="5" s="1"/>
  <c r="C392" i="9" s="1"/>
  <c r="C392" i="10" s="1"/>
  <c r="C388" i="3"/>
  <c r="C388" i="4" s="1"/>
  <c r="C388" i="5" s="1"/>
  <c r="C389" i="9" s="1"/>
  <c r="C389" i="11" s="1"/>
  <c r="C389" i="8" s="1"/>
  <c r="C389" i="14" s="1"/>
  <c r="C384" i="3"/>
  <c r="C383" i="3"/>
  <c r="C383" i="4" s="1"/>
  <c r="C383" i="5" s="1"/>
  <c r="C384" i="9" s="1"/>
  <c r="C380" i="3"/>
  <c r="C380" i="4" s="1"/>
  <c r="C380" i="5" s="1"/>
  <c r="C381" i="9" s="1"/>
  <c r="C381" i="11" s="1"/>
  <c r="C381" i="8" s="1"/>
  <c r="C381" i="14" s="1"/>
  <c r="C376" i="3"/>
  <c r="C376" i="4" s="1"/>
  <c r="C376" i="5" s="1"/>
  <c r="C377" i="9" s="1"/>
  <c r="C375" i="3"/>
  <c r="C372" i="3"/>
  <c r="C368" i="3"/>
  <c r="C367" i="3"/>
  <c r="C367" i="4" s="1"/>
  <c r="C367" i="5" s="1"/>
  <c r="C368" i="9" s="1"/>
  <c r="C364" i="3"/>
  <c r="C360" i="3"/>
  <c r="C359" i="3"/>
  <c r="C359" i="4" s="1"/>
  <c r="C359" i="5" s="1"/>
  <c r="C360" i="9" s="1"/>
  <c r="C360" i="10" s="1"/>
  <c r="C356" i="3"/>
  <c r="C356" i="4" s="1"/>
  <c r="C356" i="5" s="1"/>
  <c r="C357" i="9" s="1"/>
  <c r="C352" i="3"/>
  <c r="C351" i="3"/>
  <c r="C351" i="4" s="1"/>
  <c r="C351" i="5" s="1"/>
  <c r="C352" i="9" s="1"/>
  <c r="C352" i="10" s="1"/>
  <c r="C348" i="3"/>
  <c r="C348" i="4" s="1"/>
  <c r="C348" i="5" s="1"/>
  <c r="C349" i="9" s="1"/>
  <c r="C344" i="3"/>
  <c r="C344" i="4" s="1"/>
  <c r="C344" i="5" s="1"/>
  <c r="C345" i="9" s="1"/>
  <c r="C345" i="11" s="1"/>
  <c r="C345" i="8" s="1"/>
  <c r="C345" i="14" s="1"/>
  <c r="C343" i="3"/>
  <c r="C343" i="4" s="1"/>
  <c r="C343" i="5" s="1"/>
  <c r="C344" i="9" s="1"/>
  <c r="C340" i="3"/>
  <c r="C336" i="3"/>
  <c r="C336" i="4" s="1"/>
  <c r="C336" i="5" s="1"/>
  <c r="C337" i="9" s="1"/>
  <c r="C335" i="3"/>
  <c r="C335" i="4" s="1"/>
  <c r="C335" i="5" s="1"/>
  <c r="C336" i="9" s="1"/>
  <c r="C332" i="3"/>
  <c r="C332" i="4" s="1"/>
  <c r="C332" i="5" s="1"/>
  <c r="C333" i="9" s="1"/>
  <c r="C328" i="3"/>
  <c r="C328" i="4" s="1"/>
  <c r="C328" i="5" s="1"/>
  <c r="C329" i="9" s="1"/>
  <c r="C327" i="3"/>
  <c r="C327" i="4" s="1"/>
  <c r="C327" i="5" s="1"/>
  <c r="C328" i="9" s="1"/>
  <c r="C324" i="3"/>
  <c r="C324" i="4" s="1"/>
  <c r="C324" i="5" s="1"/>
  <c r="C325" i="9" s="1"/>
  <c r="C320" i="3"/>
  <c r="C320" i="4" s="1"/>
  <c r="C320" i="5" s="1"/>
  <c r="C321" i="9" s="1"/>
  <c r="C319" i="3"/>
  <c r="C319" i="4" s="1"/>
  <c r="C319" i="5" s="1"/>
  <c r="C320" i="9" s="1"/>
  <c r="C316" i="3"/>
  <c r="C316" i="4" s="1"/>
  <c r="C316" i="5" s="1"/>
  <c r="C317" i="9" s="1"/>
  <c r="C312" i="3"/>
  <c r="C311" i="3"/>
  <c r="E237" i="3"/>
  <c r="E237" i="4" s="1"/>
  <c r="E237" i="5" s="1"/>
  <c r="E238" i="9" s="1"/>
  <c r="C496" i="3"/>
  <c r="C495" i="3"/>
  <c r="C495" i="4" s="1"/>
  <c r="C495" i="5" s="1"/>
  <c r="C496" i="9" s="1"/>
  <c r="C496" i="11" s="1"/>
  <c r="C496" i="8" s="1"/>
  <c r="C496" i="14" s="1"/>
  <c r="C492" i="3"/>
  <c r="C492" i="4" s="1"/>
  <c r="C492" i="5" s="1"/>
  <c r="C493" i="9" s="1"/>
  <c r="C493" i="10" s="1"/>
  <c r="C488" i="3"/>
  <c r="C488" i="4" s="1"/>
  <c r="C488" i="5" s="1"/>
  <c r="C489" i="9" s="1"/>
  <c r="C487" i="3"/>
  <c r="C487" i="4" s="1"/>
  <c r="C487" i="5" s="1"/>
  <c r="C488" i="9" s="1"/>
  <c r="C488" i="11" s="1"/>
  <c r="C488" i="8" s="1"/>
  <c r="C484" i="3"/>
  <c r="C484" i="4" s="1"/>
  <c r="C484" i="5" s="1"/>
  <c r="C485" i="9" s="1"/>
  <c r="C485" i="10" s="1"/>
  <c r="C480" i="3"/>
  <c r="C480" i="4" s="1"/>
  <c r="C480" i="5" s="1"/>
  <c r="C481" i="9" s="1"/>
  <c r="C481" i="11" s="1"/>
  <c r="C481" i="8" s="1"/>
  <c r="C479" i="3"/>
  <c r="C479" i="4" s="1"/>
  <c r="C479" i="5" s="1"/>
  <c r="C480" i="9" s="1"/>
  <c r="C480" i="11" s="1"/>
  <c r="C480" i="8" s="1"/>
  <c r="D476" i="3"/>
  <c r="D474" i="3"/>
  <c r="D474" i="4" s="1"/>
  <c r="D466" i="3"/>
  <c r="D466" i="4" s="1"/>
  <c r="D466" i="5" s="1"/>
  <c r="D467" i="9" s="1"/>
  <c r="D458" i="3"/>
  <c r="D458" i="4" s="1"/>
  <c r="D458" i="5" s="1"/>
  <c r="D459" i="9" s="1"/>
  <c r="D452" i="3"/>
  <c r="D452" i="4" s="1"/>
  <c r="D452" i="5" s="1"/>
  <c r="D453" i="9" s="1"/>
  <c r="D450" i="3"/>
  <c r="D450" i="4" s="1"/>
  <c r="D450" i="5" s="1"/>
  <c r="D451" i="9" s="1"/>
  <c r="D451" i="11" s="1"/>
  <c r="D444" i="3"/>
  <c r="D442" i="3"/>
  <c r="D442" i="4" s="1"/>
  <c r="D434" i="3"/>
  <c r="D434" i="4" s="1"/>
  <c r="D426" i="3"/>
  <c r="D426" i="4" s="1"/>
  <c r="D426" i="5" s="1"/>
  <c r="D427" i="9" s="1"/>
  <c r="D427" i="11" s="1"/>
  <c r="D427" i="8" s="1"/>
  <c r="D420" i="3"/>
  <c r="D418" i="3"/>
  <c r="D418" i="4" s="1"/>
  <c r="D418" i="5" s="1"/>
  <c r="D419" i="9" s="1"/>
  <c r="D412" i="3"/>
  <c r="D410" i="3"/>
  <c r="D410" i="4" s="1"/>
  <c r="D410" i="5" s="1"/>
  <c r="D411" i="9" s="1"/>
  <c r="D402" i="3"/>
  <c r="D402" i="4" s="1"/>
  <c r="D394" i="3"/>
  <c r="D394" i="4" s="1"/>
  <c r="D394" i="5" s="1"/>
  <c r="D395" i="9" s="1"/>
  <c r="D388" i="3"/>
  <c r="D386" i="3"/>
  <c r="D380" i="3"/>
  <c r="D378" i="3"/>
  <c r="D378" i="4" s="1"/>
  <c r="D378" i="5" s="1"/>
  <c r="D379" i="9" s="1"/>
  <c r="D379" i="10" s="1"/>
  <c r="I379" i="10" s="1"/>
  <c r="D370" i="3"/>
  <c r="D370" i="4" s="1"/>
  <c r="D368" i="3"/>
  <c r="D368" i="4" s="1"/>
  <c r="D362" i="3"/>
  <c r="D362" i="4" s="1"/>
  <c r="D362" i="5" s="1"/>
  <c r="D363" i="9" s="1"/>
  <c r="D356" i="3"/>
  <c r="D356" i="4" s="1"/>
  <c r="D356" i="5" s="1"/>
  <c r="D357" i="9" s="1"/>
  <c r="D357" i="11" s="1"/>
  <c r="D357" i="8" s="1"/>
  <c r="D354" i="3"/>
  <c r="D354" i="4" s="1"/>
  <c r="D354" i="5" s="1"/>
  <c r="D355" i="9" s="1"/>
  <c r="D348" i="3"/>
  <c r="D348" i="4" s="1"/>
  <c r="D348" i="5" s="1"/>
  <c r="D349" i="9" s="1"/>
  <c r="D346" i="3"/>
  <c r="D346" i="4" s="1"/>
  <c r="D346" i="5" s="1"/>
  <c r="D347" i="9" s="1"/>
  <c r="D344" i="3"/>
  <c r="D344" i="4" s="1"/>
  <c r="D344" i="5" s="1"/>
  <c r="D345" i="9" s="1"/>
  <c r="D338" i="3"/>
  <c r="D336" i="3"/>
  <c r="D331" i="3"/>
  <c r="D331" i="4" s="1"/>
  <c r="D331" i="5" s="1"/>
  <c r="D332" i="9" s="1"/>
  <c r="D330" i="3"/>
  <c r="D330" i="4" s="1"/>
  <c r="D330" i="5" s="1"/>
  <c r="D331" i="9" s="1"/>
  <c r="D324" i="3"/>
  <c r="D324" i="4" s="1"/>
  <c r="D324" i="5" s="1"/>
  <c r="D325" i="9" s="1"/>
  <c r="D325" i="11" s="1"/>
  <c r="D325" i="8" s="1"/>
  <c r="D322" i="3"/>
  <c r="D316" i="3"/>
  <c r="D316" i="4" s="1"/>
  <c r="D316" i="5" s="1"/>
  <c r="D317" i="9" s="1"/>
  <c r="D314" i="3"/>
  <c r="D314" i="4" s="1"/>
  <c r="D314" i="5" s="1"/>
  <c r="D315" i="9" s="1"/>
  <c r="D312" i="3"/>
  <c r="D312" i="4" s="1"/>
  <c r="D312" i="5" s="1"/>
  <c r="D313" i="9" s="1"/>
  <c r="C308" i="3"/>
  <c r="C308" i="4" s="1"/>
  <c r="C308" i="5" s="1"/>
  <c r="C309" i="9" s="1"/>
  <c r="C307" i="3"/>
  <c r="C307" i="4" s="1"/>
  <c r="C307" i="5" s="1"/>
  <c r="C308" i="9" s="1"/>
  <c r="C304" i="3"/>
  <c r="C303" i="3"/>
  <c r="C303" i="4" s="1"/>
  <c r="C303" i="5" s="1"/>
  <c r="C304" i="9" s="1"/>
  <c r="C300" i="3"/>
  <c r="C300" i="4" s="1"/>
  <c r="C300" i="5" s="1"/>
  <c r="C301" i="9" s="1"/>
  <c r="C299" i="3"/>
  <c r="C299" i="4" s="1"/>
  <c r="C299" i="5" s="1"/>
  <c r="C300" i="9" s="1"/>
  <c r="C296" i="3"/>
  <c r="C295" i="3"/>
  <c r="C295" i="4" s="1"/>
  <c r="C295" i="5" s="1"/>
  <c r="C296" i="9" s="1"/>
  <c r="C292" i="3"/>
  <c r="C292" i="4" s="1"/>
  <c r="C292" i="5" s="1"/>
  <c r="C293" i="9" s="1"/>
  <c r="C291" i="3"/>
  <c r="C291" i="4" s="1"/>
  <c r="C291" i="5" s="1"/>
  <c r="C292" i="9" s="1"/>
  <c r="C288" i="3"/>
  <c r="C288" i="4" s="1"/>
  <c r="C288" i="5" s="1"/>
  <c r="C289" i="9" s="1"/>
  <c r="C287" i="3"/>
  <c r="C287" i="4" s="1"/>
  <c r="C287" i="5" s="1"/>
  <c r="C288" i="9" s="1"/>
  <c r="C284" i="3"/>
  <c r="C284" i="4" s="1"/>
  <c r="C284" i="5" s="1"/>
  <c r="C285" i="9" s="1"/>
  <c r="C283" i="3"/>
  <c r="C280" i="3"/>
  <c r="C280" i="4" s="1"/>
  <c r="C280" i="5" s="1"/>
  <c r="C281" i="9" s="1"/>
  <c r="C281" i="10" s="1"/>
  <c r="C279" i="3"/>
  <c r="C279" i="4" s="1"/>
  <c r="C279" i="5" s="1"/>
  <c r="C280" i="9" s="1"/>
  <c r="C280" i="11" s="1"/>
  <c r="C280" i="8" s="1"/>
  <c r="C276" i="3"/>
  <c r="C275" i="3"/>
  <c r="C275" i="4" s="1"/>
  <c r="C275" i="5" s="1"/>
  <c r="C276" i="9" s="1"/>
  <c r="C276" i="11" s="1"/>
  <c r="C276" i="8" s="1"/>
  <c r="C272" i="3"/>
  <c r="C272" i="4" s="1"/>
  <c r="C272" i="5" s="1"/>
  <c r="C273" i="9" s="1"/>
  <c r="C271" i="3"/>
  <c r="D268" i="3"/>
  <c r="D268" i="4" s="1"/>
  <c r="D268" i="5" s="1"/>
  <c r="D269" i="9" s="1"/>
  <c r="D266" i="3"/>
  <c r="D266" i="4" s="1"/>
  <c r="D266" i="5" s="1"/>
  <c r="D267" i="9" s="1"/>
  <c r="D267" i="10" s="1"/>
  <c r="I267" i="10" s="1"/>
  <c r="D260" i="3"/>
  <c r="D258" i="3"/>
  <c r="D258" i="4" s="1"/>
  <c r="D258" i="5" s="1"/>
  <c r="D259" i="9" s="1"/>
  <c r="D256" i="3"/>
  <c r="D250" i="3"/>
  <c r="D250" i="4" s="1"/>
  <c r="D250" i="5" s="1"/>
  <c r="D251" i="9" s="1"/>
  <c r="D248" i="3"/>
  <c r="D248" i="4" s="1"/>
  <c r="D242" i="3"/>
  <c r="D242" i="4" s="1"/>
  <c r="C236" i="3"/>
  <c r="C236" i="4" s="1"/>
  <c r="C236" i="5" s="1"/>
  <c r="C237" i="9" s="1"/>
  <c r="C235" i="3"/>
  <c r="C235" i="4" s="1"/>
  <c r="C235" i="5" s="1"/>
  <c r="C236" i="9" s="1"/>
  <c r="C236" i="11" s="1"/>
  <c r="C236" i="8" s="1"/>
  <c r="N236" i="8" s="1"/>
  <c r="C232" i="3"/>
  <c r="C232" i="4" s="1"/>
  <c r="C232" i="5" s="1"/>
  <c r="C233" i="9" s="1"/>
  <c r="C233" i="10" s="1"/>
  <c r="C231" i="3"/>
  <c r="C231" i="4" s="1"/>
  <c r="C231" i="5" s="1"/>
  <c r="C232" i="9" s="1"/>
  <c r="C228" i="3"/>
  <c r="C227" i="3"/>
  <c r="C227" i="4" s="1"/>
  <c r="C227" i="5" s="1"/>
  <c r="C228" i="9" s="1"/>
  <c r="C228" i="11" s="1"/>
  <c r="C228" i="8" s="1"/>
  <c r="C224" i="3"/>
  <c r="C224" i="4" s="1"/>
  <c r="C224" i="5" s="1"/>
  <c r="C225" i="9" s="1"/>
  <c r="C223" i="3"/>
  <c r="C223" i="4" s="1"/>
  <c r="C223" i="5" s="1"/>
  <c r="C224" i="9" s="1"/>
  <c r="C224" i="11" s="1"/>
  <c r="C224" i="8" s="1"/>
  <c r="C220" i="3"/>
  <c r="C220" i="4" s="1"/>
  <c r="C220" i="5" s="1"/>
  <c r="C221" i="9" s="1"/>
  <c r="C219" i="3"/>
  <c r="C219" i="4" s="1"/>
  <c r="C219" i="5" s="1"/>
  <c r="C220" i="9" s="1"/>
  <c r="C220" i="11" s="1"/>
  <c r="C220" i="8" s="1"/>
  <c r="C216" i="3"/>
  <c r="C216" i="4" s="1"/>
  <c r="C216" i="5" s="1"/>
  <c r="C217" i="9" s="1"/>
  <c r="C217" i="11" s="1"/>
  <c r="C217" i="8" s="1"/>
  <c r="N217" i="8" s="1"/>
  <c r="C215" i="3"/>
  <c r="C215" i="4" s="1"/>
  <c r="C215" i="5" s="1"/>
  <c r="C216" i="9" s="1"/>
  <c r="C216" i="11" s="1"/>
  <c r="C216" i="8" s="1"/>
  <c r="C216" i="14" s="1"/>
  <c r="C212" i="3"/>
  <c r="C212" i="4" s="1"/>
  <c r="C212" i="5" s="1"/>
  <c r="C213" i="9" s="1"/>
  <c r="C211" i="3"/>
  <c r="C211" i="4" s="1"/>
  <c r="C211" i="5" s="1"/>
  <c r="C212" i="9" s="1"/>
  <c r="C208" i="3"/>
  <c r="C208" i="4" s="1"/>
  <c r="C208" i="5" s="1"/>
  <c r="C209" i="9" s="1"/>
  <c r="C209" i="11" s="1"/>
  <c r="C209" i="8" s="1"/>
  <c r="N209" i="8" s="1"/>
  <c r="C207" i="3"/>
  <c r="C207" i="4" s="1"/>
  <c r="C207" i="5" s="1"/>
  <c r="C208" i="9" s="1"/>
  <c r="C204" i="3"/>
  <c r="C204" i="4" s="1"/>
  <c r="C204" i="5" s="1"/>
  <c r="C205" i="9" s="1"/>
  <c r="C205" i="11" s="1"/>
  <c r="C205" i="8" s="1"/>
  <c r="C205" i="14" s="1"/>
  <c r="C200" i="3"/>
  <c r="C199" i="3"/>
  <c r="C199" i="4" s="1"/>
  <c r="C199" i="5" s="1"/>
  <c r="C200" i="9" s="1"/>
  <c r="C200" i="11" s="1"/>
  <c r="C200" i="8" s="1"/>
  <c r="C196" i="3"/>
  <c r="C196" i="4" s="1"/>
  <c r="C196" i="5" s="1"/>
  <c r="C197" i="9" s="1"/>
  <c r="C197" i="11" s="1"/>
  <c r="C197" i="8" s="1"/>
  <c r="C197" i="14" s="1"/>
  <c r="C195" i="3"/>
  <c r="C195" i="4" s="1"/>
  <c r="C195" i="5" s="1"/>
  <c r="C196" i="9" s="1"/>
  <c r="C196" i="10" s="1"/>
  <c r="C192" i="3"/>
  <c r="C191" i="3"/>
  <c r="C191" i="4" s="1"/>
  <c r="C191" i="5" s="1"/>
  <c r="C192" i="9" s="1"/>
  <c r="C192" i="11" s="1"/>
  <c r="C192" i="8" s="1"/>
  <c r="N192" i="8" s="1"/>
  <c r="C188" i="3"/>
  <c r="C188" i="4" s="1"/>
  <c r="C188" i="5" s="1"/>
  <c r="C189" i="9" s="1"/>
  <c r="C189" i="11" s="1"/>
  <c r="C189" i="8" s="1"/>
  <c r="C189" i="14" s="1"/>
  <c r="C187" i="3"/>
  <c r="C187" i="4" s="1"/>
  <c r="C187" i="5" s="1"/>
  <c r="C188" i="9" s="1"/>
  <c r="C188" i="10" s="1"/>
  <c r="C184" i="3"/>
  <c r="C184" i="4" s="1"/>
  <c r="C184" i="5" s="1"/>
  <c r="C185" i="9" s="1"/>
  <c r="C185" i="11" s="1"/>
  <c r="C185" i="8" s="1"/>
  <c r="N185" i="8" s="1"/>
  <c r="C183" i="3"/>
  <c r="C183" i="4" s="1"/>
  <c r="C183" i="5" s="1"/>
  <c r="C184" i="9" s="1"/>
  <c r="C184" i="10" s="1"/>
  <c r="C180" i="3"/>
  <c r="C180" i="4" s="1"/>
  <c r="C180" i="5" s="1"/>
  <c r="C181" i="9" s="1"/>
  <c r="C181" i="11" s="1"/>
  <c r="C181" i="8" s="1"/>
  <c r="C181" i="14" s="1"/>
  <c r="C179" i="3"/>
  <c r="C179" i="4" s="1"/>
  <c r="C179" i="5" s="1"/>
  <c r="C180" i="9" s="1"/>
  <c r="C180" i="11" s="1"/>
  <c r="C180" i="8" s="1"/>
  <c r="C176" i="3"/>
  <c r="C175" i="3"/>
  <c r="C175" i="4" s="1"/>
  <c r="C175" i="5" s="1"/>
  <c r="C176" i="9" s="1"/>
  <c r="C172" i="3"/>
  <c r="C172" i="4" s="1"/>
  <c r="C172" i="5" s="1"/>
  <c r="C173" i="9" s="1"/>
  <c r="C171" i="3"/>
  <c r="C171" i="4" s="1"/>
  <c r="C171" i="5" s="1"/>
  <c r="C172" i="9" s="1"/>
  <c r="C168" i="3"/>
  <c r="C168" i="4" s="1"/>
  <c r="C168" i="5" s="1"/>
  <c r="C169" i="9" s="1"/>
  <c r="C169" i="10" s="1"/>
  <c r="C167" i="3"/>
  <c r="D164" i="3"/>
  <c r="D162" i="3"/>
  <c r="D162" i="4" s="1"/>
  <c r="D162" i="5" s="1"/>
  <c r="D163" i="9" s="1"/>
  <c r="D163" i="10" s="1"/>
  <c r="I163" i="10" s="1"/>
  <c r="D156" i="3"/>
  <c r="D154" i="3"/>
  <c r="D154" i="4" s="1"/>
  <c r="D154" i="5" s="1"/>
  <c r="D155" i="9" s="1"/>
  <c r="D155" i="10" s="1"/>
  <c r="I155" i="10" s="1"/>
  <c r="D152" i="3"/>
  <c r="E149" i="3"/>
  <c r="E149" i="4" s="1"/>
  <c r="E149" i="5" s="1"/>
  <c r="E150" i="9" s="1"/>
  <c r="E150" i="10" s="1"/>
  <c r="C148" i="3"/>
  <c r="C148" i="4" s="1"/>
  <c r="C148" i="5" s="1"/>
  <c r="C149" i="9" s="1"/>
  <c r="C149" i="11" s="1"/>
  <c r="C149" i="8" s="1"/>
  <c r="C147" i="3"/>
  <c r="C147" i="4" s="1"/>
  <c r="C147" i="5" s="1"/>
  <c r="C148" i="9" s="1"/>
  <c r="C145" i="3"/>
  <c r="C145" i="4" s="1"/>
  <c r="C145" i="5" s="1"/>
  <c r="C146" i="9" s="1"/>
  <c r="C146" i="10" s="1"/>
  <c r="C143" i="3"/>
  <c r="C143" i="4" s="1"/>
  <c r="C143" i="5" s="1"/>
  <c r="C144" i="9" s="1"/>
  <c r="C144" i="10" s="1"/>
  <c r="C140" i="3"/>
  <c r="C140" i="4" s="1"/>
  <c r="C140" i="5" s="1"/>
  <c r="C141" i="9" s="1"/>
  <c r="C141" i="10" s="1"/>
  <c r="C139" i="3"/>
  <c r="C139" i="4" s="1"/>
  <c r="C139" i="5" s="1"/>
  <c r="C140" i="9" s="1"/>
  <c r="C140" i="11" s="1"/>
  <c r="C140" i="8" s="1"/>
  <c r="C135" i="3"/>
  <c r="C135" i="4" s="1"/>
  <c r="C135" i="5" s="1"/>
  <c r="C136" i="9" s="1"/>
  <c r="C136" i="10" s="1"/>
  <c r="D133" i="3"/>
  <c r="D130" i="3"/>
  <c r="D130" i="4" s="1"/>
  <c r="D130" i="5" s="1"/>
  <c r="D131" i="9" s="1"/>
  <c r="D131" i="10" s="1"/>
  <c r="I131" i="10" s="1"/>
  <c r="D128" i="3"/>
  <c r="D122" i="3"/>
  <c r="E117" i="3"/>
  <c r="E117" i="4" s="1"/>
  <c r="E117" i="5" s="1"/>
  <c r="E118" i="9" s="1"/>
  <c r="E118" i="11" s="1"/>
  <c r="E118" i="8" s="1"/>
  <c r="C116" i="3"/>
  <c r="C116" i="4" s="1"/>
  <c r="C116" i="5" s="1"/>
  <c r="C117" i="9" s="1"/>
  <c r="C115" i="3"/>
  <c r="C115" i="4" s="1"/>
  <c r="C115" i="5" s="1"/>
  <c r="C116" i="9" s="1"/>
  <c r="C116" i="10" s="1"/>
  <c r="C112" i="3"/>
  <c r="C111" i="3"/>
  <c r="C109" i="3"/>
  <c r="C108" i="3"/>
  <c r="C108" i="4" s="1"/>
  <c r="C108" i="5" s="1"/>
  <c r="C109" i="9" s="1"/>
  <c r="C109" i="10" s="1"/>
  <c r="C107" i="3"/>
  <c r="C104" i="3"/>
  <c r="C103" i="3"/>
  <c r="C103" i="4" s="1"/>
  <c r="C103" i="5" s="1"/>
  <c r="C104" i="9" s="1"/>
  <c r="D101" i="3"/>
  <c r="D101" i="4" s="1"/>
  <c r="D101" i="5" s="1"/>
  <c r="D102" i="9" s="1"/>
  <c r="D98" i="3"/>
  <c r="D98" i="4" s="1"/>
  <c r="D98" i="5" s="1"/>
  <c r="D99" i="9" s="1"/>
  <c r="D99" i="11" s="1"/>
  <c r="G99" i="11" s="1"/>
  <c r="D96" i="3"/>
  <c r="D96" i="4" s="1"/>
  <c r="D96" i="5" s="1"/>
  <c r="D97" i="9" s="1"/>
  <c r="D97" i="11" s="1"/>
  <c r="G97" i="11" s="1"/>
  <c r="D90" i="3"/>
  <c r="E85" i="3"/>
  <c r="E85" i="4" s="1"/>
  <c r="E85" i="5" s="1"/>
  <c r="E86" i="9" s="1"/>
  <c r="C84" i="3"/>
  <c r="C83" i="3"/>
  <c r="C83" i="4" s="1"/>
  <c r="C83" i="5" s="1"/>
  <c r="C84" i="9" s="1"/>
  <c r="C84" i="11" s="1"/>
  <c r="C84" i="8" s="1"/>
  <c r="C79" i="3"/>
  <c r="C76" i="3"/>
  <c r="C76" i="4" s="1"/>
  <c r="C76" i="5" s="1"/>
  <c r="C77" i="9" s="1"/>
  <c r="C77" i="10" s="1"/>
  <c r="C75" i="3"/>
  <c r="C75" i="4" s="1"/>
  <c r="C75" i="5" s="1"/>
  <c r="C76" i="9" s="1"/>
  <c r="C76" i="10" s="1"/>
  <c r="C72" i="3"/>
  <c r="C72" i="4" s="1"/>
  <c r="C72" i="5" s="1"/>
  <c r="C73" i="9" s="1"/>
  <c r="C71" i="3"/>
  <c r="C68" i="3"/>
  <c r="C68" i="4" s="1"/>
  <c r="C68" i="5" s="1"/>
  <c r="C69" i="9" s="1"/>
  <c r="C69" i="11" s="1"/>
  <c r="C69" i="8" s="1"/>
  <c r="N69" i="8" s="1"/>
  <c r="C67" i="3"/>
  <c r="C67" i="4" s="1"/>
  <c r="C67" i="5" s="1"/>
  <c r="C68" i="9" s="1"/>
  <c r="C68" i="11" s="1"/>
  <c r="C68" i="8" s="1"/>
  <c r="C64" i="3"/>
  <c r="C64" i="4" s="1"/>
  <c r="C64" i="5" s="1"/>
  <c r="C65" i="9" s="1"/>
  <c r="C63" i="3"/>
  <c r="C60" i="3"/>
  <c r="C60" i="4" s="1"/>
  <c r="C60" i="5" s="1"/>
  <c r="C61" i="9" s="1"/>
  <c r="C59" i="3"/>
  <c r="C59" i="4" s="1"/>
  <c r="C59" i="5" s="1"/>
  <c r="C60" i="9" s="1"/>
  <c r="C60" i="11" s="1"/>
  <c r="C60" i="8" s="1"/>
  <c r="C55" i="3"/>
  <c r="C55" i="4" s="1"/>
  <c r="C55" i="5" s="1"/>
  <c r="C56" i="9" s="1"/>
  <c r="D52" i="3"/>
  <c r="D52" i="4" s="1"/>
  <c r="D52" i="5" s="1"/>
  <c r="D53" i="9" s="1"/>
  <c r="D50" i="3"/>
  <c r="D50" i="4" s="1"/>
  <c r="D50" i="5" s="1"/>
  <c r="D51" i="9" s="1"/>
  <c r="D44" i="3"/>
  <c r="D38" i="3"/>
  <c r="D38" i="4" s="1"/>
  <c r="D38" i="5" s="1"/>
  <c r="D39" i="9" s="1"/>
  <c r="D39" i="11" s="1"/>
  <c r="D39" i="8" s="1"/>
  <c r="D39" i="14" s="1"/>
  <c r="D32" i="3"/>
  <c r="D32" i="4" s="1"/>
  <c r="D32" i="5" s="1"/>
  <c r="D33" i="9" s="1"/>
  <c r="D33" i="10" s="1"/>
  <c r="I33" i="10" s="1"/>
  <c r="C24" i="3"/>
  <c r="C24" i="4" s="1"/>
  <c r="C24" i="5" s="1"/>
  <c r="C25" i="9" s="1"/>
  <c r="C23" i="3"/>
  <c r="C20" i="3"/>
  <c r="C20" i="4" s="1"/>
  <c r="C20" i="5" s="1"/>
  <c r="C21" i="9" s="1"/>
  <c r="C21" i="11" s="1"/>
  <c r="C21" i="8" s="1"/>
  <c r="N21" i="8" s="1"/>
  <c r="C19" i="3"/>
  <c r="C16" i="3"/>
  <c r="C16" i="4" s="1"/>
  <c r="C16" i="5" s="1"/>
  <c r="C17" i="9" s="1"/>
  <c r="C17" i="10" s="1"/>
  <c r="D10" i="3"/>
  <c r="D6" i="3"/>
  <c r="D6" i="4" s="1"/>
  <c r="D6" i="5" s="1"/>
  <c r="D7" i="9" s="1"/>
  <c r="D308" i="3"/>
  <c r="D308" i="4" s="1"/>
  <c r="D308" i="5" s="1"/>
  <c r="D309" i="9" s="1"/>
  <c r="D306" i="3"/>
  <c r="D306" i="4" s="1"/>
  <c r="D300" i="3"/>
  <c r="D300" i="4" s="1"/>
  <c r="D300" i="5" s="1"/>
  <c r="D301" i="9" s="1"/>
  <c r="D301" i="11" s="1"/>
  <c r="G301" i="11" s="1"/>
  <c r="D298" i="3"/>
  <c r="D298" i="4" s="1"/>
  <c r="D298" i="5" s="1"/>
  <c r="D299" i="9" s="1"/>
  <c r="D299" i="11" s="1"/>
  <c r="D296" i="3"/>
  <c r="D296" i="4" s="1"/>
  <c r="D296" i="5" s="1"/>
  <c r="D297" i="9" s="1"/>
  <c r="D290" i="3"/>
  <c r="D288" i="3"/>
  <c r="D282" i="3"/>
  <c r="D282" i="4" s="1"/>
  <c r="D282" i="5" s="1"/>
  <c r="D283" i="9" s="1"/>
  <c r="D276" i="3"/>
  <c r="D274" i="3"/>
  <c r="D274" i="4" s="1"/>
  <c r="D274" i="5" s="1"/>
  <c r="D275" i="9" s="1"/>
  <c r="E269" i="3"/>
  <c r="E269" i="4" s="1"/>
  <c r="E269" i="5" s="1"/>
  <c r="E270" i="9" s="1"/>
  <c r="E270" i="11" s="1"/>
  <c r="E270" i="8" s="1"/>
  <c r="C268" i="3"/>
  <c r="C267" i="3"/>
  <c r="C267" i="4" s="1"/>
  <c r="C267" i="5" s="1"/>
  <c r="C268" i="9" s="1"/>
  <c r="C264" i="3"/>
  <c r="C264" i="4" s="1"/>
  <c r="C264" i="5" s="1"/>
  <c r="C265" i="9" s="1"/>
  <c r="C263" i="3"/>
  <c r="C263" i="4" s="1"/>
  <c r="C263" i="5" s="1"/>
  <c r="C264" i="9" s="1"/>
  <c r="C260" i="3"/>
  <c r="C259" i="3"/>
  <c r="C259" i="4" s="1"/>
  <c r="C259" i="5" s="1"/>
  <c r="C260" i="9" s="1"/>
  <c r="C260" i="10" s="1"/>
  <c r="C256" i="3"/>
  <c r="C256" i="4" s="1"/>
  <c r="C256" i="5" s="1"/>
  <c r="C257" i="9" s="1"/>
  <c r="C255" i="3"/>
  <c r="C255" i="4" s="1"/>
  <c r="C255" i="5" s="1"/>
  <c r="C256" i="9" s="1"/>
  <c r="C252" i="3"/>
  <c r="C252" i="4" s="1"/>
  <c r="C252" i="5" s="1"/>
  <c r="C253" i="9" s="1"/>
  <c r="C251" i="3"/>
  <c r="C251" i="4" s="1"/>
  <c r="C251" i="5" s="1"/>
  <c r="C252" i="9" s="1"/>
  <c r="C248" i="3"/>
  <c r="C247" i="3"/>
  <c r="C247" i="4" s="1"/>
  <c r="C247" i="5" s="1"/>
  <c r="C248" i="9" s="1"/>
  <c r="C244" i="3"/>
  <c r="C244" i="4" s="1"/>
  <c r="C244" i="5" s="1"/>
  <c r="C245" i="9" s="1"/>
  <c r="C243" i="3"/>
  <c r="C240" i="3"/>
  <c r="C240" i="4" s="1"/>
  <c r="C240" i="5" s="1"/>
  <c r="C241" i="9" s="1"/>
  <c r="C239" i="3"/>
  <c r="D234" i="3"/>
  <c r="D234" i="4" s="1"/>
  <c r="D234" i="5" s="1"/>
  <c r="D235" i="9" s="1"/>
  <c r="D235" i="10" s="1"/>
  <c r="I235" i="10" s="1"/>
  <c r="D232" i="3"/>
  <c r="D232" i="4" s="1"/>
  <c r="D232" i="5" s="1"/>
  <c r="D233" i="9" s="1"/>
  <c r="D233" i="10" s="1"/>
  <c r="I233" i="10" s="1"/>
  <c r="D226" i="3"/>
  <c r="D220" i="3"/>
  <c r="D220" i="4" s="1"/>
  <c r="D220" i="5" s="1"/>
  <c r="D221" i="9" s="1"/>
  <c r="D221" i="10" s="1"/>
  <c r="I221" i="10" s="1"/>
  <c r="D218" i="3"/>
  <c r="D218" i="4" s="1"/>
  <c r="D218" i="5" s="1"/>
  <c r="D219" i="9" s="1"/>
  <c r="D219" i="10" s="1"/>
  <c r="I219" i="10" s="1"/>
  <c r="D212" i="3"/>
  <c r="D212" i="4" s="1"/>
  <c r="D212" i="5" s="1"/>
  <c r="D213" i="9" s="1"/>
  <c r="D213" i="11" s="1"/>
  <c r="D210" i="3"/>
  <c r="D208" i="3"/>
  <c r="D202" i="3"/>
  <c r="D202" i="4" s="1"/>
  <c r="D202" i="5" s="1"/>
  <c r="D203" i="9" s="1"/>
  <c r="D203" i="11" s="1"/>
  <c r="D203" i="8" s="1"/>
  <c r="D200" i="3"/>
  <c r="D194" i="3"/>
  <c r="D194" i="4" s="1"/>
  <c r="D194" i="5" s="1"/>
  <c r="D195" i="9" s="1"/>
  <c r="D195" i="11" s="1"/>
  <c r="D195" i="8" s="1"/>
  <c r="O195" i="8" s="1"/>
  <c r="D188" i="3"/>
  <c r="D186" i="3"/>
  <c r="D186" i="4" s="1"/>
  <c r="D186" i="5" s="1"/>
  <c r="D187" i="9" s="1"/>
  <c r="D187" i="10" s="1"/>
  <c r="I187" i="10" s="1"/>
  <c r="D180" i="3"/>
  <c r="D178" i="3"/>
  <c r="D176" i="3"/>
  <c r="D176" i="4" s="1"/>
  <c r="D176" i="5" s="1"/>
  <c r="D177" i="9" s="1"/>
  <c r="D177" i="10" s="1"/>
  <c r="I177" i="10" s="1"/>
  <c r="D172" i="3"/>
  <c r="D172" i="4" s="1"/>
  <c r="D172" i="5" s="1"/>
  <c r="D173" i="9" s="1"/>
  <c r="D170" i="3"/>
  <c r="D168" i="3"/>
  <c r="D168" i="4" s="1"/>
  <c r="D168" i="5" s="1"/>
  <c r="D169" i="9" s="1"/>
  <c r="D169" i="11" s="1"/>
  <c r="E165" i="3"/>
  <c r="E165" i="4" s="1"/>
  <c r="E165" i="5" s="1"/>
  <c r="E166" i="9" s="1"/>
  <c r="E166" i="11" s="1"/>
  <c r="E166" i="8" s="1"/>
  <c r="E166" i="14" s="1"/>
  <c r="Z166" i="14" s="1"/>
  <c r="C163" i="3"/>
  <c r="C163" i="4" s="1"/>
  <c r="C163" i="5" s="1"/>
  <c r="C164" i="9" s="1"/>
  <c r="C164" i="11" s="1"/>
  <c r="C164" i="8" s="1"/>
  <c r="C161" i="3"/>
  <c r="C160" i="3"/>
  <c r="C160" i="4" s="1"/>
  <c r="C160" i="5" s="1"/>
  <c r="C161" i="9" s="1"/>
  <c r="C159" i="3"/>
  <c r="C159" i="4" s="1"/>
  <c r="C159" i="5" s="1"/>
  <c r="C160" i="9" s="1"/>
  <c r="C157" i="3"/>
  <c r="C156" i="3"/>
  <c r="C156" i="4" s="1"/>
  <c r="C156" i="5" s="1"/>
  <c r="C157" i="9" s="1"/>
  <c r="C155" i="3"/>
  <c r="C155" i="4" s="1"/>
  <c r="C155" i="5" s="1"/>
  <c r="C156" i="9" s="1"/>
  <c r="C152" i="3"/>
  <c r="C151" i="3"/>
  <c r="C151" i="4" s="1"/>
  <c r="C151" i="5" s="1"/>
  <c r="C152" i="9" s="1"/>
  <c r="D148" i="3"/>
  <c r="D146" i="3"/>
  <c r="D146" i="4" s="1"/>
  <c r="D146" i="5" s="1"/>
  <c r="D147" i="9" s="1"/>
  <c r="D140" i="3"/>
  <c r="D140" i="4" s="1"/>
  <c r="D140" i="5" s="1"/>
  <c r="D141" i="9" s="1"/>
  <c r="D141" i="10" s="1"/>
  <c r="I141" i="10" s="1"/>
  <c r="D138" i="3"/>
  <c r="D138" i="4" s="1"/>
  <c r="D138" i="5" s="1"/>
  <c r="D139" i="9" s="1"/>
  <c r="D139" i="11" s="1"/>
  <c r="D139" i="8" s="1"/>
  <c r="O139" i="8" s="1"/>
  <c r="D136" i="3"/>
  <c r="E133" i="3"/>
  <c r="E133" i="4" s="1"/>
  <c r="E133" i="5" s="1"/>
  <c r="E134" i="9" s="1"/>
  <c r="C132" i="3"/>
  <c r="C131" i="3"/>
  <c r="C131" i="4" s="1"/>
  <c r="C131" i="5" s="1"/>
  <c r="C132" i="9" s="1"/>
  <c r="C132" i="11" s="1"/>
  <c r="C132" i="8" s="1"/>
  <c r="C132" i="14" s="1"/>
  <c r="C128" i="3"/>
  <c r="C128" i="4" s="1"/>
  <c r="C128" i="5" s="1"/>
  <c r="C129" i="9" s="1"/>
  <c r="C129" i="10" s="1"/>
  <c r="C127" i="3"/>
  <c r="C124" i="3"/>
  <c r="C123" i="3"/>
  <c r="C123" i="4" s="1"/>
  <c r="C123" i="5" s="1"/>
  <c r="C124" i="9" s="1"/>
  <c r="C120" i="3"/>
  <c r="C120" i="4" s="1"/>
  <c r="C120" i="5" s="1"/>
  <c r="C121" i="9" s="1"/>
  <c r="C119" i="3"/>
  <c r="C119" i="4" s="1"/>
  <c r="C119" i="5" s="1"/>
  <c r="C120" i="9" s="1"/>
  <c r="C120" i="11" s="1"/>
  <c r="C120" i="8" s="1"/>
  <c r="C120" i="14" s="1"/>
  <c r="D114" i="3"/>
  <c r="D114" i="4" s="1"/>
  <c r="D114" i="5" s="1"/>
  <c r="D115" i="9" s="1"/>
  <c r="D108" i="3"/>
  <c r="D106" i="3"/>
  <c r="D106" i="4" s="1"/>
  <c r="D106" i="5" s="1"/>
  <c r="D107" i="9" s="1"/>
  <c r="D107" i="10" s="1"/>
  <c r="I107" i="10" s="1"/>
  <c r="E101" i="3"/>
  <c r="E101" i="4" s="1"/>
  <c r="E101" i="5" s="1"/>
  <c r="E102" i="9" s="1"/>
  <c r="E102" i="10" s="1"/>
  <c r="C101" i="3"/>
  <c r="C101" i="4" s="1"/>
  <c r="C101" i="5" s="1"/>
  <c r="C102" i="9" s="1"/>
  <c r="C102" i="11" s="1"/>
  <c r="C102" i="8" s="1"/>
  <c r="C99" i="3"/>
  <c r="C99" i="4" s="1"/>
  <c r="C99" i="5" s="1"/>
  <c r="C100" i="9" s="1"/>
  <c r="C96" i="3"/>
  <c r="C96" i="4" s="1"/>
  <c r="C96" i="5" s="1"/>
  <c r="C97" i="9" s="1"/>
  <c r="C97" i="10" s="1"/>
  <c r="C95" i="3"/>
  <c r="C93" i="3"/>
  <c r="C92" i="3"/>
  <c r="C92" i="4" s="1"/>
  <c r="C92" i="5" s="1"/>
  <c r="C93" i="9" s="1"/>
  <c r="C91" i="3"/>
  <c r="C91" i="4" s="1"/>
  <c r="C91" i="5" s="1"/>
  <c r="C92" i="9" s="1"/>
  <c r="C92" i="10" s="1"/>
  <c r="C89" i="3"/>
  <c r="C88" i="3"/>
  <c r="C87" i="3"/>
  <c r="C87" i="4" s="1"/>
  <c r="C87" i="5" s="1"/>
  <c r="C88" i="9" s="1"/>
  <c r="D84" i="3"/>
  <c r="D82" i="3"/>
  <c r="D82" i="4" s="1"/>
  <c r="D82" i="5" s="1"/>
  <c r="D83" i="9" s="1"/>
  <c r="D76" i="3"/>
  <c r="D74" i="3"/>
  <c r="D74" i="4" s="1"/>
  <c r="D74" i="5" s="1"/>
  <c r="D75" i="9" s="1"/>
  <c r="D75" i="10" s="1"/>
  <c r="I75" i="10" s="1"/>
  <c r="D72" i="3"/>
  <c r="D66" i="3"/>
  <c r="D64" i="3"/>
  <c r="D58" i="3"/>
  <c r="D58" i="4" s="1"/>
  <c r="D58" i="5" s="1"/>
  <c r="D59" i="9" s="1"/>
  <c r="E53" i="3"/>
  <c r="E53" i="4" s="1"/>
  <c r="E53" i="5" s="1"/>
  <c r="E54" i="9" s="1"/>
  <c r="C53" i="3"/>
  <c r="C52" i="3"/>
  <c r="C52" i="4" s="1"/>
  <c r="C52" i="5" s="1"/>
  <c r="C53" i="9" s="1"/>
  <c r="C51" i="3"/>
  <c r="C51" i="4" s="1"/>
  <c r="C51" i="5" s="1"/>
  <c r="C52" i="9" s="1"/>
  <c r="C52" i="10" s="1"/>
  <c r="C48" i="3"/>
  <c r="C48" i="4" s="1"/>
  <c r="C48" i="5" s="1"/>
  <c r="C49" i="9" s="1"/>
  <c r="C44" i="3"/>
  <c r="C44" i="4" s="1"/>
  <c r="C44" i="5" s="1"/>
  <c r="C45" i="9" s="1"/>
  <c r="C43" i="3"/>
  <c r="C43" i="4" s="1"/>
  <c r="C43" i="5" s="1"/>
  <c r="C44" i="9" s="1"/>
  <c r="C40" i="3"/>
  <c r="C40" i="4" s="1"/>
  <c r="C40" i="5" s="1"/>
  <c r="C41" i="9" s="1"/>
  <c r="C39" i="3"/>
  <c r="C36" i="3"/>
  <c r="C36" i="4" s="1"/>
  <c r="C36" i="5" s="1"/>
  <c r="C37" i="9" s="1"/>
  <c r="C37" i="11" s="1"/>
  <c r="C37" i="8" s="1"/>
  <c r="N37" i="8" s="1"/>
  <c r="C35" i="3"/>
  <c r="C35" i="4" s="1"/>
  <c r="C35" i="5" s="1"/>
  <c r="C36" i="9" s="1"/>
  <c r="C36" i="10" s="1"/>
  <c r="C32" i="3"/>
  <c r="C32" i="4" s="1"/>
  <c r="C32" i="5" s="1"/>
  <c r="C33" i="9" s="1"/>
  <c r="C31" i="3"/>
  <c r="C28" i="3"/>
  <c r="C28" i="4" s="1"/>
  <c r="C28" i="5" s="1"/>
  <c r="C29" i="9" s="1"/>
  <c r="C29" i="11" s="1"/>
  <c r="C29" i="8" s="1"/>
  <c r="C27" i="3"/>
  <c r="C12" i="3"/>
  <c r="C12" i="4" s="1"/>
  <c r="C12" i="5" s="1"/>
  <c r="C13" i="9" s="1"/>
  <c r="C13" i="10" s="1"/>
  <c r="C11" i="3"/>
  <c r="C11" i="4" s="1"/>
  <c r="C11" i="5" s="1"/>
  <c r="C12" i="9" s="1"/>
  <c r="C12" i="10" s="1"/>
  <c r="C8" i="3"/>
  <c r="C8" i="4" s="1"/>
  <c r="C8" i="5" s="1"/>
  <c r="C9" i="9" s="1"/>
  <c r="C4" i="3"/>
  <c r="C4" i="4" s="1"/>
  <c r="C4" i="5" s="1"/>
  <c r="C5" i="9" s="1"/>
  <c r="C5" i="11" s="1"/>
  <c r="C5" i="8" s="1"/>
  <c r="K9" i="2"/>
  <c r="L9" i="2" s="1"/>
  <c r="H9" i="5"/>
  <c r="H9" i="4"/>
  <c r="K11" i="2"/>
  <c r="L11" i="2" s="1"/>
  <c r="H11" i="5"/>
  <c r="H11" i="4"/>
  <c r="K17" i="2"/>
  <c r="L17" i="2" s="1"/>
  <c r="H17" i="5"/>
  <c r="H17" i="4"/>
  <c r="K19" i="2"/>
  <c r="L19" i="2" s="1"/>
  <c r="H19" i="5"/>
  <c r="H19" i="4"/>
  <c r="K23" i="2"/>
  <c r="L23" i="2" s="1"/>
  <c r="H23" i="5"/>
  <c r="H23" i="4"/>
  <c r="K27" i="2"/>
  <c r="L27" i="2" s="1"/>
  <c r="H27" i="5"/>
  <c r="H27" i="4"/>
  <c r="K31" i="2"/>
  <c r="L31" i="2" s="1"/>
  <c r="H31" i="5"/>
  <c r="H31" i="4"/>
  <c r="K35" i="2"/>
  <c r="L35" i="2" s="1"/>
  <c r="H35" i="5"/>
  <c r="H35" i="4"/>
  <c r="K39" i="2"/>
  <c r="L39" i="2" s="1"/>
  <c r="H39" i="5"/>
  <c r="H39" i="4"/>
  <c r="K41" i="2"/>
  <c r="L41" i="2" s="1"/>
  <c r="H41" i="5"/>
  <c r="H41" i="4"/>
  <c r="K43" i="2"/>
  <c r="L43" i="2" s="1"/>
  <c r="H43" i="5"/>
  <c r="H43" i="4"/>
  <c r="K45" i="2"/>
  <c r="L45" i="2" s="1"/>
  <c r="H45" i="5"/>
  <c r="H45" i="4"/>
  <c r="K47" i="2"/>
  <c r="L47" i="2" s="1"/>
  <c r="H47" i="5"/>
  <c r="H47" i="4"/>
  <c r="K49" i="2"/>
  <c r="L49" i="2" s="1"/>
  <c r="H49" i="5"/>
  <c r="H49" i="4"/>
  <c r="K51" i="2"/>
  <c r="L51" i="2" s="1"/>
  <c r="H51" i="5"/>
  <c r="H51" i="4"/>
  <c r="K53" i="2"/>
  <c r="L53" i="2" s="1"/>
  <c r="H53" i="5"/>
  <c r="H53" i="4"/>
  <c r="K57" i="2"/>
  <c r="L57" i="2" s="1"/>
  <c r="H57" i="5"/>
  <c r="H57" i="4"/>
  <c r="K59" i="2"/>
  <c r="L59" i="2" s="1"/>
  <c r="H59" i="5"/>
  <c r="H59" i="4"/>
  <c r="K61" i="2"/>
  <c r="L61" i="2" s="1"/>
  <c r="H61" i="5"/>
  <c r="H61" i="4"/>
  <c r="K63" i="2"/>
  <c r="L63" i="2" s="1"/>
  <c r="H63" i="5"/>
  <c r="H63" i="4"/>
  <c r="K65" i="2"/>
  <c r="L65" i="2" s="1"/>
  <c r="H65" i="5"/>
  <c r="H65" i="4"/>
  <c r="K67" i="2"/>
  <c r="L67" i="2" s="1"/>
  <c r="H67" i="5"/>
  <c r="H67" i="4"/>
  <c r="K69" i="2"/>
  <c r="L69" i="2" s="1"/>
  <c r="H69" i="5"/>
  <c r="H69" i="4"/>
  <c r="K73" i="2"/>
  <c r="L73" i="2" s="1"/>
  <c r="H73" i="5"/>
  <c r="H73" i="4"/>
  <c r="K75" i="2"/>
  <c r="L75" i="2" s="1"/>
  <c r="H75" i="5"/>
  <c r="H75" i="4"/>
  <c r="K77" i="2"/>
  <c r="L77" i="2" s="1"/>
  <c r="H77" i="5"/>
  <c r="H77" i="4"/>
  <c r="K79" i="2"/>
  <c r="L79" i="2" s="1"/>
  <c r="H79" i="5"/>
  <c r="H79" i="4"/>
  <c r="K81" i="2"/>
  <c r="L81" i="2" s="1"/>
  <c r="H81" i="5"/>
  <c r="H81" i="4"/>
  <c r="K83" i="2"/>
  <c r="L83" i="2" s="1"/>
  <c r="H83" i="5"/>
  <c r="H83" i="4"/>
  <c r="K85" i="2"/>
  <c r="L85" i="2" s="1"/>
  <c r="H85" i="5"/>
  <c r="H85" i="4"/>
  <c r="K87" i="2"/>
  <c r="L87" i="2" s="1"/>
  <c r="H87" i="5"/>
  <c r="H87" i="4"/>
  <c r="K89" i="2"/>
  <c r="L89" i="2" s="1"/>
  <c r="H89" i="5"/>
  <c r="H89" i="4"/>
  <c r="K91" i="2"/>
  <c r="L91" i="2" s="1"/>
  <c r="H91" i="5"/>
  <c r="H91" i="4"/>
  <c r="K93" i="2"/>
  <c r="L93" i="2" s="1"/>
  <c r="H93" i="5"/>
  <c r="H93" i="4"/>
  <c r="K95" i="2"/>
  <c r="L95" i="2" s="1"/>
  <c r="H95" i="5"/>
  <c r="H95" i="4"/>
  <c r="K97" i="2"/>
  <c r="L97" i="2" s="1"/>
  <c r="H97" i="5"/>
  <c r="H97" i="4"/>
  <c r="K99" i="2"/>
  <c r="L99" i="2" s="1"/>
  <c r="H99" i="5"/>
  <c r="H99" i="4"/>
  <c r="K101" i="2"/>
  <c r="L101" i="2" s="1"/>
  <c r="H101" i="5"/>
  <c r="H101" i="4"/>
  <c r="K103" i="2"/>
  <c r="L103" i="2" s="1"/>
  <c r="H103" i="5"/>
  <c r="H103" i="4"/>
  <c r="K105" i="2"/>
  <c r="L105" i="2" s="1"/>
  <c r="H105" i="5"/>
  <c r="H105" i="4"/>
  <c r="K107" i="2"/>
  <c r="L107" i="2" s="1"/>
  <c r="H107" i="5"/>
  <c r="H107" i="4"/>
  <c r="K109" i="2"/>
  <c r="L109" i="2" s="1"/>
  <c r="H109" i="5"/>
  <c r="H109" i="4"/>
  <c r="K111" i="2"/>
  <c r="L111" i="2" s="1"/>
  <c r="H111" i="5"/>
  <c r="H111" i="4"/>
  <c r="K113" i="2"/>
  <c r="L113" i="2" s="1"/>
  <c r="H113" i="5"/>
  <c r="H113" i="4"/>
  <c r="K115" i="2"/>
  <c r="L115" i="2" s="1"/>
  <c r="H115" i="5"/>
  <c r="H115" i="4"/>
  <c r="K117" i="2"/>
  <c r="L117" i="2" s="1"/>
  <c r="H117" i="5"/>
  <c r="H117" i="4"/>
  <c r="K119" i="2"/>
  <c r="L119" i="2" s="1"/>
  <c r="H119" i="5"/>
  <c r="H119" i="4"/>
  <c r="K121" i="2"/>
  <c r="L121" i="2" s="1"/>
  <c r="H121" i="5"/>
  <c r="H121" i="4"/>
  <c r="K123" i="2"/>
  <c r="L123" i="2" s="1"/>
  <c r="H123" i="5"/>
  <c r="H123" i="4"/>
  <c r="K125" i="2"/>
  <c r="L125" i="2" s="1"/>
  <c r="H125" i="5"/>
  <c r="H125" i="4"/>
  <c r="K127" i="2"/>
  <c r="L127" i="2" s="1"/>
  <c r="H127" i="5"/>
  <c r="H127" i="4"/>
  <c r="K129" i="2"/>
  <c r="L129" i="2" s="1"/>
  <c r="H129" i="5"/>
  <c r="H129" i="4"/>
  <c r="K131" i="2"/>
  <c r="L131" i="2" s="1"/>
  <c r="H131" i="5"/>
  <c r="H131" i="4"/>
  <c r="K133" i="2"/>
  <c r="L133" i="2" s="1"/>
  <c r="H133" i="5"/>
  <c r="H133" i="4"/>
  <c r="K135" i="2"/>
  <c r="L135" i="2" s="1"/>
  <c r="H135" i="5"/>
  <c r="H135" i="4"/>
  <c r="K137" i="2"/>
  <c r="L137" i="2" s="1"/>
  <c r="H137" i="5"/>
  <c r="H137" i="4"/>
  <c r="K139" i="2"/>
  <c r="L139" i="2" s="1"/>
  <c r="H139" i="5"/>
  <c r="H139" i="4"/>
  <c r="K141" i="2"/>
  <c r="L141" i="2" s="1"/>
  <c r="H141" i="5"/>
  <c r="H141" i="4"/>
  <c r="K143" i="2"/>
  <c r="L143" i="2" s="1"/>
  <c r="H143" i="5"/>
  <c r="H143" i="4"/>
  <c r="K145" i="2"/>
  <c r="L145" i="2" s="1"/>
  <c r="H145" i="5"/>
  <c r="H145" i="4"/>
  <c r="K147" i="2"/>
  <c r="L147" i="2" s="1"/>
  <c r="H147" i="5"/>
  <c r="H147" i="4"/>
  <c r="K149" i="2"/>
  <c r="L149" i="2" s="1"/>
  <c r="H149" i="5"/>
  <c r="H149" i="4"/>
  <c r="K151" i="2"/>
  <c r="L151" i="2" s="1"/>
  <c r="H151" i="5"/>
  <c r="H151" i="4"/>
  <c r="K153" i="2"/>
  <c r="L153" i="2" s="1"/>
  <c r="H153" i="5"/>
  <c r="H153" i="4"/>
  <c r="K155" i="2"/>
  <c r="L155" i="2" s="1"/>
  <c r="H155" i="5"/>
  <c r="H155" i="4"/>
  <c r="K157" i="2"/>
  <c r="L157" i="2" s="1"/>
  <c r="H157" i="5"/>
  <c r="H157" i="4"/>
  <c r="K159" i="2"/>
  <c r="L159" i="2" s="1"/>
  <c r="H159" i="5"/>
  <c r="H159" i="4"/>
  <c r="K161" i="2"/>
  <c r="L161" i="2" s="1"/>
  <c r="H161" i="5"/>
  <c r="H161" i="4"/>
  <c r="K163" i="2"/>
  <c r="L163" i="2" s="1"/>
  <c r="H163" i="5"/>
  <c r="H163" i="4"/>
  <c r="K165" i="2"/>
  <c r="L165" i="2" s="1"/>
  <c r="H165" i="5"/>
  <c r="H165" i="4"/>
  <c r="K167" i="2"/>
  <c r="L167" i="2" s="1"/>
  <c r="H167" i="5"/>
  <c r="H167" i="4"/>
  <c r="K169" i="2"/>
  <c r="L169" i="2" s="1"/>
  <c r="H169" i="5"/>
  <c r="H169" i="4"/>
  <c r="K171" i="2"/>
  <c r="L171" i="2" s="1"/>
  <c r="H171" i="5"/>
  <c r="H171" i="4"/>
  <c r="K173" i="2"/>
  <c r="L173" i="2" s="1"/>
  <c r="H173" i="5"/>
  <c r="H173" i="4"/>
  <c r="K175" i="2"/>
  <c r="L175" i="2" s="1"/>
  <c r="H175" i="5"/>
  <c r="H175" i="4"/>
  <c r="K177" i="2"/>
  <c r="L177" i="2" s="1"/>
  <c r="H177" i="5"/>
  <c r="H177" i="4"/>
  <c r="K179" i="2"/>
  <c r="L179" i="2" s="1"/>
  <c r="H179" i="5"/>
  <c r="H179" i="4"/>
  <c r="K181" i="2"/>
  <c r="L181" i="2" s="1"/>
  <c r="H181" i="5"/>
  <c r="H181" i="4"/>
  <c r="K183" i="2"/>
  <c r="L183" i="2" s="1"/>
  <c r="H183" i="5"/>
  <c r="H183" i="4"/>
  <c r="K185" i="2"/>
  <c r="L185" i="2" s="1"/>
  <c r="H185" i="5"/>
  <c r="H185" i="4"/>
  <c r="K187" i="2"/>
  <c r="L187" i="2" s="1"/>
  <c r="H187" i="5"/>
  <c r="H187" i="4"/>
  <c r="K189" i="2"/>
  <c r="L189" i="2" s="1"/>
  <c r="H189" i="5"/>
  <c r="H189" i="4"/>
  <c r="K191" i="2"/>
  <c r="L191" i="2" s="1"/>
  <c r="H191" i="5"/>
  <c r="H191" i="4"/>
  <c r="K193" i="2"/>
  <c r="L193" i="2" s="1"/>
  <c r="H193" i="5"/>
  <c r="H193" i="4"/>
  <c r="K195" i="2"/>
  <c r="L195" i="2" s="1"/>
  <c r="H195" i="5"/>
  <c r="H195" i="4"/>
  <c r="K197" i="2"/>
  <c r="L197" i="2" s="1"/>
  <c r="H197" i="5"/>
  <c r="H197" i="4"/>
  <c r="K199" i="2"/>
  <c r="L199" i="2" s="1"/>
  <c r="H199" i="5"/>
  <c r="H199" i="4"/>
  <c r="K201" i="2"/>
  <c r="L201" i="2" s="1"/>
  <c r="H201" i="5"/>
  <c r="H201" i="4"/>
  <c r="K203" i="2"/>
  <c r="L203" i="2" s="1"/>
  <c r="H203" i="5"/>
  <c r="H203" i="4"/>
  <c r="K205" i="2"/>
  <c r="L205" i="2" s="1"/>
  <c r="H205" i="5"/>
  <c r="H205" i="4"/>
  <c r="K207" i="2"/>
  <c r="L207" i="2" s="1"/>
  <c r="H207" i="5"/>
  <c r="H207" i="4"/>
  <c r="K209" i="2"/>
  <c r="L209" i="2" s="1"/>
  <c r="H209" i="5"/>
  <c r="H209" i="4"/>
  <c r="K211" i="2"/>
  <c r="L211" i="2" s="1"/>
  <c r="H211" i="5"/>
  <c r="H211" i="4"/>
  <c r="K213" i="2"/>
  <c r="L213" i="2" s="1"/>
  <c r="H213" i="5"/>
  <c r="H213" i="4"/>
  <c r="K215" i="2"/>
  <c r="L215" i="2" s="1"/>
  <c r="H215" i="5"/>
  <c r="H215" i="4"/>
  <c r="K217" i="2"/>
  <c r="L217" i="2" s="1"/>
  <c r="H217" i="5"/>
  <c r="H217" i="4"/>
  <c r="K219" i="2"/>
  <c r="L219" i="2" s="1"/>
  <c r="H219" i="5"/>
  <c r="H219" i="4"/>
  <c r="K221" i="2"/>
  <c r="L221" i="2" s="1"/>
  <c r="H221" i="5"/>
  <c r="H221" i="4"/>
  <c r="K223" i="2"/>
  <c r="L223" i="2" s="1"/>
  <c r="H223" i="5"/>
  <c r="H223" i="4"/>
  <c r="K225" i="2"/>
  <c r="L225" i="2" s="1"/>
  <c r="H225" i="5"/>
  <c r="H225" i="4"/>
  <c r="K227" i="2"/>
  <c r="L227" i="2" s="1"/>
  <c r="H227" i="5"/>
  <c r="H227" i="4"/>
  <c r="K229" i="2"/>
  <c r="L229" i="2" s="1"/>
  <c r="H229" i="5"/>
  <c r="H229" i="4"/>
  <c r="K231" i="2"/>
  <c r="L231" i="2" s="1"/>
  <c r="H231" i="5"/>
  <c r="H231" i="4"/>
  <c r="K233" i="2"/>
  <c r="L233" i="2" s="1"/>
  <c r="H233" i="5"/>
  <c r="H233" i="4"/>
  <c r="K235" i="2"/>
  <c r="L235" i="2" s="1"/>
  <c r="H235" i="5"/>
  <c r="H235" i="4"/>
  <c r="K237" i="2"/>
  <c r="L237" i="2" s="1"/>
  <c r="H237" i="5"/>
  <c r="H237" i="4"/>
  <c r="K239" i="2"/>
  <c r="L239" i="2" s="1"/>
  <c r="H239" i="5"/>
  <c r="H239" i="4"/>
  <c r="K241" i="2"/>
  <c r="L241" i="2" s="1"/>
  <c r="H241" i="5"/>
  <c r="H241" i="4"/>
  <c r="K243" i="2"/>
  <c r="L243" i="2" s="1"/>
  <c r="H243" i="5"/>
  <c r="H243" i="4"/>
  <c r="K245" i="2"/>
  <c r="L245" i="2" s="1"/>
  <c r="H245" i="5"/>
  <c r="H245" i="4"/>
  <c r="K247" i="2"/>
  <c r="L247" i="2" s="1"/>
  <c r="H247" i="5"/>
  <c r="H247" i="4"/>
  <c r="K249" i="2"/>
  <c r="L249" i="2" s="1"/>
  <c r="H249" i="5"/>
  <c r="H249" i="4"/>
  <c r="K251" i="2"/>
  <c r="L251" i="2" s="1"/>
  <c r="H251" i="5"/>
  <c r="H251" i="4"/>
  <c r="K253" i="2"/>
  <c r="L253" i="2" s="1"/>
  <c r="H253" i="5"/>
  <c r="H253" i="4"/>
  <c r="K255" i="2"/>
  <c r="L255" i="2" s="1"/>
  <c r="H255" i="5"/>
  <c r="H255" i="4"/>
  <c r="K257" i="2"/>
  <c r="L257" i="2" s="1"/>
  <c r="H257" i="5"/>
  <c r="H257" i="4"/>
  <c r="K259" i="2"/>
  <c r="L259" i="2" s="1"/>
  <c r="H259" i="5"/>
  <c r="H259" i="4"/>
  <c r="K261" i="2"/>
  <c r="L261" i="2" s="1"/>
  <c r="H261" i="5"/>
  <c r="H261" i="4"/>
  <c r="K263" i="2"/>
  <c r="L263" i="2" s="1"/>
  <c r="H263" i="5"/>
  <c r="H263" i="4"/>
  <c r="K265" i="2"/>
  <c r="L265" i="2" s="1"/>
  <c r="H265" i="5"/>
  <c r="H265" i="4"/>
  <c r="K267" i="2"/>
  <c r="L267" i="2" s="1"/>
  <c r="H267" i="5"/>
  <c r="H267" i="4"/>
  <c r="K269" i="2"/>
  <c r="L269" i="2" s="1"/>
  <c r="H269" i="5"/>
  <c r="H269" i="4"/>
  <c r="K271" i="2"/>
  <c r="L271" i="2" s="1"/>
  <c r="H271" i="5"/>
  <c r="H271" i="4"/>
  <c r="K273" i="2"/>
  <c r="L273" i="2" s="1"/>
  <c r="H273" i="5"/>
  <c r="H273" i="4"/>
  <c r="K277" i="2"/>
  <c r="L277" i="2" s="1"/>
  <c r="H277" i="5"/>
  <c r="H277" i="4"/>
  <c r="K279" i="2"/>
  <c r="L279" i="2" s="1"/>
  <c r="H279" i="5"/>
  <c r="H279" i="4"/>
  <c r="K281" i="2"/>
  <c r="L281" i="2" s="1"/>
  <c r="H281" i="5"/>
  <c r="H281" i="4"/>
  <c r="K283" i="2"/>
  <c r="L283" i="2" s="1"/>
  <c r="H283" i="5"/>
  <c r="H283" i="4"/>
  <c r="K285" i="2"/>
  <c r="L285" i="2" s="1"/>
  <c r="H285" i="5"/>
  <c r="H285" i="4"/>
  <c r="K287" i="2"/>
  <c r="L287" i="2" s="1"/>
  <c r="H287" i="5"/>
  <c r="H287" i="4"/>
  <c r="K289" i="2"/>
  <c r="L289" i="2" s="1"/>
  <c r="H289" i="5"/>
  <c r="H289" i="4"/>
  <c r="K291" i="2"/>
  <c r="L291" i="2" s="1"/>
  <c r="H291" i="5"/>
  <c r="H291" i="4"/>
  <c r="K293" i="2"/>
  <c r="L293" i="2" s="1"/>
  <c r="H293" i="5"/>
  <c r="H293" i="4"/>
  <c r="K295" i="2"/>
  <c r="L295" i="2" s="1"/>
  <c r="H295" i="5"/>
  <c r="H295" i="4"/>
  <c r="K297" i="2"/>
  <c r="L297" i="2" s="1"/>
  <c r="H297" i="5"/>
  <c r="H297" i="4"/>
  <c r="K299" i="2"/>
  <c r="L299" i="2" s="1"/>
  <c r="H299" i="5"/>
  <c r="H299" i="4"/>
  <c r="K301" i="2"/>
  <c r="L301" i="2" s="1"/>
  <c r="H301" i="5"/>
  <c r="H301" i="4"/>
  <c r="K303" i="2"/>
  <c r="L303" i="2" s="1"/>
  <c r="H303" i="5"/>
  <c r="H303" i="4"/>
  <c r="K305" i="2"/>
  <c r="L305" i="2" s="1"/>
  <c r="H305" i="5"/>
  <c r="H305" i="4"/>
  <c r="K307" i="2"/>
  <c r="L307" i="2" s="1"/>
  <c r="H307" i="5"/>
  <c r="H307" i="4"/>
  <c r="K309" i="2"/>
  <c r="L309" i="2" s="1"/>
  <c r="H309" i="5"/>
  <c r="H309" i="4"/>
  <c r="K311" i="2"/>
  <c r="L311" i="2" s="1"/>
  <c r="H311" i="5"/>
  <c r="H311" i="4"/>
  <c r="K313" i="2"/>
  <c r="L313" i="2" s="1"/>
  <c r="H313" i="5"/>
  <c r="H313" i="4"/>
  <c r="K315" i="2"/>
  <c r="L315" i="2" s="1"/>
  <c r="H315" i="5"/>
  <c r="H315" i="4"/>
  <c r="K317" i="2"/>
  <c r="L317" i="2" s="1"/>
  <c r="H317" i="5"/>
  <c r="H317" i="4"/>
  <c r="K319" i="2"/>
  <c r="L319" i="2" s="1"/>
  <c r="H319" i="5"/>
  <c r="H319" i="4"/>
  <c r="K321" i="2"/>
  <c r="L321" i="2" s="1"/>
  <c r="H321" i="5"/>
  <c r="H321" i="4"/>
  <c r="K323" i="2"/>
  <c r="L323" i="2" s="1"/>
  <c r="H323" i="5"/>
  <c r="H323" i="4"/>
  <c r="K325" i="2"/>
  <c r="L325" i="2" s="1"/>
  <c r="H325" i="5"/>
  <c r="H325" i="4"/>
  <c r="K327" i="2"/>
  <c r="L327" i="2" s="1"/>
  <c r="H327" i="5"/>
  <c r="H327" i="4"/>
  <c r="K329" i="2"/>
  <c r="L329" i="2" s="1"/>
  <c r="H329" i="5"/>
  <c r="H329" i="4"/>
  <c r="K331" i="2"/>
  <c r="L331" i="2" s="1"/>
  <c r="H331" i="5"/>
  <c r="H331" i="4"/>
  <c r="K333" i="2"/>
  <c r="L333" i="2" s="1"/>
  <c r="H333" i="5"/>
  <c r="H333" i="4"/>
  <c r="K335" i="2"/>
  <c r="L335" i="2" s="1"/>
  <c r="H335" i="5"/>
  <c r="H335" i="4"/>
  <c r="K337" i="2"/>
  <c r="L337" i="2" s="1"/>
  <c r="H337" i="5"/>
  <c r="H337" i="4"/>
  <c r="K339" i="2"/>
  <c r="L339" i="2" s="1"/>
  <c r="H339" i="5"/>
  <c r="H339" i="4"/>
  <c r="K341" i="2"/>
  <c r="L341" i="2" s="1"/>
  <c r="H341" i="5"/>
  <c r="H341" i="4"/>
  <c r="K343" i="2"/>
  <c r="L343" i="2" s="1"/>
  <c r="H343" i="5"/>
  <c r="H343" i="4"/>
  <c r="K345" i="2"/>
  <c r="L345" i="2" s="1"/>
  <c r="H345" i="5"/>
  <c r="H345" i="4"/>
  <c r="K347" i="2"/>
  <c r="L347" i="2" s="1"/>
  <c r="H347" i="5"/>
  <c r="H347" i="4"/>
  <c r="K349" i="2"/>
  <c r="L349" i="2" s="1"/>
  <c r="H349" i="5"/>
  <c r="H349" i="4"/>
  <c r="K351" i="2"/>
  <c r="L351" i="2" s="1"/>
  <c r="H351" i="5"/>
  <c r="H351" i="4"/>
  <c r="K353" i="2"/>
  <c r="L353" i="2" s="1"/>
  <c r="H353" i="5"/>
  <c r="H353" i="4"/>
  <c r="K355" i="2"/>
  <c r="L355" i="2" s="1"/>
  <c r="H355" i="5"/>
  <c r="H355" i="4"/>
  <c r="K357" i="2"/>
  <c r="L357" i="2" s="1"/>
  <c r="H357" i="5"/>
  <c r="H357" i="4"/>
  <c r="K359" i="2"/>
  <c r="L359" i="2" s="1"/>
  <c r="H359" i="5"/>
  <c r="H359" i="4"/>
  <c r="K361" i="2"/>
  <c r="L361" i="2" s="1"/>
  <c r="H361" i="5"/>
  <c r="H361" i="4"/>
  <c r="K363" i="2"/>
  <c r="L363" i="2" s="1"/>
  <c r="H363" i="5"/>
  <c r="H363" i="4"/>
  <c r="K365" i="2"/>
  <c r="L365" i="2" s="1"/>
  <c r="H365" i="5"/>
  <c r="H365" i="4"/>
  <c r="K367" i="2"/>
  <c r="L367" i="2" s="1"/>
  <c r="H367" i="5"/>
  <c r="H367" i="4"/>
  <c r="K369" i="2"/>
  <c r="L369" i="2" s="1"/>
  <c r="H369" i="5"/>
  <c r="H369" i="4"/>
  <c r="K371" i="2"/>
  <c r="L371" i="2" s="1"/>
  <c r="H371" i="5"/>
  <c r="H371" i="4"/>
  <c r="K373" i="2"/>
  <c r="L373" i="2" s="1"/>
  <c r="H373" i="5"/>
  <c r="H373" i="4"/>
  <c r="K375" i="2"/>
  <c r="L375" i="2" s="1"/>
  <c r="H375" i="5"/>
  <c r="H375" i="4"/>
  <c r="K377" i="2"/>
  <c r="L377" i="2" s="1"/>
  <c r="H377" i="5"/>
  <c r="H377" i="4"/>
  <c r="K379" i="2"/>
  <c r="L379" i="2" s="1"/>
  <c r="H379" i="5"/>
  <c r="H379" i="4"/>
  <c r="K381" i="2"/>
  <c r="L381" i="2" s="1"/>
  <c r="H381" i="5"/>
  <c r="H381" i="4"/>
  <c r="K383" i="2"/>
  <c r="L383" i="2" s="1"/>
  <c r="H383" i="5"/>
  <c r="H383" i="4"/>
  <c r="K385" i="2"/>
  <c r="L385" i="2" s="1"/>
  <c r="H385" i="5"/>
  <c r="H385" i="4"/>
  <c r="K387" i="2"/>
  <c r="L387" i="2" s="1"/>
  <c r="H387" i="5"/>
  <c r="H387" i="4"/>
  <c r="K389" i="2"/>
  <c r="L389" i="2" s="1"/>
  <c r="H389" i="5"/>
  <c r="H389" i="4"/>
  <c r="K391" i="2"/>
  <c r="L391" i="2" s="1"/>
  <c r="H391" i="5"/>
  <c r="H391" i="4"/>
  <c r="K393" i="2"/>
  <c r="L393" i="2" s="1"/>
  <c r="H393" i="5"/>
  <c r="H393" i="4"/>
  <c r="K395" i="2"/>
  <c r="L395" i="2" s="1"/>
  <c r="H395" i="5"/>
  <c r="H395" i="4"/>
  <c r="K397" i="2"/>
  <c r="L397" i="2" s="1"/>
  <c r="H397" i="5"/>
  <c r="H397" i="4"/>
  <c r="K399" i="2"/>
  <c r="L399" i="2" s="1"/>
  <c r="H399" i="5"/>
  <c r="H399" i="4"/>
  <c r="K401" i="2"/>
  <c r="L401" i="2" s="1"/>
  <c r="H401" i="5"/>
  <c r="H401" i="4"/>
  <c r="K403" i="2"/>
  <c r="L403" i="2" s="1"/>
  <c r="H403" i="5"/>
  <c r="H403" i="4"/>
  <c r="K405" i="2"/>
  <c r="L405" i="2" s="1"/>
  <c r="H405" i="5"/>
  <c r="H405" i="4"/>
  <c r="K407" i="2"/>
  <c r="L407" i="2" s="1"/>
  <c r="H407" i="5"/>
  <c r="H407" i="4"/>
  <c r="K409" i="2"/>
  <c r="L409" i="2" s="1"/>
  <c r="H409" i="5"/>
  <c r="H409" i="4"/>
  <c r="K411" i="2"/>
  <c r="L411" i="2" s="1"/>
  <c r="H411" i="5"/>
  <c r="H411" i="4"/>
  <c r="K413" i="2"/>
  <c r="L413" i="2" s="1"/>
  <c r="H413" i="5"/>
  <c r="H413" i="4"/>
  <c r="K415" i="2"/>
  <c r="L415" i="2" s="1"/>
  <c r="H415" i="5"/>
  <c r="H415" i="4"/>
  <c r="K417" i="2"/>
  <c r="L417" i="2" s="1"/>
  <c r="H417" i="5"/>
  <c r="H417" i="4"/>
  <c r="K421" i="2"/>
  <c r="L421" i="2" s="1"/>
  <c r="H421" i="5"/>
  <c r="H421" i="4"/>
  <c r="K423" i="2"/>
  <c r="L423" i="2" s="1"/>
  <c r="H423" i="5"/>
  <c r="H423" i="4"/>
  <c r="K425" i="2"/>
  <c r="L425" i="2" s="1"/>
  <c r="H425" i="5"/>
  <c r="H425" i="4"/>
  <c r="K427" i="2"/>
  <c r="L427" i="2" s="1"/>
  <c r="H427" i="5"/>
  <c r="H427" i="4"/>
  <c r="K429" i="2"/>
  <c r="L429" i="2" s="1"/>
  <c r="H429" i="5"/>
  <c r="H429" i="4"/>
  <c r="K431" i="2"/>
  <c r="L431" i="2" s="1"/>
  <c r="H431" i="5"/>
  <c r="H431" i="4"/>
  <c r="K433" i="2"/>
  <c r="L433" i="2" s="1"/>
  <c r="H433" i="5"/>
  <c r="H433" i="4"/>
  <c r="K435" i="2"/>
  <c r="L435" i="2" s="1"/>
  <c r="H435" i="5"/>
  <c r="H435" i="4"/>
  <c r="K437" i="2"/>
  <c r="L437" i="2" s="1"/>
  <c r="H437" i="5"/>
  <c r="H437" i="4"/>
  <c r="K439" i="2"/>
  <c r="L439" i="2" s="1"/>
  <c r="H439" i="5"/>
  <c r="H439" i="4"/>
  <c r="K441" i="2"/>
  <c r="L441" i="2" s="1"/>
  <c r="H441" i="5"/>
  <c r="H441" i="4"/>
  <c r="K443" i="2"/>
  <c r="L443" i="2" s="1"/>
  <c r="H443" i="5"/>
  <c r="H443" i="4"/>
  <c r="K445" i="2"/>
  <c r="L445" i="2" s="1"/>
  <c r="H445" i="5"/>
  <c r="H445" i="4"/>
  <c r="K447" i="2"/>
  <c r="L447" i="2" s="1"/>
  <c r="H447" i="5"/>
  <c r="H447" i="4"/>
  <c r="K449" i="2"/>
  <c r="L449" i="2" s="1"/>
  <c r="H449" i="5"/>
  <c r="H449" i="4"/>
  <c r="K451" i="2"/>
  <c r="L451" i="2" s="1"/>
  <c r="H451" i="5"/>
  <c r="H451" i="4"/>
  <c r="K453" i="2"/>
  <c r="L453" i="2" s="1"/>
  <c r="H453" i="5"/>
  <c r="H453" i="4"/>
  <c r="K455" i="2"/>
  <c r="L455" i="2" s="1"/>
  <c r="H455" i="5"/>
  <c r="H455" i="4"/>
  <c r="K457" i="2"/>
  <c r="L457" i="2" s="1"/>
  <c r="H457" i="5"/>
  <c r="H457" i="4"/>
  <c r="K459" i="2"/>
  <c r="L459" i="2" s="1"/>
  <c r="H459" i="5"/>
  <c r="H459" i="4"/>
  <c r="K461" i="2"/>
  <c r="L461" i="2" s="1"/>
  <c r="H461" i="5"/>
  <c r="H461" i="4"/>
  <c r="K463" i="2"/>
  <c r="L463" i="2" s="1"/>
  <c r="H463" i="5"/>
  <c r="H463" i="4"/>
  <c r="K465" i="2"/>
  <c r="L465" i="2" s="1"/>
  <c r="H465" i="5"/>
  <c r="H465" i="4"/>
  <c r="K467" i="2"/>
  <c r="L467" i="2" s="1"/>
  <c r="H467" i="5"/>
  <c r="H467" i="4"/>
  <c r="K469" i="2"/>
  <c r="L469" i="2" s="1"/>
  <c r="H469" i="5"/>
  <c r="H469" i="4"/>
  <c r="K471" i="2"/>
  <c r="L471" i="2" s="1"/>
  <c r="H471" i="5"/>
  <c r="H471" i="4"/>
  <c r="K473" i="2"/>
  <c r="L473" i="2" s="1"/>
  <c r="H473" i="5"/>
  <c r="H473" i="4"/>
  <c r="K475" i="2"/>
  <c r="L475" i="2" s="1"/>
  <c r="H475" i="5"/>
  <c r="H475" i="4"/>
  <c r="K477" i="2"/>
  <c r="L477" i="2" s="1"/>
  <c r="H477" i="5"/>
  <c r="H477" i="4"/>
  <c r="K479" i="2"/>
  <c r="L479" i="2" s="1"/>
  <c r="H479" i="5"/>
  <c r="H479" i="4"/>
  <c r="K481" i="2"/>
  <c r="L481" i="2" s="1"/>
  <c r="H481" i="5"/>
  <c r="H481" i="4"/>
  <c r="K483" i="2"/>
  <c r="L483" i="2" s="1"/>
  <c r="H483" i="5"/>
  <c r="H483" i="4"/>
  <c r="K485" i="2"/>
  <c r="L485" i="2" s="1"/>
  <c r="H485" i="5"/>
  <c r="H485" i="4"/>
  <c r="K487" i="2"/>
  <c r="L487" i="2" s="1"/>
  <c r="H487" i="5"/>
  <c r="H487" i="4"/>
  <c r="K489" i="2"/>
  <c r="L489" i="2" s="1"/>
  <c r="H489" i="5"/>
  <c r="H489" i="4"/>
  <c r="K491" i="2"/>
  <c r="L491" i="2" s="1"/>
  <c r="H491" i="5"/>
  <c r="H491" i="4"/>
  <c r="K493" i="2"/>
  <c r="L493" i="2" s="1"/>
  <c r="H493" i="5"/>
  <c r="H493" i="4"/>
  <c r="K495" i="2"/>
  <c r="L495" i="2" s="1"/>
  <c r="H495" i="5"/>
  <c r="H495" i="4"/>
  <c r="K497" i="2"/>
  <c r="L497" i="2" s="1"/>
  <c r="H497" i="5"/>
  <c r="H497" i="4"/>
  <c r="K499" i="2"/>
  <c r="L499" i="2" s="1"/>
  <c r="H499" i="5"/>
  <c r="H499" i="4"/>
  <c r="K501" i="2"/>
  <c r="L501" i="2" s="1"/>
  <c r="H501" i="5"/>
  <c r="H501" i="4"/>
  <c r="K3" i="2"/>
  <c r="L3" i="2" s="1"/>
  <c r="H3" i="5"/>
  <c r="H3" i="4"/>
  <c r="K5" i="2"/>
  <c r="L5" i="2" s="1"/>
  <c r="H5" i="5"/>
  <c r="H5" i="4"/>
  <c r="K7" i="2"/>
  <c r="L7" i="2" s="1"/>
  <c r="H7" i="5"/>
  <c r="H7" i="4"/>
  <c r="K13" i="2"/>
  <c r="H13" i="5"/>
  <c r="H13" i="4"/>
  <c r="K15" i="2"/>
  <c r="L15" i="2" s="1"/>
  <c r="H15" i="5"/>
  <c r="H15" i="4"/>
  <c r="K21" i="2"/>
  <c r="L21" i="2" s="1"/>
  <c r="H21" i="5"/>
  <c r="H21" i="4"/>
  <c r="K25" i="2"/>
  <c r="L25" i="2" s="1"/>
  <c r="H25" i="5"/>
  <c r="H25" i="4"/>
  <c r="K29" i="2"/>
  <c r="L29" i="2" s="1"/>
  <c r="H29" i="5"/>
  <c r="H29" i="4"/>
  <c r="K33" i="2"/>
  <c r="L33" i="2" s="1"/>
  <c r="H33" i="5"/>
  <c r="H33" i="4"/>
  <c r="K37" i="2"/>
  <c r="L37" i="2" s="1"/>
  <c r="H37" i="5"/>
  <c r="H37" i="4"/>
  <c r="H4" i="5"/>
  <c r="K4" i="2"/>
  <c r="H4" i="4"/>
  <c r="H6" i="5"/>
  <c r="K6" i="2"/>
  <c r="H6" i="4"/>
  <c r="H8" i="5"/>
  <c r="K8" i="2"/>
  <c r="H8" i="4"/>
  <c r="H10" i="5"/>
  <c r="K10" i="2"/>
  <c r="H10" i="4"/>
  <c r="K12" i="2"/>
  <c r="H12" i="5"/>
  <c r="H12" i="4"/>
  <c r="K14" i="2"/>
  <c r="H14" i="5"/>
  <c r="H14" i="4"/>
  <c r="H16" i="5"/>
  <c r="K16" i="2"/>
  <c r="H16" i="4"/>
  <c r="K18" i="2"/>
  <c r="H18" i="5"/>
  <c r="H18" i="4"/>
  <c r="H20" i="5"/>
  <c r="K20" i="2"/>
  <c r="H20" i="4"/>
  <c r="K22" i="2"/>
  <c r="H22" i="5"/>
  <c r="H22" i="4"/>
  <c r="H24" i="5"/>
  <c r="K24" i="2"/>
  <c r="H24" i="4"/>
  <c r="H26" i="5"/>
  <c r="K26" i="2"/>
  <c r="H26" i="4"/>
  <c r="H28" i="5"/>
  <c r="K28" i="2"/>
  <c r="H28" i="4"/>
  <c r="K30" i="2"/>
  <c r="H30" i="5"/>
  <c r="H30" i="4"/>
  <c r="K32" i="2"/>
  <c r="H32" i="5"/>
  <c r="H32" i="4"/>
  <c r="K34" i="2"/>
  <c r="H34" i="5"/>
  <c r="H34" i="4"/>
  <c r="K36" i="2"/>
  <c r="H36" i="5"/>
  <c r="H36" i="4"/>
  <c r="K38" i="2"/>
  <c r="H38" i="5"/>
  <c r="H38" i="4"/>
  <c r="K40" i="2"/>
  <c r="H40" i="5"/>
  <c r="H40" i="4"/>
  <c r="K42" i="2"/>
  <c r="H42" i="5"/>
  <c r="H42" i="4"/>
  <c r="H44" i="5"/>
  <c r="K44" i="2"/>
  <c r="H44" i="4"/>
  <c r="H46" i="5"/>
  <c r="K46" i="2"/>
  <c r="H46" i="4"/>
  <c r="H48" i="5"/>
  <c r="K48" i="2"/>
  <c r="H48" i="4"/>
  <c r="K50" i="2"/>
  <c r="H50" i="5"/>
  <c r="H50" i="4"/>
  <c r="H52" i="5"/>
  <c r="K52" i="2"/>
  <c r="H52" i="4"/>
  <c r="K54" i="2"/>
  <c r="H54" i="5"/>
  <c r="H54" i="4"/>
  <c r="K56" i="2"/>
  <c r="H56" i="5"/>
  <c r="H56" i="4"/>
  <c r="H58" i="5"/>
  <c r="K58" i="2"/>
  <c r="H58" i="4"/>
  <c r="H60" i="5"/>
  <c r="K60" i="2"/>
  <c r="H60" i="4"/>
  <c r="H62" i="5"/>
  <c r="K62" i="2"/>
  <c r="H62" i="4"/>
  <c r="H64" i="5"/>
  <c r="K64" i="2"/>
  <c r="H64" i="4"/>
  <c r="H66" i="5"/>
  <c r="K66" i="2"/>
  <c r="H66" i="4"/>
  <c r="H68" i="5"/>
  <c r="K68" i="2"/>
  <c r="H68" i="4"/>
  <c r="H70" i="5"/>
  <c r="K70" i="2"/>
  <c r="H70" i="4"/>
  <c r="H72" i="5"/>
  <c r="K72" i="2"/>
  <c r="H72" i="4"/>
  <c r="H74" i="5"/>
  <c r="K74" i="2"/>
  <c r="H74" i="4"/>
  <c r="H76" i="5"/>
  <c r="K76" i="2"/>
  <c r="H76" i="4"/>
  <c r="H78" i="5"/>
  <c r="K78" i="2"/>
  <c r="H78" i="4"/>
  <c r="H80" i="5"/>
  <c r="K80" i="2"/>
  <c r="H80" i="4"/>
  <c r="H82" i="5"/>
  <c r="K82" i="2"/>
  <c r="H82" i="4"/>
  <c r="K84" i="2"/>
  <c r="H84" i="5"/>
  <c r="H84" i="4"/>
  <c r="K86" i="2"/>
  <c r="H86" i="5"/>
  <c r="H86" i="4"/>
  <c r="K88" i="2"/>
  <c r="H88" i="5"/>
  <c r="H88" i="4"/>
  <c r="K90" i="2"/>
  <c r="H90" i="5"/>
  <c r="H90" i="4"/>
  <c r="K92" i="2"/>
  <c r="H92" i="5"/>
  <c r="H92" i="4"/>
  <c r="H94" i="5"/>
  <c r="K94" i="2"/>
  <c r="H94" i="4"/>
  <c r="K96" i="2"/>
  <c r="H96" i="5"/>
  <c r="H96" i="4"/>
  <c r="K98" i="2"/>
  <c r="H98" i="5"/>
  <c r="H98" i="4"/>
  <c r="H100" i="5"/>
  <c r="K100" i="2"/>
  <c r="H100" i="4"/>
  <c r="K102" i="2"/>
  <c r="H102" i="5"/>
  <c r="H102" i="4"/>
  <c r="K104" i="2"/>
  <c r="H104" i="5"/>
  <c r="H104" i="4"/>
  <c r="H106" i="5"/>
  <c r="K106" i="2"/>
  <c r="H106" i="4"/>
  <c r="H108" i="5"/>
  <c r="K108" i="2"/>
  <c r="H108" i="4"/>
  <c r="K110" i="2"/>
  <c r="H110" i="5"/>
  <c r="H110" i="4"/>
  <c r="K112" i="2"/>
  <c r="H112" i="5"/>
  <c r="H112" i="4"/>
  <c r="H114" i="5"/>
  <c r="K114" i="2"/>
  <c r="H114" i="4"/>
  <c r="H116" i="5"/>
  <c r="K116" i="2"/>
  <c r="H116" i="4"/>
  <c r="K118" i="2"/>
  <c r="H118" i="5"/>
  <c r="H118" i="4"/>
  <c r="H120" i="5"/>
  <c r="K120" i="2"/>
  <c r="H120" i="4"/>
  <c r="H122" i="5"/>
  <c r="K122" i="2"/>
  <c r="H122" i="4"/>
  <c r="H124" i="5"/>
  <c r="K124" i="2"/>
  <c r="H124" i="4"/>
  <c r="H126" i="5"/>
  <c r="K126" i="2"/>
  <c r="L126" i="2" s="1"/>
  <c r="H126" i="4"/>
  <c r="K128" i="2"/>
  <c r="H128" i="5"/>
  <c r="H128" i="4"/>
  <c r="H130" i="5"/>
  <c r="K130" i="2"/>
  <c r="H130" i="4"/>
  <c r="K132" i="2"/>
  <c r="H132" i="5"/>
  <c r="H132" i="4"/>
  <c r="K134" i="2"/>
  <c r="H134" i="5"/>
  <c r="H134" i="4"/>
  <c r="H136" i="5"/>
  <c r="K136" i="2"/>
  <c r="H136" i="4"/>
  <c r="K138" i="2"/>
  <c r="H138" i="5"/>
  <c r="H138" i="4"/>
  <c r="K140" i="2"/>
  <c r="H140" i="5"/>
  <c r="H140" i="4"/>
  <c r="K142" i="2"/>
  <c r="H142" i="5"/>
  <c r="H142" i="4"/>
  <c r="K144" i="2"/>
  <c r="H144" i="5"/>
  <c r="H144" i="4"/>
  <c r="H146" i="5"/>
  <c r="K146" i="2"/>
  <c r="H146" i="4"/>
  <c r="K148" i="2"/>
  <c r="H148" i="5"/>
  <c r="H148" i="4"/>
  <c r="H150" i="5"/>
  <c r="K150" i="2"/>
  <c r="H150" i="4"/>
  <c r="H152" i="5"/>
  <c r="K152" i="2"/>
  <c r="H152" i="4"/>
  <c r="H154" i="5"/>
  <c r="K154" i="2"/>
  <c r="H154" i="4"/>
  <c r="H156" i="5"/>
  <c r="K156" i="2"/>
  <c r="H156" i="4"/>
  <c r="H158" i="5"/>
  <c r="K158" i="2"/>
  <c r="H158" i="4"/>
  <c r="H160" i="5"/>
  <c r="K160" i="2"/>
  <c r="H160" i="4"/>
  <c r="K162" i="2"/>
  <c r="H162" i="5"/>
  <c r="H162" i="4"/>
  <c r="K164" i="2"/>
  <c r="H164" i="5"/>
  <c r="H164" i="4"/>
  <c r="K166" i="2"/>
  <c r="H166" i="5"/>
  <c r="H166" i="4"/>
  <c r="H168" i="5"/>
  <c r="K168" i="2"/>
  <c r="H168" i="4"/>
  <c r="K170" i="2"/>
  <c r="H170" i="5"/>
  <c r="H170" i="4"/>
  <c r="K172" i="2"/>
  <c r="H172" i="5"/>
  <c r="H172" i="4"/>
  <c r="K174" i="2"/>
  <c r="H174" i="5"/>
  <c r="H174" i="4"/>
  <c r="H176" i="5"/>
  <c r="K176" i="2"/>
  <c r="H176" i="4"/>
  <c r="H178" i="5"/>
  <c r="K178" i="2"/>
  <c r="H178" i="4"/>
  <c r="H180" i="5"/>
  <c r="K180" i="2"/>
  <c r="H180" i="4"/>
  <c r="H182" i="5"/>
  <c r="K182" i="2"/>
  <c r="H182" i="4"/>
  <c r="K184" i="2"/>
  <c r="H184" i="5"/>
  <c r="H184" i="4"/>
  <c r="K186" i="2"/>
  <c r="H186" i="5"/>
  <c r="H186" i="4"/>
  <c r="H188" i="5"/>
  <c r="K188" i="2"/>
  <c r="H188" i="4"/>
  <c r="H190" i="5"/>
  <c r="K190" i="2"/>
  <c r="L190" i="2" s="1"/>
  <c r="H190" i="4"/>
  <c r="K194" i="2"/>
  <c r="H194" i="5"/>
  <c r="H194" i="4"/>
  <c r="H196" i="5"/>
  <c r="K196" i="2"/>
  <c r="H196" i="4"/>
  <c r="H198" i="5"/>
  <c r="K198" i="2"/>
  <c r="H198" i="4"/>
  <c r="H200" i="5"/>
  <c r="K200" i="2"/>
  <c r="H200" i="4"/>
  <c r="H202" i="5"/>
  <c r="K202" i="2"/>
  <c r="H202" i="4"/>
  <c r="H204" i="5"/>
  <c r="K204" i="2"/>
  <c r="H204" i="4"/>
  <c r="K206" i="2"/>
  <c r="H206" i="5"/>
  <c r="H206" i="4"/>
  <c r="H208" i="5"/>
  <c r="K208" i="2"/>
  <c r="H208" i="4"/>
  <c r="H210" i="5"/>
  <c r="K210" i="2"/>
  <c r="H210" i="4"/>
  <c r="H212" i="5"/>
  <c r="K212" i="2"/>
  <c r="H212" i="4"/>
  <c r="K214" i="2"/>
  <c r="H214" i="5"/>
  <c r="H214" i="4"/>
  <c r="K218" i="2"/>
  <c r="H218" i="5"/>
  <c r="H218" i="4"/>
  <c r="K220" i="2"/>
  <c r="H220" i="5"/>
  <c r="H220" i="4"/>
  <c r="K222" i="2"/>
  <c r="H222" i="5"/>
  <c r="H222" i="4"/>
  <c r="K224" i="2"/>
  <c r="H224" i="5"/>
  <c r="H224" i="4"/>
  <c r="K228" i="2"/>
  <c r="H228" i="5"/>
  <c r="H228" i="4"/>
  <c r="K230" i="2"/>
  <c r="H230" i="5"/>
  <c r="H230" i="4"/>
  <c r="K232" i="2"/>
  <c r="H232" i="5"/>
  <c r="H232" i="4"/>
  <c r="K234" i="2"/>
  <c r="H234" i="5"/>
  <c r="H234" i="4"/>
  <c r="K236" i="2"/>
  <c r="H236" i="5"/>
  <c r="H236" i="4"/>
  <c r="K238" i="2"/>
  <c r="H238" i="5"/>
  <c r="H238" i="4"/>
  <c r="K240" i="2"/>
  <c r="H240" i="5"/>
  <c r="H240" i="4"/>
  <c r="K242" i="2"/>
  <c r="H242" i="5"/>
  <c r="H242" i="4"/>
  <c r="K244" i="2"/>
  <c r="H244" i="5"/>
  <c r="H244" i="4"/>
  <c r="K246" i="2"/>
  <c r="H246" i="5"/>
  <c r="H246" i="4"/>
  <c r="K248" i="2"/>
  <c r="H248" i="5"/>
  <c r="H248" i="4"/>
  <c r="K250" i="2"/>
  <c r="H250" i="5"/>
  <c r="H250" i="4"/>
  <c r="K252" i="2"/>
  <c r="H252" i="5"/>
  <c r="H252" i="4"/>
  <c r="K254" i="2"/>
  <c r="H254" i="5"/>
  <c r="H254" i="4"/>
  <c r="K256" i="2"/>
  <c r="H256" i="5"/>
  <c r="H256" i="4"/>
  <c r="K258" i="2"/>
  <c r="H258" i="5"/>
  <c r="H258" i="4"/>
  <c r="K260" i="2"/>
  <c r="H260" i="5"/>
  <c r="H260" i="4"/>
  <c r="K262" i="2"/>
  <c r="H262" i="5"/>
  <c r="H262" i="4"/>
  <c r="K264" i="2"/>
  <c r="H264" i="5"/>
  <c r="H264" i="4"/>
  <c r="K266" i="2"/>
  <c r="H266" i="5"/>
  <c r="H266" i="4"/>
  <c r="K268" i="2"/>
  <c r="H268" i="5"/>
  <c r="H268" i="4"/>
  <c r="K270" i="2"/>
  <c r="H270" i="5"/>
  <c r="H270" i="4"/>
  <c r="K272" i="2"/>
  <c r="H272" i="5"/>
  <c r="H272" i="4"/>
  <c r="K274" i="2"/>
  <c r="H274" i="5"/>
  <c r="H274" i="4"/>
  <c r="K276" i="2"/>
  <c r="H276" i="5"/>
  <c r="H276" i="4"/>
  <c r="K278" i="2"/>
  <c r="H278" i="5"/>
  <c r="H278" i="4"/>
  <c r="K280" i="2"/>
  <c r="H280" i="5"/>
  <c r="H280" i="4"/>
  <c r="K282" i="2"/>
  <c r="H282" i="5"/>
  <c r="H282" i="4"/>
  <c r="K284" i="2"/>
  <c r="H284" i="5"/>
  <c r="H284" i="4"/>
  <c r="K286" i="2"/>
  <c r="H286" i="5"/>
  <c r="H286" i="4"/>
  <c r="K288" i="2"/>
  <c r="H288" i="5"/>
  <c r="H288" i="4"/>
  <c r="K290" i="2"/>
  <c r="H290" i="5"/>
  <c r="H290" i="4"/>
  <c r="K292" i="2"/>
  <c r="H292" i="5"/>
  <c r="H292" i="4"/>
  <c r="K294" i="2"/>
  <c r="H294" i="5"/>
  <c r="H294" i="4"/>
  <c r="K296" i="2"/>
  <c r="H296" i="5"/>
  <c r="H296" i="4"/>
  <c r="K298" i="2"/>
  <c r="H298" i="5"/>
  <c r="H298" i="4"/>
  <c r="K300" i="2"/>
  <c r="H300" i="5"/>
  <c r="H300" i="4"/>
  <c r="K302" i="2"/>
  <c r="H302" i="5"/>
  <c r="H302" i="4"/>
  <c r="K304" i="2"/>
  <c r="H304" i="5"/>
  <c r="H304" i="4"/>
  <c r="K306" i="2"/>
  <c r="H306" i="5"/>
  <c r="H306" i="4"/>
  <c r="K310" i="2"/>
  <c r="H310" i="5"/>
  <c r="H310" i="4"/>
  <c r="K312" i="2"/>
  <c r="H312" i="5"/>
  <c r="H312" i="4"/>
  <c r="K314" i="2"/>
  <c r="H314" i="5"/>
  <c r="H314" i="4"/>
  <c r="K318" i="2"/>
  <c r="H318" i="5"/>
  <c r="H318" i="4"/>
  <c r="K320" i="2"/>
  <c r="H320" i="5"/>
  <c r="H320" i="4"/>
  <c r="K322" i="2"/>
  <c r="H322" i="5"/>
  <c r="H322" i="4"/>
  <c r="K324" i="2"/>
  <c r="H324" i="5"/>
  <c r="H324" i="4"/>
  <c r="K326" i="2"/>
  <c r="H326" i="5"/>
  <c r="H326" i="4"/>
  <c r="K328" i="2"/>
  <c r="H328" i="5"/>
  <c r="H328" i="4"/>
  <c r="K330" i="2"/>
  <c r="H330" i="5"/>
  <c r="H330" i="4"/>
  <c r="K332" i="2"/>
  <c r="H332" i="5"/>
  <c r="H332" i="4"/>
  <c r="K334" i="2"/>
  <c r="H334" i="5"/>
  <c r="H334" i="4"/>
  <c r="K336" i="2"/>
  <c r="H336" i="5"/>
  <c r="H336" i="4"/>
  <c r="K338" i="2"/>
  <c r="H338" i="5"/>
  <c r="H338" i="4"/>
  <c r="K340" i="2"/>
  <c r="H340" i="5"/>
  <c r="H340" i="4"/>
  <c r="K342" i="2"/>
  <c r="H342" i="5"/>
  <c r="H342" i="4"/>
  <c r="K344" i="2"/>
  <c r="H344" i="5"/>
  <c r="H344" i="4"/>
  <c r="K346" i="2"/>
  <c r="H346" i="5"/>
  <c r="H346" i="4"/>
  <c r="K348" i="2"/>
  <c r="H348" i="5"/>
  <c r="H348" i="4"/>
  <c r="K350" i="2"/>
  <c r="H350" i="5"/>
  <c r="H350" i="4"/>
  <c r="K352" i="2"/>
  <c r="H352" i="5"/>
  <c r="H352" i="4"/>
  <c r="K354" i="2"/>
  <c r="H354" i="5"/>
  <c r="H354" i="4"/>
  <c r="K356" i="2"/>
  <c r="H356" i="5"/>
  <c r="H356" i="4"/>
  <c r="K358" i="2"/>
  <c r="H358" i="5"/>
  <c r="H358" i="4"/>
  <c r="K360" i="2"/>
  <c r="H360" i="5"/>
  <c r="H360" i="4"/>
  <c r="K362" i="2"/>
  <c r="H362" i="5"/>
  <c r="H362" i="4"/>
  <c r="K364" i="2"/>
  <c r="H364" i="5"/>
  <c r="H364" i="4"/>
  <c r="K366" i="2"/>
  <c r="H366" i="5"/>
  <c r="H366" i="4"/>
  <c r="K368" i="2"/>
  <c r="H368" i="5"/>
  <c r="H368" i="4"/>
  <c r="K370" i="2"/>
  <c r="H370" i="5"/>
  <c r="H370" i="4"/>
  <c r="K372" i="2"/>
  <c r="H372" i="5"/>
  <c r="H372" i="4"/>
  <c r="K374" i="2"/>
  <c r="H374" i="5"/>
  <c r="H374" i="4"/>
  <c r="K376" i="2"/>
  <c r="H376" i="5"/>
  <c r="H376" i="4"/>
  <c r="K378" i="2"/>
  <c r="H378" i="5"/>
  <c r="H378" i="4"/>
  <c r="K380" i="2"/>
  <c r="H380" i="5"/>
  <c r="H380" i="4"/>
  <c r="K382" i="2"/>
  <c r="H382" i="5"/>
  <c r="H382" i="4"/>
  <c r="K384" i="2"/>
  <c r="H384" i="5"/>
  <c r="H384" i="4"/>
  <c r="K386" i="2"/>
  <c r="H386" i="5"/>
  <c r="H386" i="4"/>
  <c r="K388" i="2"/>
  <c r="H388" i="5"/>
  <c r="H388" i="4"/>
  <c r="K390" i="2"/>
  <c r="H390" i="5"/>
  <c r="H390" i="4"/>
  <c r="K392" i="2"/>
  <c r="H392" i="5"/>
  <c r="H392" i="4"/>
  <c r="K394" i="2"/>
  <c r="H394" i="5"/>
  <c r="H394" i="4"/>
  <c r="K396" i="2"/>
  <c r="H396" i="5"/>
  <c r="H396" i="4"/>
  <c r="K398" i="2"/>
  <c r="H398" i="5"/>
  <c r="H398" i="4"/>
  <c r="K400" i="2"/>
  <c r="H400" i="5"/>
  <c r="H400" i="4"/>
  <c r="K402" i="2"/>
  <c r="H402" i="5"/>
  <c r="H402" i="4"/>
  <c r="K404" i="2"/>
  <c r="H404" i="5"/>
  <c r="H404" i="4"/>
  <c r="K406" i="2"/>
  <c r="H406" i="5"/>
  <c r="H406" i="4"/>
  <c r="K408" i="2"/>
  <c r="H408" i="5"/>
  <c r="H408" i="4"/>
  <c r="K410" i="2"/>
  <c r="H410" i="5"/>
  <c r="H410" i="4"/>
  <c r="K412" i="2"/>
  <c r="H412" i="5"/>
  <c r="H412" i="4"/>
  <c r="K414" i="2"/>
  <c r="H414" i="5"/>
  <c r="H414" i="4"/>
  <c r="K416" i="2"/>
  <c r="H416" i="5"/>
  <c r="H416" i="4"/>
  <c r="K418" i="2"/>
  <c r="H418" i="5"/>
  <c r="H418" i="4"/>
  <c r="K420" i="2"/>
  <c r="H420" i="5"/>
  <c r="H420" i="4"/>
  <c r="K422" i="2"/>
  <c r="H422" i="5"/>
  <c r="H422" i="4"/>
  <c r="K424" i="2"/>
  <c r="H424" i="5"/>
  <c r="H424" i="4"/>
  <c r="K426" i="2"/>
  <c r="H426" i="5"/>
  <c r="H426" i="4"/>
  <c r="K428" i="2"/>
  <c r="H428" i="5"/>
  <c r="H428" i="4"/>
  <c r="K430" i="2"/>
  <c r="H430" i="5"/>
  <c r="H430" i="4"/>
  <c r="K432" i="2"/>
  <c r="H432" i="5"/>
  <c r="H432" i="4"/>
  <c r="K434" i="2"/>
  <c r="H434" i="5"/>
  <c r="H434" i="4"/>
  <c r="K436" i="2"/>
  <c r="H436" i="5"/>
  <c r="H436" i="4"/>
  <c r="K438" i="2"/>
  <c r="H438" i="5"/>
  <c r="H438" i="4"/>
  <c r="K440" i="2"/>
  <c r="H440" i="5"/>
  <c r="H440" i="4"/>
  <c r="K442" i="2"/>
  <c r="H442" i="5"/>
  <c r="H442" i="4"/>
  <c r="K444" i="2"/>
  <c r="H444" i="5"/>
  <c r="H444" i="4"/>
  <c r="K446" i="2"/>
  <c r="H446" i="5"/>
  <c r="H446" i="4"/>
  <c r="K448" i="2"/>
  <c r="H448" i="5"/>
  <c r="H448" i="4"/>
  <c r="K450" i="2"/>
  <c r="H450" i="5"/>
  <c r="H450" i="4"/>
  <c r="K452" i="2"/>
  <c r="H452" i="5"/>
  <c r="H452" i="4"/>
  <c r="K454" i="2"/>
  <c r="H454" i="5"/>
  <c r="H454" i="4"/>
  <c r="K456" i="2"/>
  <c r="H456" i="5"/>
  <c r="H456" i="4"/>
  <c r="K458" i="2"/>
  <c r="H458" i="5"/>
  <c r="H458" i="4"/>
  <c r="K460" i="2"/>
  <c r="H460" i="5"/>
  <c r="H460" i="4"/>
  <c r="K462" i="2"/>
  <c r="H462" i="5"/>
  <c r="H462" i="4"/>
  <c r="K464" i="2"/>
  <c r="H464" i="5"/>
  <c r="H464" i="4"/>
  <c r="K466" i="2"/>
  <c r="H466" i="5"/>
  <c r="H466" i="4"/>
  <c r="K468" i="2"/>
  <c r="H468" i="5"/>
  <c r="H468" i="4"/>
  <c r="K470" i="2"/>
  <c r="H470" i="5"/>
  <c r="H470" i="4"/>
  <c r="K472" i="2"/>
  <c r="H472" i="5"/>
  <c r="H472" i="4"/>
  <c r="K474" i="2"/>
  <c r="H474" i="5"/>
  <c r="H474" i="4"/>
  <c r="K476" i="2"/>
  <c r="H476" i="5"/>
  <c r="H476" i="4"/>
  <c r="K478" i="2"/>
  <c r="H478" i="5"/>
  <c r="H478" i="4"/>
  <c r="K480" i="2"/>
  <c r="H480" i="5"/>
  <c r="H480" i="4"/>
  <c r="K482" i="2"/>
  <c r="H482" i="5"/>
  <c r="H482" i="4"/>
  <c r="K484" i="2"/>
  <c r="H484" i="5"/>
  <c r="H484" i="4"/>
  <c r="K486" i="2"/>
  <c r="H486" i="5"/>
  <c r="H486" i="4"/>
  <c r="K488" i="2"/>
  <c r="H488" i="5"/>
  <c r="H488" i="4"/>
  <c r="K490" i="2"/>
  <c r="H490" i="5"/>
  <c r="H490" i="4"/>
  <c r="K494" i="2"/>
  <c r="H494" i="5"/>
  <c r="H494" i="4"/>
  <c r="K496" i="2"/>
  <c r="H496" i="5"/>
  <c r="H496" i="4"/>
  <c r="K498" i="2"/>
  <c r="H498" i="5"/>
  <c r="H498" i="4"/>
  <c r="K500" i="2"/>
  <c r="H500" i="5"/>
  <c r="H500" i="4"/>
  <c r="K502" i="2"/>
  <c r="H502" i="5"/>
  <c r="H502" i="4"/>
  <c r="B6" i="11"/>
  <c r="B6" i="8" s="1"/>
  <c r="B6" i="14" s="1"/>
  <c r="B8" i="11"/>
  <c r="B8" i="8" s="1"/>
  <c r="B8" i="14" s="1"/>
  <c r="B10" i="11"/>
  <c r="B10" i="8" s="1"/>
  <c r="B10" i="14" s="1"/>
  <c r="B12" i="11"/>
  <c r="B12" i="8" s="1"/>
  <c r="B12" i="14"/>
  <c r="B14" i="11"/>
  <c r="B14" i="8" s="1"/>
  <c r="B14" i="14" s="1"/>
  <c r="B16" i="11"/>
  <c r="B16" i="8" s="1"/>
  <c r="B16" i="14" s="1"/>
  <c r="B20" i="11"/>
  <c r="B20" i="8" s="1"/>
  <c r="B20" i="14" s="1"/>
  <c r="B22" i="11"/>
  <c r="B22" i="8" s="1"/>
  <c r="B22" i="14" s="1"/>
  <c r="B24" i="11"/>
  <c r="B24" i="8" s="1"/>
  <c r="B24" i="14" s="1"/>
  <c r="B28" i="11"/>
  <c r="B28" i="8" s="1"/>
  <c r="B28" i="14" s="1"/>
  <c r="B30" i="11"/>
  <c r="B30" i="8" s="1"/>
  <c r="B30" i="14" s="1"/>
  <c r="B32" i="11"/>
  <c r="B32" i="8" s="1"/>
  <c r="B32" i="14" s="1"/>
  <c r="B34" i="11"/>
  <c r="B34" i="8" s="1"/>
  <c r="B34" i="14" s="1"/>
  <c r="B36" i="11"/>
  <c r="B36" i="8" s="1"/>
  <c r="B36" i="14" s="1"/>
  <c r="B38" i="11"/>
  <c r="B38" i="8" s="1"/>
  <c r="B38" i="14" s="1"/>
  <c r="B42" i="11"/>
  <c r="B42" i="8" s="1"/>
  <c r="B42" i="14" s="1"/>
  <c r="B44" i="11"/>
  <c r="B44" i="8" s="1"/>
  <c r="B44" i="14" s="1"/>
  <c r="B46" i="11"/>
  <c r="B46" i="8" s="1"/>
  <c r="B46" i="14" s="1"/>
  <c r="B50" i="11"/>
  <c r="B50" i="8" s="1"/>
  <c r="B50" i="14" s="1"/>
  <c r="B52" i="11"/>
  <c r="B52" i="8" s="1"/>
  <c r="B52" i="14" s="1"/>
  <c r="B54" i="11"/>
  <c r="B54" i="8" s="1"/>
  <c r="B54" i="14" s="1"/>
  <c r="B58" i="11"/>
  <c r="B58" i="8" s="1"/>
  <c r="B58" i="14" s="1"/>
  <c r="B60" i="11"/>
  <c r="B60" i="8" s="1"/>
  <c r="B60" i="14" s="1"/>
  <c r="B62" i="11"/>
  <c r="B62" i="8" s="1"/>
  <c r="B62" i="14" s="1"/>
  <c r="B66" i="11"/>
  <c r="B66" i="8" s="1"/>
  <c r="B66" i="14" s="1"/>
  <c r="B68" i="11"/>
  <c r="B68" i="8" s="1"/>
  <c r="B68" i="14" s="1"/>
  <c r="B70" i="11"/>
  <c r="B70" i="8" s="1"/>
  <c r="B70" i="14" s="1"/>
  <c r="B72" i="11"/>
  <c r="B72" i="8"/>
  <c r="B72" i="14" s="1"/>
  <c r="B76" i="11"/>
  <c r="B76" i="8" s="1"/>
  <c r="B76" i="14" s="1"/>
  <c r="B80" i="11"/>
  <c r="B80" i="8" s="1"/>
  <c r="B80" i="14" s="1"/>
  <c r="B82" i="11"/>
  <c r="B82" i="8" s="1"/>
  <c r="B82" i="14" s="1"/>
  <c r="B84" i="11"/>
  <c r="B84" i="8" s="1"/>
  <c r="B84" i="14" s="1"/>
  <c r="B88" i="11"/>
  <c r="B88" i="8" s="1"/>
  <c r="B88" i="14" s="1"/>
  <c r="B90" i="11"/>
  <c r="B90" i="8" s="1"/>
  <c r="B90" i="14" s="1"/>
  <c r="B92" i="11"/>
  <c r="B92" i="8" s="1"/>
  <c r="B92" i="14" s="1"/>
  <c r="B96" i="11"/>
  <c r="B96" i="8" s="1"/>
  <c r="B96" i="14" s="1"/>
  <c r="B98" i="11"/>
  <c r="B98" i="8" s="1"/>
  <c r="B98" i="14" s="1"/>
  <c r="B100" i="11"/>
  <c r="B100" i="8" s="1"/>
  <c r="B100" i="14" s="1"/>
  <c r="B102" i="11"/>
  <c r="B102" i="8" s="1"/>
  <c r="B102" i="14" s="1"/>
  <c r="B104" i="11"/>
  <c r="B104" i="8" s="1"/>
  <c r="B104" i="14" s="1"/>
  <c r="B106" i="11"/>
  <c r="B106" i="8" s="1"/>
  <c r="B106" i="14" s="1"/>
  <c r="B108" i="11"/>
  <c r="B108" i="8" s="1"/>
  <c r="B108" i="14" s="1"/>
  <c r="B110" i="11"/>
  <c r="B110" i="8" s="1"/>
  <c r="B110" i="14" s="1"/>
  <c r="B112" i="11"/>
  <c r="B112" i="8" s="1"/>
  <c r="B112" i="14" s="1"/>
  <c r="B114" i="11"/>
  <c r="B114" i="8"/>
  <c r="B114" i="14" s="1"/>
  <c r="B116" i="11"/>
  <c r="B116" i="8" s="1"/>
  <c r="B116" i="14" s="1"/>
  <c r="B118" i="11"/>
  <c r="B118" i="8" s="1"/>
  <c r="B118" i="14" s="1"/>
  <c r="B120" i="11"/>
  <c r="B120" i="8" s="1"/>
  <c r="B120" i="14" s="1"/>
  <c r="B122" i="11"/>
  <c r="B122" i="8" s="1"/>
  <c r="B122" i="14" s="1"/>
  <c r="B124" i="11"/>
  <c r="B124" i="8" s="1"/>
  <c r="B124" i="14" s="1"/>
  <c r="B126" i="11"/>
  <c r="B126" i="8" s="1"/>
  <c r="B126" i="14" s="1"/>
  <c r="B128" i="11"/>
  <c r="B128" i="8"/>
  <c r="B128" i="14" s="1"/>
  <c r="B130" i="11"/>
  <c r="B130" i="8" s="1"/>
  <c r="B130" i="14" s="1"/>
  <c r="B132" i="11"/>
  <c r="B132" i="8" s="1"/>
  <c r="B132" i="14" s="1"/>
  <c r="B134" i="11"/>
  <c r="B134" i="8" s="1"/>
  <c r="B134" i="14" s="1"/>
  <c r="B136" i="11"/>
  <c r="B136" i="8" s="1"/>
  <c r="B136" i="14" s="1"/>
  <c r="B138" i="11"/>
  <c r="B138" i="8" s="1"/>
  <c r="B138" i="14" s="1"/>
  <c r="B140" i="11"/>
  <c r="B140" i="8"/>
  <c r="B140" i="14" s="1"/>
  <c r="B142" i="11"/>
  <c r="B142" i="8" s="1"/>
  <c r="B142" i="14" s="1"/>
  <c r="B144" i="11"/>
  <c r="B144" i="8" s="1"/>
  <c r="B144" i="14" s="1"/>
  <c r="B146" i="11"/>
  <c r="B146" i="8" s="1"/>
  <c r="B146" i="14" s="1"/>
  <c r="B148" i="11"/>
  <c r="B148" i="8" s="1"/>
  <c r="B148" i="14" s="1"/>
  <c r="B150" i="11"/>
  <c r="B150" i="8" s="1"/>
  <c r="B150" i="14" s="1"/>
  <c r="B152" i="11"/>
  <c r="B152" i="8" s="1"/>
  <c r="B152" i="14" s="1"/>
  <c r="B154" i="11"/>
  <c r="B154" i="8" s="1"/>
  <c r="B154" i="14" s="1"/>
  <c r="B156" i="11"/>
  <c r="B156" i="8" s="1"/>
  <c r="B156" i="14" s="1"/>
  <c r="B158" i="11"/>
  <c r="B158" i="8" s="1"/>
  <c r="B158" i="14" s="1"/>
  <c r="B160" i="11"/>
  <c r="B160" i="8" s="1"/>
  <c r="B160" i="14" s="1"/>
  <c r="B162" i="11"/>
  <c r="B162" i="8"/>
  <c r="B162" i="14" s="1"/>
  <c r="B166" i="11"/>
  <c r="B166" i="8" s="1"/>
  <c r="B166" i="14" s="1"/>
  <c r="B168" i="11"/>
  <c r="B168" i="8" s="1"/>
  <c r="B168" i="14" s="1"/>
  <c r="B170" i="11"/>
  <c r="B170" i="8" s="1"/>
  <c r="B170" i="14" s="1"/>
  <c r="B174" i="11"/>
  <c r="B174" i="8" s="1"/>
  <c r="B174" i="14" s="1"/>
  <c r="B176" i="11"/>
  <c r="B176" i="8" s="1"/>
  <c r="B176" i="14" s="1"/>
  <c r="B178" i="11"/>
  <c r="B178" i="8" s="1"/>
  <c r="B178" i="14" s="1"/>
  <c r="B180" i="11"/>
  <c r="B180" i="8" s="1"/>
  <c r="B180" i="14" s="1"/>
  <c r="B182" i="11"/>
  <c r="B182" i="8" s="1"/>
  <c r="B182" i="14" s="1"/>
  <c r="B184" i="11"/>
  <c r="B184" i="8" s="1"/>
  <c r="B184" i="14" s="1"/>
  <c r="B186" i="11"/>
  <c r="B186" i="8" s="1"/>
  <c r="B186" i="14" s="1"/>
  <c r="B188" i="11"/>
  <c r="B188" i="8" s="1"/>
  <c r="B188" i="14" s="1"/>
  <c r="B190" i="11"/>
  <c r="B190" i="8" s="1"/>
  <c r="B190" i="14" s="1"/>
  <c r="B192" i="11"/>
  <c r="B192" i="8" s="1"/>
  <c r="B192" i="14" s="1"/>
  <c r="B194" i="11"/>
  <c r="B194" i="8" s="1"/>
  <c r="B194" i="14" s="1"/>
  <c r="B196" i="11"/>
  <c r="B196" i="8" s="1"/>
  <c r="B196" i="14" s="1"/>
  <c r="B198" i="11"/>
  <c r="B198" i="8" s="1"/>
  <c r="B198" i="14" s="1"/>
  <c r="B200" i="11"/>
  <c r="B200" i="8" s="1"/>
  <c r="B200" i="14" s="1"/>
  <c r="B202" i="11"/>
  <c r="B202" i="8" s="1"/>
  <c r="B202" i="14" s="1"/>
  <c r="B204" i="11"/>
  <c r="B204" i="8" s="1"/>
  <c r="B204" i="14" s="1"/>
  <c r="B206" i="11"/>
  <c r="B206" i="8" s="1"/>
  <c r="B206" i="14" s="1"/>
  <c r="B208" i="11"/>
  <c r="B208" i="8" s="1"/>
  <c r="B208" i="14" s="1"/>
  <c r="B210" i="11"/>
  <c r="B210" i="8" s="1"/>
  <c r="B210" i="14" s="1"/>
  <c r="B212" i="11"/>
  <c r="B212" i="8" s="1"/>
  <c r="B212" i="14" s="1"/>
  <c r="B214" i="11"/>
  <c r="B214" i="8" s="1"/>
  <c r="B214" i="14" s="1"/>
  <c r="B216" i="11"/>
  <c r="B216" i="8" s="1"/>
  <c r="B216" i="14" s="1"/>
  <c r="B218" i="11"/>
  <c r="B218" i="8" s="1"/>
  <c r="B218" i="14" s="1"/>
  <c r="B220" i="11"/>
  <c r="B220" i="8" s="1"/>
  <c r="B220" i="14" s="1"/>
  <c r="B222" i="11"/>
  <c r="B222" i="8" s="1"/>
  <c r="B222" i="14" s="1"/>
  <c r="B224" i="11"/>
  <c r="B224" i="8" s="1"/>
  <c r="B224" i="14" s="1"/>
  <c r="B226" i="11"/>
  <c r="B226" i="8"/>
  <c r="B226" i="14"/>
  <c r="B228" i="11"/>
  <c r="B228" i="8" s="1"/>
  <c r="B228" i="14" s="1"/>
  <c r="B230" i="11"/>
  <c r="B230" i="8" s="1"/>
  <c r="B230" i="14" s="1"/>
  <c r="B232" i="11"/>
  <c r="B232" i="8" s="1"/>
  <c r="B232" i="14" s="1"/>
  <c r="B234" i="11"/>
  <c r="B234" i="8" s="1"/>
  <c r="B234" i="14" s="1"/>
  <c r="B236" i="11"/>
  <c r="B236" i="8" s="1"/>
  <c r="B236" i="14" s="1"/>
  <c r="B238" i="11"/>
  <c r="B238" i="8" s="1"/>
  <c r="B238" i="14" s="1"/>
  <c r="B240" i="11"/>
  <c r="B240" i="8" s="1"/>
  <c r="B240" i="14" s="1"/>
  <c r="B242" i="11"/>
  <c r="B242" i="8" s="1"/>
  <c r="B242" i="14" s="1"/>
  <c r="B244" i="11"/>
  <c r="B244" i="8" s="1"/>
  <c r="B244" i="14" s="1"/>
  <c r="B246" i="11"/>
  <c r="B246" i="8" s="1"/>
  <c r="B246" i="14" s="1"/>
  <c r="B248" i="11"/>
  <c r="B248" i="8" s="1"/>
  <c r="B248" i="14" s="1"/>
  <c r="B250" i="11"/>
  <c r="B250" i="8" s="1"/>
  <c r="B250" i="14" s="1"/>
  <c r="B252" i="11"/>
  <c r="B252" i="8" s="1"/>
  <c r="B252" i="14" s="1"/>
  <c r="B254" i="11"/>
  <c r="B254" i="8" s="1"/>
  <c r="B254" i="14" s="1"/>
  <c r="B256" i="11"/>
  <c r="B256" i="8" s="1"/>
  <c r="B256" i="14" s="1"/>
  <c r="B258" i="11"/>
  <c r="B258" i="8" s="1"/>
  <c r="B258" i="14" s="1"/>
  <c r="B260" i="11"/>
  <c r="B260" i="8" s="1"/>
  <c r="B260" i="14" s="1"/>
  <c r="B262" i="11"/>
  <c r="B262" i="8" s="1"/>
  <c r="B262" i="14" s="1"/>
  <c r="B264" i="11"/>
  <c r="B264" i="8" s="1"/>
  <c r="B264" i="14" s="1"/>
  <c r="B266" i="11"/>
  <c r="B266" i="8" s="1"/>
  <c r="B266" i="14" s="1"/>
  <c r="B268" i="11"/>
  <c r="B268" i="8" s="1"/>
  <c r="B268" i="14" s="1"/>
  <c r="B270" i="11"/>
  <c r="B270" i="8" s="1"/>
  <c r="B270" i="14" s="1"/>
  <c r="B272" i="11"/>
  <c r="B272" i="8" s="1"/>
  <c r="B272" i="14" s="1"/>
  <c r="B274" i="11"/>
  <c r="B274" i="8" s="1"/>
  <c r="B274" i="14" s="1"/>
  <c r="B276" i="11"/>
  <c r="B276" i="8"/>
  <c r="B276" i="14" s="1"/>
  <c r="B278" i="11"/>
  <c r="B278" i="8" s="1"/>
  <c r="B278" i="14" s="1"/>
  <c r="B280" i="11"/>
  <c r="B280" i="8"/>
  <c r="B280" i="14" s="1"/>
  <c r="B282" i="11"/>
  <c r="B282" i="8" s="1"/>
  <c r="B282" i="14" s="1"/>
  <c r="B284" i="11"/>
  <c r="B284" i="8" s="1"/>
  <c r="B284" i="14" s="1"/>
  <c r="B286" i="11"/>
  <c r="B286" i="8" s="1"/>
  <c r="B286" i="14" s="1"/>
  <c r="B288" i="11"/>
  <c r="B288" i="8" s="1"/>
  <c r="B288" i="14" s="1"/>
  <c r="B290" i="11"/>
  <c r="B290" i="8" s="1"/>
  <c r="B290" i="14" s="1"/>
  <c r="B292" i="11"/>
  <c r="B292" i="8" s="1"/>
  <c r="B292" i="14" s="1"/>
  <c r="B294" i="11"/>
  <c r="B294" i="8" s="1"/>
  <c r="B294" i="14" s="1"/>
  <c r="B296" i="11"/>
  <c r="B296" i="8" s="1"/>
  <c r="B296" i="14" s="1"/>
  <c r="B298" i="11"/>
  <c r="B298" i="8"/>
  <c r="B298" i="14" s="1"/>
  <c r="B300" i="11"/>
  <c r="B300" i="8" s="1"/>
  <c r="B300" i="14" s="1"/>
  <c r="B302" i="11"/>
  <c r="B302" i="8" s="1"/>
  <c r="B302" i="14" s="1"/>
  <c r="B304" i="11"/>
  <c r="B304" i="8" s="1"/>
  <c r="B304" i="14" s="1"/>
  <c r="B306" i="11"/>
  <c r="B306" i="8" s="1"/>
  <c r="B306" i="14" s="1"/>
  <c r="B308" i="11"/>
  <c r="B308" i="8" s="1"/>
  <c r="B308" i="14" s="1"/>
  <c r="B310" i="11"/>
  <c r="B310" i="8" s="1"/>
  <c r="B310" i="14" s="1"/>
  <c r="B312" i="11"/>
  <c r="B312" i="8" s="1"/>
  <c r="B312" i="14" s="1"/>
  <c r="B314" i="11"/>
  <c r="B314" i="8" s="1"/>
  <c r="B314" i="14" s="1"/>
  <c r="B316" i="11"/>
  <c r="B316" i="8" s="1"/>
  <c r="B316" i="14" s="1"/>
  <c r="B318" i="11"/>
  <c r="B318" i="8" s="1"/>
  <c r="B318" i="14" s="1"/>
  <c r="B320" i="11"/>
  <c r="B320" i="8" s="1"/>
  <c r="B320" i="14" s="1"/>
  <c r="B322" i="11"/>
  <c r="B322" i="8" s="1"/>
  <c r="B322" i="14" s="1"/>
  <c r="B324" i="11"/>
  <c r="B324" i="8" s="1"/>
  <c r="B324" i="14" s="1"/>
  <c r="B326" i="11"/>
  <c r="B326" i="8" s="1"/>
  <c r="B326" i="14" s="1"/>
  <c r="B328" i="11"/>
  <c r="B328" i="8" s="1"/>
  <c r="B328" i="14" s="1"/>
  <c r="B330" i="11"/>
  <c r="B330" i="8" s="1"/>
  <c r="B330" i="14" s="1"/>
  <c r="B332" i="11"/>
  <c r="B332" i="8" s="1"/>
  <c r="B332" i="14" s="1"/>
  <c r="B334" i="11"/>
  <c r="B334" i="8" s="1"/>
  <c r="B334" i="14" s="1"/>
  <c r="B336" i="11"/>
  <c r="B336" i="8" s="1"/>
  <c r="B336" i="14" s="1"/>
  <c r="B338" i="11"/>
  <c r="B338" i="8"/>
  <c r="B338" i="14" s="1"/>
  <c r="B340" i="11"/>
  <c r="B340" i="8" s="1"/>
  <c r="B340" i="14" s="1"/>
  <c r="B342" i="11"/>
  <c r="B342" i="8" s="1"/>
  <c r="B342" i="14" s="1"/>
  <c r="B344" i="11"/>
  <c r="B344" i="8" s="1"/>
  <c r="B344" i="14" s="1"/>
  <c r="B346" i="11"/>
  <c r="B346" i="8" s="1"/>
  <c r="B346" i="14" s="1"/>
  <c r="B348" i="11"/>
  <c r="B348" i="8" s="1"/>
  <c r="B348" i="14" s="1"/>
  <c r="B350" i="11"/>
  <c r="B350" i="8" s="1"/>
  <c r="B350" i="14" s="1"/>
  <c r="B352" i="11"/>
  <c r="B352" i="8" s="1"/>
  <c r="B352" i="14" s="1"/>
  <c r="B354" i="11"/>
  <c r="B354" i="8" s="1"/>
  <c r="B354" i="14" s="1"/>
  <c r="B356" i="11"/>
  <c r="B356" i="8" s="1"/>
  <c r="B356" i="14" s="1"/>
  <c r="B358" i="11"/>
  <c r="B358" i="8" s="1"/>
  <c r="B358" i="14" s="1"/>
  <c r="B360" i="11"/>
  <c r="B360" i="8" s="1"/>
  <c r="B360" i="14" s="1"/>
  <c r="B362" i="11"/>
  <c r="B362" i="8" s="1"/>
  <c r="B362" i="14" s="1"/>
  <c r="B364" i="11"/>
  <c r="B364" i="8" s="1"/>
  <c r="B364" i="14" s="1"/>
  <c r="B366" i="11"/>
  <c r="B366" i="8" s="1"/>
  <c r="B366" i="14" s="1"/>
  <c r="B368" i="11"/>
  <c r="B368" i="8" s="1"/>
  <c r="B368" i="14" s="1"/>
  <c r="B370" i="11"/>
  <c r="B370" i="8" s="1"/>
  <c r="B370" i="14" s="1"/>
  <c r="B372" i="11"/>
  <c r="B372" i="8" s="1"/>
  <c r="B372" i="14" s="1"/>
  <c r="B374" i="11"/>
  <c r="B374" i="8" s="1"/>
  <c r="B374" i="14" s="1"/>
  <c r="B376" i="11"/>
  <c r="B376" i="8" s="1"/>
  <c r="B376" i="14" s="1"/>
  <c r="B378" i="11"/>
  <c r="B378" i="8" s="1"/>
  <c r="B378" i="14" s="1"/>
  <c r="B380" i="11"/>
  <c r="B380" i="8" s="1"/>
  <c r="B380" i="14" s="1"/>
  <c r="B382" i="11"/>
  <c r="B382" i="8" s="1"/>
  <c r="B382" i="14" s="1"/>
  <c r="B384" i="11"/>
  <c r="B384" i="8" s="1"/>
  <c r="B384" i="14" s="1"/>
  <c r="B386" i="11"/>
  <c r="B386" i="8" s="1"/>
  <c r="B386" i="14" s="1"/>
  <c r="B388" i="11"/>
  <c r="B388" i="8" s="1"/>
  <c r="B388" i="14" s="1"/>
  <c r="B390" i="11"/>
  <c r="B390" i="8" s="1"/>
  <c r="B390" i="14" s="1"/>
  <c r="B392" i="11"/>
  <c r="B392" i="8" s="1"/>
  <c r="B392" i="14" s="1"/>
  <c r="B394" i="11"/>
  <c r="B394" i="8" s="1"/>
  <c r="B394" i="14" s="1"/>
  <c r="B396" i="11"/>
  <c r="B396" i="8" s="1"/>
  <c r="B396" i="14" s="1"/>
  <c r="B398" i="11"/>
  <c r="B398" i="8" s="1"/>
  <c r="B398" i="14" s="1"/>
  <c r="B400" i="11"/>
  <c r="B400" i="8" s="1"/>
  <c r="B400" i="14" s="1"/>
  <c r="B402" i="11"/>
  <c r="B402" i="8" s="1"/>
  <c r="B402" i="14" s="1"/>
  <c r="B404" i="11"/>
  <c r="B404" i="8" s="1"/>
  <c r="B404" i="14" s="1"/>
  <c r="B406" i="11"/>
  <c r="B406" i="8" s="1"/>
  <c r="B406" i="14" s="1"/>
  <c r="B408" i="11"/>
  <c r="B408" i="8" s="1"/>
  <c r="B408" i="14" s="1"/>
  <c r="B410" i="11"/>
  <c r="B410" i="8" s="1"/>
  <c r="B410" i="14" s="1"/>
  <c r="B412" i="11"/>
  <c r="B412" i="8" s="1"/>
  <c r="B412" i="14" s="1"/>
  <c r="B414" i="11"/>
  <c r="B414" i="8" s="1"/>
  <c r="B414" i="14" s="1"/>
  <c r="B416" i="11"/>
  <c r="B416" i="8" s="1"/>
  <c r="B416" i="14" s="1"/>
  <c r="B418" i="11"/>
  <c r="B418" i="8" s="1"/>
  <c r="B418" i="14" s="1"/>
  <c r="B420" i="11"/>
  <c r="B420" i="8" s="1"/>
  <c r="B420" i="14" s="1"/>
  <c r="B422" i="11"/>
  <c r="B422" i="8" s="1"/>
  <c r="B422" i="14" s="1"/>
  <c r="B424" i="11"/>
  <c r="B424" i="8" s="1"/>
  <c r="B424" i="14" s="1"/>
  <c r="B426" i="11"/>
  <c r="B426" i="8" s="1"/>
  <c r="B426" i="14" s="1"/>
  <c r="B428" i="11"/>
  <c r="B428" i="8" s="1"/>
  <c r="B428" i="14" s="1"/>
  <c r="B430" i="11"/>
  <c r="B430" i="8" s="1"/>
  <c r="B430" i="14" s="1"/>
  <c r="B432" i="11"/>
  <c r="B432" i="8"/>
  <c r="B432" i="14" s="1"/>
  <c r="B434" i="11"/>
  <c r="B434" i="8" s="1"/>
  <c r="B434" i="14" s="1"/>
  <c r="B436" i="11"/>
  <c r="B436" i="8" s="1"/>
  <c r="B436" i="14" s="1"/>
  <c r="B438" i="11"/>
  <c r="B438" i="8" s="1"/>
  <c r="B438" i="14" s="1"/>
  <c r="B440" i="11"/>
  <c r="B440" i="8" s="1"/>
  <c r="B440" i="14" s="1"/>
  <c r="B442" i="11"/>
  <c r="B442" i="8" s="1"/>
  <c r="B442" i="14" s="1"/>
  <c r="B444" i="11"/>
  <c r="B444" i="8" s="1"/>
  <c r="B444" i="14" s="1"/>
  <c r="B446" i="11"/>
  <c r="B446" i="8" s="1"/>
  <c r="B446" i="14" s="1"/>
  <c r="B448" i="11"/>
  <c r="B448" i="8" s="1"/>
  <c r="B448" i="14" s="1"/>
  <c r="B450" i="11"/>
  <c r="B450" i="8" s="1"/>
  <c r="B450" i="14" s="1"/>
  <c r="B452" i="11"/>
  <c r="B452" i="8" s="1"/>
  <c r="B452" i="14" s="1"/>
  <c r="B454" i="11"/>
  <c r="B454" i="8" s="1"/>
  <c r="B454" i="14" s="1"/>
  <c r="B456" i="11"/>
  <c r="B456" i="8" s="1"/>
  <c r="B456" i="14" s="1"/>
  <c r="B458" i="11"/>
  <c r="B458" i="8"/>
  <c r="B458" i="14" s="1"/>
  <c r="B460" i="11"/>
  <c r="B460" i="8" s="1"/>
  <c r="B460" i="14" s="1"/>
  <c r="B462" i="11"/>
  <c r="B462" i="8" s="1"/>
  <c r="B462" i="14" s="1"/>
  <c r="B464" i="11"/>
  <c r="B464" i="8" s="1"/>
  <c r="B464" i="14" s="1"/>
  <c r="B466" i="11"/>
  <c r="B466" i="8" s="1"/>
  <c r="B466" i="14" s="1"/>
  <c r="B468" i="11"/>
  <c r="B468" i="8" s="1"/>
  <c r="B468" i="14" s="1"/>
  <c r="B470" i="11"/>
  <c r="B470" i="8" s="1"/>
  <c r="B470" i="14" s="1"/>
  <c r="B472" i="11"/>
  <c r="B472" i="8" s="1"/>
  <c r="B472" i="14" s="1"/>
  <c r="B474" i="11"/>
  <c r="B474" i="8" s="1"/>
  <c r="B474" i="14" s="1"/>
  <c r="B476" i="11"/>
  <c r="B476" i="8" s="1"/>
  <c r="B476" i="14" s="1"/>
  <c r="B478" i="11"/>
  <c r="B478" i="8" s="1"/>
  <c r="B478" i="14" s="1"/>
  <c r="B480" i="11"/>
  <c r="B480" i="8" s="1"/>
  <c r="B480" i="14" s="1"/>
  <c r="B482" i="11"/>
  <c r="B482" i="8" s="1"/>
  <c r="B482" i="14" s="1"/>
  <c r="B484" i="11"/>
  <c r="B484" i="8" s="1"/>
  <c r="B484" i="14" s="1"/>
  <c r="B486" i="11"/>
  <c r="B486" i="8" s="1"/>
  <c r="B486" i="14" s="1"/>
  <c r="B488" i="11"/>
  <c r="B488" i="8" s="1"/>
  <c r="B488" i="14" s="1"/>
  <c r="B490" i="11"/>
  <c r="B490" i="8" s="1"/>
  <c r="B490" i="14" s="1"/>
  <c r="B492" i="11"/>
  <c r="B492" i="8" s="1"/>
  <c r="B492" i="14" s="1"/>
  <c r="C3" i="3"/>
  <c r="C3" i="4" s="1"/>
  <c r="C3" i="5" s="1"/>
  <c r="C4" i="9" s="1"/>
  <c r="D501" i="3"/>
  <c r="D496" i="3"/>
  <c r="D494" i="3"/>
  <c r="D494" i="4" s="1"/>
  <c r="D494" i="5" s="1"/>
  <c r="D495" i="9" s="1"/>
  <c r="D480" i="3"/>
  <c r="D478" i="3"/>
  <c r="D462" i="3"/>
  <c r="D446" i="3"/>
  <c r="D446" i="4" s="1"/>
  <c r="D446" i="5" s="1"/>
  <c r="D447" i="9" s="1"/>
  <c r="D432" i="3"/>
  <c r="D430" i="3"/>
  <c r="D430" i="4" s="1"/>
  <c r="D416" i="3"/>
  <c r="D414" i="3"/>
  <c r="D400" i="3"/>
  <c r="D398" i="3"/>
  <c r="D382" i="3"/>
  <c r="D366" i="3"/>
  <c r="D350" i="3"/>
  <c r="D350" i="4" s="1"/>
  <c r="D350" i="5" s="1"/>
  <c r="D351" i="9" s="1"/>
  <c r="D351" i="10" s="1"/>
  <c r="I351" i="10" s="1"/>
  <c r="D334" i="3"/>
  <c r="D318" i="3"/>
  <c r="D302" i="3"/>
  <c r="D302" i="4" s="1"/>
  <c r="D302" i="5" s="1"/>
  <c r="D303" i="9" s="1"/>
  <c r="D303" i="11" s="1"/>
  <c r="D303" i="8" s="1"/>
  <c r="O303" i="8" s="1"/>
  <c r="D286" i="3"/>
  <c r="D286" i="4" s="1"/>
  <c r="D270" i="3"/>
  <c r="D254" i="3"/>
  <c r="D254" i="4" s="1"/>
  <c r="D254" i="5" s="1"/>
  <c r="D255" i="9" s="1"/>
  <c r="D238" i="3"/>
  <c r="D222" i="3"/>
  <c r="D222" i="4" s="1"/>
  <c r="D222" i="5" s="1"/>
  <c r="D223" i="9" s="1"/>
  <c r="D206" i="3"/>
  <c r="D190" i="3"/>
  <c r="D174" i="3"/>
  <c r="D174" i="4" s="1"/>
  <c r="D174" i="5" s="1"/>
  <c r="D175" i="9" s="1"/>
  <c r="D175" i="10" s="1"/>
  <c r="I175" i="10" s="1"/>
  <c r="C500" i="3"/>
  <c r="C500" i="4" s="1"/>
  <c r="C500" i="5" s="1"/>
  <c r="C501" i="9" s="1"/>
  <c r="D488" i="3"/>
  <c r="D488" i="4" s="1"/>
  <c r="D488" i="5" s="1"/>
  <c r="D489" i="9" s="1"/>
  <c r="D489" i="10" s="1"/>
  <c r="I489" i="10" s="1"/>
  <c r="D486" i="3"/>
  <c r="D486" i="4" s="1"/>
  <c r="D486" i="5" s="1"/>
  <c r="D487" i="9" s="1"/>
  <c r="D487" i="10" s="1"/>
  <c r="I487" i="10" s="1"/>
  <c r="D470" i="3"/>
  <c r="D470" i="4" s="1"/>
  <c r="D470" i="5" s="1"/>
  <c r="D471" i="9" s="1"/>
  <c r="D471" i="10" s="1"/>
  <c r="I471" i="10" s="1"/>
  <c r="D454" i="3"/>
  <c r="D440" i="3"/>
  <c r="D440" i="4" s="1"/>
  <c r="D440" i="5" s="1"/>
  <c r="D441" i="9" s="1"/>
  <c r="D438" i="3"/>
  <c r="D438" i="4" s="1"/>
  <c r="D438" i="5" s="1"/>
  <c r="D439" i="9" s="1"/>
  <c r="D424" i="3"/>
  <c r="D422" i="3"/>
  <c r="D422" i="4" s="1"/>
  <c r="D406" i="3"/>
  <c r="D390" i="3"/>
  <c r="D376" i="3"/>
  <c r="D376" i="4" s="1"/>
  <c r="D376" i="5" s="1"/>
  <c r="D377" i="9" s="1"/>
  <c r="D377" i="11" s="1"/>
  <c r="D377" i="8" s="1"/>
  <c r="D374" i="3"/>
  <c r="D358" i="3"/>
  <c r="D358" i="4" s="1"/>
  <c r="D358" i="5" s="1"/>
  <c r="D359" i="9" s="1"/>
  <c r="D359" i="11" s="1"/>
  <c r="D342" i="3"/>
  <c r="D326" i="3"/>
  <c r="D326" i="4" s="1"/>
  <c r="D326" i="5" s="1"/>
  <c r="D327" i="9" s="1"/>
  <c r="D327" i="10" s="1"/>
  <c r="I327" i="10" s="1"/>
  <c r="D313" i="3"/>
  <c r="D310" i="3"/>
  <c r="D310" i="4" s="1"/>
  <c r="D310" i="5" s="1"/>
  <c r="D311" i="9" s="1"/>
  <c r="D311" i="11" s="1"/>
  <c r="G311" i="11" s="1"/>
  <c r="D294" i="3"/>
  <c r="D294" i="4" s="1"/>
  <c r="D294" i="5" s="1"/>
  <c r="D295" i="9" s="1"/>
  <c r="D295" i="10" s="1"/>
  <c r="I295" i="10" s="1"/>
  <c r="D278" i="3"/>
  <c r="D262" i="3"/>
  <c r="D262" i="4" s="1"/>
  <c r="D262" i="5" s="1"/>
  <c r="D263" i="9" s="1"/>
  <c r="D246" i="3"/>
  <c r="D246" i="4" s="1"/>
  <c r="D246" i="5" s="1"/>
  <c r="D247" i="9" s="1"/>
  <c r="D247" i="11" s="1"/>
  <c r="D247" i="8" s="1"/>
  <c r="O247" i="8" s="1"/>
  <c r="D230" i="3"/>
  <c r="D230" i="4" s="1"/>
  <c r="D230" i="5" s="1"/>
  <c r="D231" i="9" s="1"/>
  <c r="D231" i="10" s="1"/>
  <c r="I231" i="10" s="1"/>
  <c r="D214" i="3"/>
  <c r="D198" i="3"/>
  <c r="D182" i="3"/>
  <c r="D182" i="4" s="1"/>
  <c r="D182" i="5" s="1"/>
  <c r="D183" i="9" s="1"/>
  <c r="D166" i="3"/>
  <c r="D150" i="3"/>
  <c r="D134" i="3"/>
  <c r="D134" i="4" s="1"/>
  <c r="D134" i="5" s="1"/>
  <c r="D135" i="9" s="1"/>
  <c r="D118" i="3"/>
  <c r="D118" i="4" s="1"/>
  <c r="D118" i="5" s="1"/>
  <c r="D119" i="9" s="1"/>
  <c r="D119" i="11" s="1"/>
  <c r="G119" i="11" s="1"/>
  <c r="D102" i="3"/>
  <c r="D86" i="3"/>
  <c r="D70" i="3"/>
  <c r="D70" i="4" s="1"/>
  <c r="D70" i="5" s="1"/>
  <c r="D71" i="9" s="1"/>
  <c r="D54" i="3"/>
  <c r="D54" i="4" s="1"/>
  <c r="D54" i="5" s="1"/>
  <c r="D55" i="9" s="1"/>
  <c r="D42" i="3"/>
  <c r="D34" i="3"/>
  <c r="D34" i="4" s="1"/>
  <c r="D34" i="5" s="1"/>
  <c r="D35" i="9" s="1"/>
  <c r="D30" i="3"/>
  <c r="D26" i="3"/>
  <c r="D14" i="3"/>
  <c r="D158" i="3"/>
  <c r="D142" i="3"/>
  <c r="D126" i="3"/>
  <c r="D126" i="4" s="1"/>
  <c r="D126" i="5" s="1"/>
  <c r="D127" i="9" s="1"/>
  <c r="D110" i="3"/>
  <c r="D110" i="4" s="1"/>
  <c r="D110" i="5" s="1"/>
  <c r="D111" i="9" s="1"/>
  <c r="D94" i="3"/>
  <c r="D78" i="3"/>
  <c r="D78" i="4" s="1"/>
  <c r="D78" i="5" s="1"/>
  <c r="D79" i="9" s="1"/>
  <c r="D79" i="10" s="1"/>
  <c r="I79" i="10" s="1"/>
  <c r="D62" i="3"/>
  <c r="D62" i="4" s="1"/>
  <c r="D62" i="5" s="1"/>
  <c r="D63" i="9" s="1"/>
  <c r="D63" i="10" s="1"/>
  <c r="I63" i="10" s="1"/>
  <c r="D46" i="3"/>
  <c r="D46" i="4" s="1"/>
  <c r="D46" i="5" s="1"/>
  <c r="D47" i="9" s="1"/>
  <c r="D47" i="10" s="1"/>
  <c r="I47" i="10" s="1"/>
  <c r="D22" i="3"/>
  <c r="D22" i="4" s="1"/>
  <c r="D22" i="5" s="1"/>
  <c r="D23" i="9" s="1"/>
  <c r="D20" i="3"/>
  <c r="D18" i="3"/>
  <c r="D18" i="4" s="1"/>
  <c r="D18" i="5" s="1"/>
  <c r="D19" i="9" s="1"/>
  <c r="D8" i="3"/>
  <c r="I4" i="3"/>
  <c r="I6" i="3"/>
  <c r="B495" i="11"/>
  <c r="B495" i="8" s="1"/>
  <c r="B495" i="14" s="1"/>
  <c r="B497" i="11"/>
  <c r="B497" i="8" s="1"/>
  <c r="B497" i="14" s="1"/>
  <c r="B499" i="11"/>
  <c r="B499" i="8" s="1"/>
  <c r="B499" i="14" s="1"/>
  <c r="B501" i="11"/>
  <c r="B501" i="8" s="1"/>
  <c r="B501" i="14" s="1"/>
  <c r="B503" i="11"/>
  <c r="B503" i="8" s="1"/>
  <c r="B503" i="14" s="1"/>
  <c r="B494" i="11"/>
  <c r="B494" i="8" s="1"/>
  <c r="B494" i="14" s="1"/>
  <c r="B496" i="11"/>
  <c r="B496" i="8" s="1"/>
  <c r="B496" i="14" s="1"/>
  <c r="B498" i="11"/>
  <c r="B498" i="8" s="1"/>
  <c r="B498" i="14" s="1"/>
  <c r="B500" i="11"/>
  <c r="B500" i="8" s="1"/>
  <c r="B500" i="14" s="1"/>
  <c r="B502" i="11"/>
  <c r="B502" i="8" s="1"/>
  <c r="B502" i="14" s="1"/>
  <c r="B7" i="11"/>
  <c r="B7" i="8" s="1"/>
  <c r="B7" i="14" s="1"/>
  <c r="B9" i="11"/>
  <c r="B9" i="8" s="1"/>
  <c r="B9" i="14" s="1"/>
  <c r="B11" i="11"/>
  <c r="B11" i="8" s="1"/>
  <c r="B11" i="14" s="1"/>
  <c r="B13" i="11"/>
  <c r="B13" i="8" s="1"/>
  <c r="B13" i="14" s="1"/>
  <c r="B15" i="11"/>
  <c r="B15" i="8" s="1"/>
  <c r="B15" i="14" s="1"/>
  <c r="B17" i="11"/>
  <c r="B17" i="8" s="1"/>
  <c r="B17" i="14" s="1"/>
  <c r="B19" i="11"/>
  <c r="B19" i="8" s="1"/>
  <c r="B19" i="14" s="1"/>
  <c r="B21" i="11"/>
  <c r="B21" i="8" s="1"/>
  <c r="B21" i="14" s="1"/>
  <c r="B23" i="11"/>
  <c r="B23" i="8" s="1"/>
  <c r="B23" i="14" s="1"/>
  <c r="B25" i="11"/>
  <c r="B25" i="8" s="1"/>
  <c r="B25" i="14" s="1"/>
  <c r="B27" i="11"/>
  <c r="B27" i="8" s="1"/>
  <c r="B27" i="14" s="1"/>
  <c r="B29" i="11"/>
  <c r="B29" i="8" s="1"/>
  <c r="B29" i="14" s="1"/>
  <c r="B31" i="11"/>
  <c r="B31" i="8" s="1"/>
  <c r="B31" i="14" s="1"/>
  <c r="B33" i="11"/>
  <c r="B33" i="8" s="1"/>
  <c r="B33" i="14" s="1"/>
  <c r="B35" i="11"/>
  <c r="B35" i="8" s="1"/>
  <c r="B35" i="14" s="1"/>
  <c r="B37" i="11"/>
  <c r="B37" i="8" s="1"/>
  <c r="B37" i="14" s="1"/>
  <c r="B39" i="11"/>
  <c r="B39" i="8" s="1"/>
  <c r="B39" i="14" s="1"/>
  <c r="B41" i="11"/>
  <c r="B41" i="8" s="1"/>
  <c r="B41" i="14" s="1"/>
  <c r="B43" i="11"/>
  <c r="B43" i="8" s="1"/>
  <c r="B43" i="14" s="1"/>
  <c r="B45" i="11"/>
  <c r="B45" i="8" s="1"/>
  <c r="B45" i="14" s="1"/>
  <c r="B47" i="11"/>
  <c r="B47" i="8" s="1"/>
  <c r="B47" i="14" s="1"/>
  <c r="B49" i="11"/>
  <c r="B49" i="8"/>
  <c r="B49" i="14" s="1"/>
  <c r="B51" i="11"/>
  <c r="B51" i="8" s="1"/>
  <c r="B51" i="14" s="1"/>
  <c r="B53" i="11"/>
  <c r="B53" i="8" s="1"/>
  <c r="B53" i="14" s="1"/>
  <c r="B55" i="11"/>
  <c r="B55" i="8" s="1"/>
  <c r="B55" i="14" s="1"/>
  <c r="B57" i="11"/>
  <c r="B57" i="8" s="1"/>
  <c r="B57" i="14" s="1"/>
  <c r="B59" i="11"/>
  <c r="B59" i="8" s="1"/>
  <c r="B59" i="14" s="1"/>
  <c r="B61" i="11"/>
  <c r="B61" i="8" s="1"/>
  <c r="B61" i="14" s="1"/>
  <c r="B63" i="11"/>
  <c r="B63" i="8" s="1"/>
  <c r="B63" i="14" s="1"/>
  <c r="B65" i="11"/>
  <c r="B65" i="8" s="1"/>
  <c r="B65" i="14" s="1"/>
  <c r="B67" i="11"/>
  <c r="B67" i="8" s="1"/>
  <c r="B67" i="14" s="1"/>
  <c r="B69" i="11"/>
  <c r="B69" i="8" s="1"/>
  <c r="B69" i="14" s="1"/>
  <c r="B71" i="11"/>
  <c r="B71" i="8" s="1"/>
  <c r="B71" i="14" s="1"/>
  <c r="B73" i="11"/>
  <c r="B73" i="8" s="1"/>
  <c r="B73" i="14" s="1"/>
  <c r="B75" i="11"/>
  <c r="B75" i="8" s="1"/>
  <c r="B75" i="14" s="1"/>
  <c r="B77" i="11"/>
  <c r="B77" i="8" s="1"/>
  <c r="B77" i="14" s="1"/>
  <c r="B79" i="11"/>
  <c r="B79" i="8" s="1"/>
  <c r="B79" i="14" s="1"/>
  <c r="B81" i="11"/>
  <c r="B81" i="8" s="1"/>
  <c r="B81" i="14" s="1"/>
  <c r="B83" i="11"/>
  <c r="B83" i="8" s="1"/>
  <c r="B83" i="14" s="1"/>
  <c r="B85" i="11"/>
  <c r="B85" i="8" s="1"/>
  <c r="B85" i="14" s="1"/>
  <c r="B87" i="11"/>
  <c r="B87" i="8" s="1"/>
  <c r="B87" i="14" s="1"/>
  <c r="B89" i="11"/>
  <c r="B89" i="8" s="1"/>
  <c r="B89" i="14" s="1"/>
  <c r="B91" i="11"/>
  <c r="B91" i="8"/>
  <c r="B91" i="14" s="1"/>
  <c r="B93" i="11"/>
  <c r="B93" i="8" s="1"/>
  <c r="B93" i="14" s="1"/>
  <c r="B95" i="11"/>
  <c r="B95" i="8" s="1"/>
  <c r="B95" i="14" s="1"/>
  <c r="B97" i="11"/>
  <c r="B97" i="8" s="1"/>
  <c r="B97" i="14" s="1"/>
  <c r="B99" i="11"/>
  <c r="B99" i="8" s="1"/>
  <c r="B99" i="14" s="1"/>
  <c r="B101" i="11"/>
  <c r="B101" i="8"/>
  <c r="B101" i="14" s="1"/>
  <c r="B103" i="11"/>
  <c r="B103" i="8" s="1"/>
  <c r="B103" i="14" s="1"/>
  <c r="B105" i="11"/>
  <c r="B105" i="8" s="1"/>
  <c r="B105" i="14" s="1"/>
  <c r="B107" i="11"/>
  <c r="B107" i="8" s="1"/>
  <c r="B107" i="14" s="1"/>
  <c r="B109" i="11"/>
  <c r="B109" i="8" s="1"/>
  <c r="B109" i="14" s="1"/>
  <c r="B111" i="11"/>
  <c r="B111" i="8" s="1"/>
  <c r="B111" i="14" s="1"/>
  <c r="B113" i="11"/>
  <c r="B113" i="8" s="1"/>
  <c r="B113" i="14" s="1"/>
  <c r="B115" i="11"/>
  <c r="B115" i="8" s="1"/>
  <c r="B115" i="14" s="1"/>
  <c r="B117" i="11"/>
  <c r="B117" i="8" s="1"/>
  <c r="B117" i="14" s="1"/>
  <c r="B119" i="11"/>
  <c r="B119" i="8" s="1"/>
  <c r="B119" i="14" s="1"/>
  <c r="B121" i="11"/>
  <c r="B121" i="8" s="1"/>
  <c r="B121" i="14" s="1"/>
  <c r="B123" i="11"/>
  <c r="B123" i="8"/>
  <c r="B123" i="14" s="1"/>
  <c r="B125" i="11"/>
  <c r="B125" i="8" s="1"/>
  <c r="B125" i="14" s="1"/>
  <c r="B127" i="11"/>
  <c r="B127" i="8" s="1"/>
  <c r="B127" i="14" s="1"/>
  <c r="B129" i="11"/>
  <c r="B129" i="8" s="1"/>
  <c r="B129" i="14" s="1"/>
  <c r="B131" i="11"/>
  <c r="B131" i="8" s="1"/>
  <c r="B131" i="14" s="1"/>
  <c r="B133" i="11"/>
  <c r="B133" i="8" s="1"/>
  <c r="B133" i="14" s="1"/>
  <c r="B135" i="11"/>
  <c r="B135" i="8" s="1"/>
  <c r="B135" i="14" s="1"/>
  <c r="B137" i="11"/>
  <c r="B137" i="8" s="1"/>
  <c r="B137" i="14" s="1"/>
  <c r="B139" i="11"/>
  <c r="B139" i="8" s="1"/>
  <c r="B139" i="14" s="1"/>
  <c r="B141" i="11"/>
  <c r="B141" i="8" s="1"/>
  <c r="B141" i="14" s="1"/>
  <c r="B143" i="11"/>
  <c r="B143" i="8" s="1"/>
  <c r="B143" i="14" s="1"/>
  <c r="B145" i="11"/>
  <c r="B145" i="8" s="1"/>
  <c r="B145" i="14" s="1"/>
  <c r="B147" i="11"/>
  <c r="B147" i="8" s="1"/>
  <c r="B147" i="14" s="1"/>
  <c r="B149" i="11"/>
  <c r="B149" i="8" s="1"/>
  <c r="B149" i="14" s="1"/>
  <c r="B151" i="11"/>
  <c r="B151" i="8" s="1"/>
  <c r="B151" i="14" s="1"/>
  <c r="B153" i="11"/>
  <c r="B153" i="8" s="1"/>
  <c r="B153" i="14" s="1"/>
  <c r="B155" i="11"/>
  <c r="B155" i="8" s="1"/>
  <c r="B155" i="14" s="1"/>
  <c r="B157" i="11"/>
  <c r="B157" i="8" s="1"/>
  <c r="B157" i="14" s="1"/>
  <c r="B159" i="11"/>
  <c r="B159" i="8" s="1"/>
  <c r="B159" i="14" s="1"/>
  <c r="B161" i="11"/>
  <c r="B161" i="8" s="1"/>
  <c r="B161" i="14" s="1"/>
  <c r="B163" i="11"/>
  <c r="B163" i="8"/>
  <c r="B163" i="14" s="1"/>
  <c r="B165" i="11"/>
  <c r="B165" i="8" s="1"/>
  <c r="B165" i="14" s="1"/>
  <c r="B167" i="11"/>
  <c r="B167" i="8" s="1"/>
  <c r="B167" i="14" s="1"/>
  <c r="B169" i="11"/>
  <c r="B169" i="8" s="1"/>
  <c r="B169" i="14" s="1"/>
  <c r="B171" i="11"/>
  <c r="B171" i="8" s="1"/>
  <c r="B171" i="14" s="1"/>
  <c r="B173" i="11"/>
  <c r="B173" i="8" s="1"/>
  <c r="B173" i="14" s="1"/>
  <c r="B175" i="11"/>
  <c r="B175" i="8" s="1"/>
  <c r="B175" i="14" s="1"/>
  <c r="B177" i="11"/>
  <c r="B177" i="8" s="1"/>
  <c r="B177" i="14" s="1"/>
  <c r="B179" i="11"/>
  <c r="B179" i="8" s="1"/>
  <c r="B179" i="14" s="1"/>
  <c r="B181" i="11"/>
  <c r="B181" i="8" s="1"/>
  <c r="B181" i="14" s="1"/>
  <c r="B183" i="11"/>
  <c r="B183" i="8" s="1"/>
  <c r="B183" i="14" s="1"/>
  <c r="B185" i="11"/>
  <c r="B185" i="8" s="1"/>
  <c r="B185" i="14" s="1"/>
  <c r="B187" i="11"/>
  <c r="B187" i="8"/>
  <c r="B187" i="14" s="1"/>
  <c r="B189" i="11"/>
  <c r="B189" i="8" s="1"/>
  <c r="B189" i="14" s="1"/>
  <c r="B191" i="11"/>
  <c r="B191" i="8" s="1"/>
  <c r="B191" i="14" s="1"/>
  <c r="B193" i="11"/>
  <c r="B193" i="8" s="1"/>
  <c r="B193" i="14" s="1"/>
  <c r="B195" i="11"/>
  <c r="B195" i="8" s="1"/>
  <c r="B195" i="14" s="1"/>
  <c r="B197" i="11"/>
  <c r="B197" i="8" s="1"/>
  <c r="B197" i="14" s="1"/>
  <c r="B199" i="11"/>
  <c r="B199" i="8" s="1"/>
  <c r="B199" i="14" s="1"/>
  <c r="B201" i="11"/>
  <c r="B201" i="8" s="1"/>
  <c r="B201" i="14" s="1"/>
  <c r="B203" i="11"/>
  <c r="B203" i="8" s="1"/>
  <c r="B203" i="14" s="1"/>
  <c r="B205" i="11"/>
  <c r="B205" i="8" s="1"/>
  <c r="B205" i="14" s="1"/>
  <c r="B207" i="11"/>
  <c r="B207" i="8" s="1"/>
  <c r="B207" i="14" s="1"/>
  <c r="B209" i="11"/>
  <c r="B209" i="8" s="1"/>
  <c r="B209" i="14" s="1"/>
  <c r="B211" i="11"/>
  <c r="B211" i="8" s="1"/>
  <c r="B211" i="14" s="1"/>
  <c r="B213" i="11"/>
  <c r="B213" i="8" s="1"/>
  <c r="B213" i="14" s="1"/>
  <c r="B215" i="11"/>
  <c r="B215" i="8" s="1"/>
  <c r="B215" i="14" s="1"/>
  <c r="B217" i="11"/>
  <c r="B217" i="8" s="1"/>
  <c r="B217" i="14" s="1"/>
  <c r="B219" i="11"/>
  <c r="B219" i="8"/>
  <c r="B219" i="14" s="1"/>
  <c r="B221" i="11"/>
  <c r="B221" i="8" s="1"/>
  <c r="B221" i="14" s="1"/>
  <c r="B223" i="11"/>
  <c r="B223" i="8" s="1"/>
  <c r="B223" i="14" s="1"/>
  <c r="B225" i="11"/>
  <c r="B225" i="8" s="1"/>
  <c r="B225" i="14" s="1"/>
  <c r="B227" i="11"/>
  <c r="B227" i="8" s="1"/>
  <c r="B227" i="14" s="1"/>
  <c r="B229" i="11"/>
  <c r="B229" i="8" s="1"/>
  <c r="B229" i="14" s="1"/>
  <c r="B231" i="11"/>
  <c r="B231" i="8" s="1"/>
  <c r="B231" i="14" s="1"/>
  <c r="B233" i="11"/>
  <c r="B233" i="8" s="1"/>
  <c r="B233" i="14" s="1"/>
  <c r="B235" i="11"/>
  <c r="B235" i="8" s="1"/>
  <c r="B235" i="14" s="1"/>
  <c r="B237" i="11"/>
  <c r="B237" i="8" s="1"/>
  <c r="B237" i="14" s="1"/>
  <c r="B239" i="11"/>
  <c r="B239" i="8" s="1"/>
  <c r="B239" i="14" s="1"/>
  <c r="B241" i="11"/>
  <c r="B241" i="8" s="1"/>
  <c r="B241" i="14" s="1"/>
  <c r="B243" i="11"/>
  <c r="B243" i="8" s="1"/>
  <c r="B243" i="14" s="1"/>
  <c r="B245" i="11"/>
  <c r="B245" i="8" s="1"/>
  <c r="B245" i="14" s="1"/>
  <c r="B247" i="11"/>
  <c r="B247" i="8" s="1"/>
  <c r="B247" i="14" s="1"/>
  <c r="B249" i="11"/>
  <c r="B249" i="8" s="1"/>
  <c r="B249" i="14" s="1"/>
  <c r="B251" i="11"/>
  <c r="B251" i="8" s="1"/>
  <c r="B251" i="14" s="1"/>
  <c r="B253" i="11"/>
  <c r="B253" i="8" s="1"/>
  <c r="B253" i="14" s="1"/>
  <c r="B255" i="11"/>
  <c r="B255" i="8" s="1"/>
  <c r="B255" i="14" s="1"/>
  <c r="B257" i="11"/>
  <c r="B257" i="8" s="1"/>
  <c r="B257" i="14" s="1"/>
  <c r="B259" i="11"/>
  <c r="B259" i="8" s="1"/>
  <c r="B259" i="14" s="1"/>
  <c r="B261" i="11"/>
  <c r="B261" i="8" s="1"/>
  <c r="B261" i="14" s="1"/>
  <c r="B263" i="11"/>
  <c r="B263" i="8" s="1"/>
  <c r="B263" i="14" s="1"/>
  <c r="B265" i="11"/>
  <c r="B265" i="8"/>
  <c r="B265" i="14" s="1"/>
  <c r="B267" i="11"/>
  <c r="B267" i="8" s="1"/>
  <c r="B267" i="14" s="1"/>
  <c r="B269" i="11"/>
  <c r="B269" i="8"/>
  <c r="B269" i="14" s="1"/>
  <c r="B271" i="11"/>
  <c r="B271" i="8" s="1"/>
  <c r="B271" i="14" s="1"/>
  <c r="B273" i="11"/>
  <c r="B273" i="8" s="1"/>
  <c r="B273" i="14" s="1"/>
  <c r="B275" i="11"/>
  <c r="B275" i="8" s="1"/>
  <c r="B275" i="14" s="1"/>
  <c r="B277" i="11"/>
  <c r="B277" i="8" s="1"/>
  <c r="B277" i="14" s="1"/>
  <c r="B279" i="11"/>
  <c r="B279" i="8" s="1"/>
  <c r="B279" i="14" s="1"/>
  <c r="B281" i="11"/>
  <c r="B281" i="8" s="1"/>
  <c r="B281" i="14" s="1"/>
  <c r="B283" i="11"/>
  <c r="B283" i="8" s="1"/>
  <c r="B283" i="14" s="1"/>
  <c r="B285" i="11"/>
  <c r="B285" i="8" s="1"/>
  <c r="B285" i="14" s="1"/>
  <c r="B287" i="11"/>
  <c r="B287" i="8" s="1"/>
  <c r="B287" i="14" s="1"/>
  <c r="B289" i="11"/>
  <c r="B289" i="8" s="1"/>
  <c r="B289" i="14" s="1"/>
  <c r="B291" i="11"/>
  <c r="B291" i="8" s="1"/>
  <c r="B291" i="14" s="1"/>
  <c r="B293" i="11"/>
  <c r="B293" i="8" s="1"/>
  <c r="B293" i="14" s="1"/>
  <c r="B295" i="11"/>
  <c r="B295" i="8" s="1"/>
  <c r="B295" i="14" s="1"/>
  <c r="B297" i="11"/>
  <c r="B297" i="8" s="1"/>
  <c r="B297" i="14" s="1"/>
  <c r="B299" i="11"/>
  <c r="B299" i="8"/>
  <c r="B299" i="14" s="1"/>
  <c r="B301" i="11"/>
  <c r="B301" i="8" s="1"/>
  <c r="B301" i="14" s="1"/>
  <c r="B303" i="11"/>
  <c r="B303" i="8" s="1"/>
  <c r="B303" i="14" s="1"/>
  <c r="B305" i="11"/>
  <c r="B305" i="8" s="1"/>
  <c r="B305" i="14" s="1"/>
  <c r="B307" i="11"/>
  <c r="B307" i="8" s="1"/>
  <c r="B307" i="14" s="1"/>
  <c r="B309" i="11"/>
  <c r="B309" i="8" s="1"/>
  <c r="B309" i="14" s="1"/>
  <c r="B311" i="11"/>
  <c r="B311" i="8" s="1"/>
  <c r="B311" i="14" s="1"/>
  <c r="B313" i="11"/>
  <c r="B313" i="8" s="1"/>
  <c r="B313" i="14" s="1"/>
  <c r="B315" i="11"/>
  <c r="B315" i="8" s="1"/>
  <c r="B315" i="14" s="1"/>
  <c r="B317" i="11"/>
  <c r="B317" i="8" s="1"/>
  <c r="B317" i="14" s="1"/>
  <c r="B319" i="11"/>
  <c r="B319" i="8" s="1"/>
  <c r="B319" i="14" s="1"/>
  <c r="B321" i="11"/>
  <c r="B321" i="8" s="1"/>
  <c r="B321" i="14" s="1"/>
  <c r="B323" i="11"/>
  <c r="B323" i="8" s="1"/>
  <c r="B323" i="14" s="1"/>
  <c r="B325" i="11"/>
  <c r="B325" i="8" s="1"/>
  <c r="B325" i="14" s="1"/>
  <c r="B327" i="11"/>
  <c r="B327" i="8" s="1"/>
  <c r="B327" i="14" s="1"/>
  <c r="B329" i="11"/>
  <c r="B329" i="8" s="1"/>
  <c r="B329" i="14" s="1"/>
  <c r="B331" i="11"/>
  <c r="B331" i="8"/>
  <c r="B331" i="14" s="1"/>
  <c r="B333" i="11"/>
  <c r="B333" i="8" s="1"/>
  <c r="B333" i="14" s="1"/>
  <c r="B335" i="11"/>
  <c r="B335" i="8" s="1"/>
  <c r="B335" i="14" s="1"/>
  <c r="B337" i="11"/>
  <c r="B337" i="8" s="1"/>
  <c r="B337" i="14" s="1"/>
  <c r="B339" i="11"/>
  <c r="B339" i="8" s="1"/>
  <c r="B339" i="14" s="1"/>
  <c r="B341" i="11"/>
  <c r="B341" i="8" s="1"/>
  <c r="B341" i="14" s="1"/>
  <c r="B343" i="11"/>
  <c r="B343" i="8" s="1"/>
  <c r="B343" i="14" s="1"/>
  <c r="B345" i="11"/>
  <c r="B345" i="8" s="1"/>
  <c r="B345" i="14" s="1"/>
  <c r="B347" i="11"/>
  <c r="B347" i="8" s="1"/>
  <c r="B347" i="14" s="1"/>
  <c r="B349" i="11"/>
  <c r="B349" i="8" s="1"/>
  <c r="B349" i="14" s="1"/>
  <c r="B351" i="11"/>
  <c r="B351" i="8" s="1"/>
  <c r="B351" i="14" s="1"/>
  <c r="B353" i="11"/>
  <c r="B353" i="8" s="1"/>
  <c r="B353" i="14" s="1"/>
  <c r="B355" i="11"/>
  <c r="B355" i="8" s="1"/>
  <c r="B355" i="14" s="1"/>
  <c r="B357" i="11"/>
  <c r="B357" i="8" s="1"/>
  <c r="B357" i="14" s="1"/>
  <c r="B359" i="11"/>
  <c r="B359" i="8" s="1"/>
  <c r="B359" i="14" s="1"/>
  <c r="B361" i="11"/>
  <c r="B361" i="8" s="1"/>
  <c r="B361" i="14" s="1"/>
  <c r="B363" i="11"/>
  <c r="B363" i="8" s="1"/>
  <c r="B363" i="14" s="1"/>
  <c r="B365" i="11"/>
  <c r="B365" i="8" s="1"/>
  <c r="B365" i="14" s="1"/>
  <c r="B367" i="11"/>
  <c r="B367" i="8" s="1"/>
  <c r="B367" i="14" s="1"/>
  <c r="B369" i="11"/>
  <c r="B369" i="8" s="1"/>
  <c r="B369" i="14" s="1"/>
  <c r="B371" i="11"/>
  <c r="B371" i="8" s="1"/>
  <c r="B371" i="14" s="1"/>
  <c r="B373" i="11"/>
  <c r="B373" i="8" s="1"/>
  <c r="B373" i="14" s="1"/>
  <c r="B375" i="11"/>
  <c r="B375" i="8" s="1"/>
  <c r="B375" i="14" s="1"/>
  <c r="B377" i="11"/>
  <c r="B377" i="8" s="1"/>
  <c r="B377" i="14" s="1"/>
  <c r="B379" i="11"/>
  <c r="B379" i="8" s="1"/>
  <c r="B379" i="14" s="1"/>
  <c r="B381" i="11"/>
  <c r="B381" i="8" s="1"/>
  <c r="B381" i="14" s="1"/>
  <c r="B383" i="11"/>
  <c r="B383" i="8" s="1"/>
  <c r="B383" i="14" s="1"/>
  <c r="B385" i="11"/>
  <c r="B385" i="8" s="1"/>
  <c r="B385" i="14" s="1"/>
  <c r="B387" i="11"/>
  <c r="B387" i="8" s="1"/>
  <c r="B387" i="14" s="1"/>
  <c r="B389" i="11"/>
  <c r="B389" i="8" s="1"/>
  <c r="B389" i="14" s="1"/>
  <c r="B391" i="11"/>
  <c r="B391" i="8" s="1"/>
  <c r="B391" i="14" s="1"/>
  <c r="B393" i="11"/>
  <c r="B393" i="8" s="1"/>
  <c r="B393" i="14" s="1"/>
  <c r="B395" i="11"/>
  <c r="B395" i="8" s="1"/>
  <c r="B395" i="14" s="1"/>
  <c r="B397" i="11"/>
  <c r="B397" i="8"/>
  <c r="B397" i="14" s="1"/>
  <c r="B399" i="11"/>
  <c r="B399" i="8" s="1"/>
  <c r="B399" i="14" s="1"/>
  <c r="B401" i="11"/>
  <c r="B401" i="8" s="1"/>
  <c r="B401" i="14" s="1"/>
  <c r="B403" i="11"/>
  <c r="B403" i="8"/>
  <c r="B403" i="14" s="1"/>
  <c r="B405" i="11"/>
  <c r="B405" i="8" s="1"/>
  <c r="B405" i="14" s="1"/>
  <c r="B407" i="11"/>
  <c r="B407" i="8" s="1"/>
  <c r="B407" i="14" s="1"/>
  <c r="B409" i="11"/>
  <c r="B409" i="8" s="1"/>
  <c r="B409" i="14" s="1"/>
  <c r="B411" i="11"/>
  <c r="B411" i="8" s="1"/>
  <c r="B411" i="14" s="1"/>
  <c r="B413" i="11"/>
  <c r="B413" i="8" s="1"/>
  <c r="B413" i="14" s="1"/>
  <c r="B415" i="11"/>
  <c r="B415" i="8" s="1"/>
  <c r="B415" i="14" s="1"/>
  <c r="B417" i="11"/>
  <c r="B417" i="8" s="1"/>
  <c r="B417" i="14" s="1"/>
  <c r="B419" i="11"/>
  <c r="B419" i="8" s="1"/>
  <c r="B419" i="14" s="1"/>
  <c r="B421" i="11"/>
  <c r="B421" i="8"/>
  <c r="B421" i="14" s="1"/>
  <c r="B423" i="11"/>
  <c r="B423" i="8" s="1"/>
  <c r="B423" i="14" s="1"/>
  <c r="B425" i="11"/>
  <c r="B425" i="8" s="1"/>
  <c r="B425" i="14" s="1"/>
  <c r="B427" i="11"/>
  <c r="B427" i="8" s="1"/>
  <c r="B427" i="14" s="1"/>
  <c r="B429" i="11"/>
  <c r="B429" i="8" s="1"/>
  <c r="B429" i="14" s="1"/>
  <c r="B431" i="11"/>
  <c r="B431" i="8" s="1"/>
  <c r="B431" i="14" s="1"/>
  <c r="B433" i="11"/>
  <c r="B433" i="8" s="1"/>
  <c r="B433" i="14" s="1"/>
  <c r="B435" i="11"/>
  <c r="B435" i="8" s="1"/>
  <c r="B435" i="14" s="1"/>
  <c r="B437" i="11"/>
  <c r="B437" i="8" s="1"/>
  <c r="B437" i="14" s="1"/>
  <c r="B439" i="11"/>
  <c r="B439" i="8" s="1"/>
  <c r="B439" i="14" s="1"/>
  <c r="B441" i="11"/>
  <c r="B441" i="8" s="1"/>
  <c r="B441" i="14" s="1"/>
  <c r="B443" i="11"/>
  <c r="B443" i="8" s="1"/>
  <c r="B443" i="14" s="1"/>
  <c r="B445" i="11"/>
  <c r="B445" i="8" s="1"/>
  <c r="B445" i="14" s="1"/>
  <c r="B447" i="11"/>
  <c r="B447" i="8" s="1"/>
  <c r="B447" i="14" s="1"/>
  <c r="B449" i="11"/>
  <c r="B449" i="8" s="1"/>
  <c r="B449" i="14" s="1"/>
  <c r="B451" i="11"/>
  <c r="B451" i="8" s="1"/>
  <c r="B451" i="14" s="1"/>
  <c r="B453" i="11"/>
  <c r="B453" i="8" s="1"/>
  <c r="B453" i="14" s="1"/>
  <c r="B455" i="11"/>
  <c r="B455" i="8" s="1"/>
  <c r="B455" i="14" s="1"/>
  <c r="B457" i="11"/>
  <c r="B457" i="8" s="1"/>
  <c r="B457" i="14" s="1"/>
  <c r="B459" i="11"/>
  <c r="B459" i="8" s="1"/>
  <c r="B459" i="14" s="1"/>
  <c r="B461" i="11"/>
  <c r="B461" i="8" s="1"/>
  <c r="B461" i="14" s="1"/>
  <c r="B463" i="11"/>
  <c r="B463" i="8" s="1"/>
  <c r="B463" i="14" s="1"/>
  <c r="B465" i="11"/>
  <c r="B465" i="8" s="1"/>
  <c r="B465" i="14" s="1"/>
  <c r="B467" i="11"/>
  <c r="B467" i="8" s="1"/>
  <c r="B467" i="14" s="1"/>
  <c r="B469" i="11"/>
  <c r="B469" i="8" s="1"/>
  <c r="B469" i="14" s="1"/>
  <c r="B471" i="11"/>
  <c r="B471" i="8" s="1"/>
  <c r="B471" i="14" s="1"/>
  <c r="B473" i="11"/>
  <c r="B473" i="8" s="1"/>
  <c r="B473" i="14" s="1"/>
  <c r="B475" i="11"/>
  <c r="B475" i="8" s="1"/>
  <c r="B475" i="14" s="1"/>
  <c r="B477" i="11"/>
  <c r="B477" i="8" s="1"/>
  <c r="B477" i="14" s="1"/>
  <c r="B479" i="11"/>
  <c r="B479" i="8" s="1"/>
  <c r="B479" i="14" s="1"/>
  <c r="B481" i="11"/>
  <c r="B481" i="8" s="1"/>
  <c r="B481" i="14" s="1"/>
  <c r="B483" i="11"/>
  <c r="B483" i="8" s="1"/>
  <c r="B483" i="14" s="1"/>
  <c r="B485" i="11"/>
  <c r="B485" i="8" s="1"/>
  <c r="B485" i="14" s="1"/>
  <c r="B487" i="11"/>
  <c r="B487" i="8" s="1"/>
  <c r="B487" i="14" s="1"/>
  <c r="B489" i="11"/>
  <c r="B489" i="8" s="1"/>
  <c r="B489" i="14" s="1"/>
  <c r="B491" i="11"/>
  <c r="B491" i="8" s="1"/>
  <c r="B491" i="14" s="1"/>
  <c r="B493" i="11"/>
  <c r="B493" i="8" s="1"/>
  <c r="B493" i="14" s="1"/>
  <c r="F504" i="11"/>
  <c r="Q2" i="2"/>
  <c r="C503" i="3"/>
  <c r="C504" i="10"/>
  <c r="M420" i="8"/>
  <c r="I419" i="4"/>
  <c r="I275" i="4"/>
  <c r="M276" i="8"/>
  <c r="M275" i="2" s="1"/>
  <c r="N275" i="2" s="1"/>
  <c r="I71" i="4"/>
  <c r="M72" i="8"/>
  <c r="M4" i="8"/>
  <c r="M317" i="8"/>
  <c r="I316" i="4"/>
  <c r="M85" i="8"/>
  <c r="I84" i="4"/>
  <c r="I502" i="4"/>
  <c r="M503" i="8"/>
  <c r="M502" i="2" s="1"/>
  <c r="I500" i="4"/>
  <c r="M501" i="8"/>
  <c r="I498" i="4"/>
  <c r="M499" i="8"/>
  <c r="I498" i="5" s="1"/>
  <c r="I496" i="4"/>
  <c r="M497" i="8"/>
  <c r="I494" i="4"/>
  <c r="M495" i="8"/>
  <c r="M494" i="2" s="1"/>
  <c r="I492" i="4"/>
  <c r="M493" i="8"/>
  <c r="I490" i="4"/>
  <c r="M491" i="8"/>
  <c r="I490" i="5" s="1"/>
  <c r="I488" i="4"/>
  <c r="M489" i="8"/>
  <c r="I486" i="4"/>
  <c r="M487" i="8"/>
  <c r="M486" i="2" s="1"/>
  <c r="I484" i="4"/>
  <c r="M485" i="8"/>
  <c r="I482" i="4"/>
  <c r="M483" i="8"/>
  <c r="I482" i="5" s="1"/>
  <c r="I480" i="4"/>
  <c r="M481" i="8"/>
  <c r="I478" i="4"/>
  <c r="M479" i="8"/>
  <c r="M478" i="2" s="1"/>
  <c r="I476" i="4"/>
  <c r="M477" i="8"/>
  <c r="I474" i="4"/>
  <c r="M475" i="8"/>
  <c r="I474" i="5" s="1"/>
  <c r="I472" i="4"/>
  <c r="M473" i="8"/>
  <c r="I470" i="4"/>
  <c r="M471" i="8"/>
  <c r="M470" i="2" s="1"/>
  <c r="I468" i="4"/>
  <c r="M469" i="8"/>
  <c r="I466" i="4"/>
  <c r="M467" i="8"/>
  <c r="I466" i="5" s="1"/>
  <c r="I464" i="4"/>
  <c r="M465" i="8"/>
  <c r="I462" i="4"/>
  <c r="M463" i="8"/>
  <c r="M462" i="2" s="1"/>
  <c r="I460" i="4"/>
  <c r="M461" i="8"/>
  <c r="I458" i="4"/>
  <c r="M459" i="8"/>
  <c r="M458" i="2" s="1"/>
  <c r="N458" i="2" s="1"/>
  <c r="I456" i="4"/>
  <c r="M457" i="8"/>
  <c r="I454" i="4"/>
  <c r="M455" i="8"/>
  <c r="I452" i="4"/>
  <c r="M453" i="8"/>
  <c r="I450" i="4"/>
  <c r="M451" i="8"/>
  <c r="M450" i="2" s="1"/>
  <c r="I448" i="4"/>
  <c r="M449" i="8"/>
  <c r="I446" i="4"/>
  <c r="M447" i="8"/>
  <c r="I444" i="4"/>
  <c r="M445" i="8"/>
  <c r="I442" i="4"/>
  <c r="M443" i="8"/>
  <c r="M442" i="2" s="1"/>
  <c r="I440" i="4"/>
  <c r="M441" i="8"/>
  <c r="I438" i="4"/>
  <c r="M439" i="8"/>
  <c r="I436" i="4"/>
  <c r="M437" i="8"/>
  <c r="I434" i="4"/>
  <c r="M435" i="8"/>
  <c r="M434" i="2" s="1"/>
  <c r="I432" i="4"/>
  <c r="M433" i="8"/>
  <c r="I430" i="4"/>
  <c r="M431" i="8"/>
  <c r="I428" i="4"/>
  <c r="M429" i="8"/>
  <c r="I426" i="4"/>
  <c r="M427" i="8"/>
  <c r="M426" i="2" s="1"/>
  <c r="I424" i="4"/>
  <c r="M425" i="8"/>
  <c r="I422" i="4"/>
  <c r="M423" i="8"/>
  <c r="I420" i="4"/>
  <c r="M421" i="8"/>
  <c r="I420" i="5" s="1"/>
  <c r="I417" i="4"/>
  <c r="M418" i="8"/>
  <c r="M417" i="2" s="1"/>
  <c r="N417" i="2" s="1"/>
  <c r="I415" i="4"/>
  <c r="M416" i="8"/>
  <c r="I415" i="5" s="1"/>
  <c r="I413" i="4"/>
  <c r="M414" i="8"/>
  <c r="I413" i="5" s="1"/>
  <c r="I411" i="4"/>
  <c r="M412" i="8"/>
  <c r="M411" i="2" s="1"/>
  <c r="N411" i="2" s="1"/>
  <c r="I409" i="4"/>
  <c r="M410" i="8"/>
  <c r="I407" i="4"/>
  <c r="M408" i="8"/>
  <c r="I405" i="4"/>
  <c r="M406" i="8"/>
  <c r="I405" i="5" s="1"/>
  <c r="I403" i="4"/>
  <c r="M404" i="8"/>
  <c r="I401" i="4"/>
  <c r="M402" i="8"/>
  <c r="I401" i="5" s="1"/>
  <c r="I399" i="4"/>
  <c r="M400" i="8"/>
  <c r="I397" i="4"/>
  <c r="M398" i="8"/>
  <c r="M397" i="2" s="1"/>
  <c r="N397" i="2" s="1"/>
  <c r="I395" i="4"/>
  <c r="M396" i="8"/>
  <c r="I393" i="4"/>
  <c r="M394" i="8"/>
  <c r="I391" i="4"/>
  <c r="M392" i="8"/>
  <c r="I389" i="4"/>
  <c r="M390" i="8"/>
  <c r="I389" i="5" s="1"/>
  <c r="I387" i="4"/>
  <c r="M388" i="8"/>
  <c r="I385" i="4"/>
  <c r="M386" i="8"/>
  <c r="I383" i="4"/>
  <c r="M384" i="8"/>
  <c r="I381" i="4"/>
  <c r="M382" i="8"/>
  <c r="M381" i="2" s="1"/>
  <c r="N381" i="2" s="1"/>
  <c r="I379" i="4"/>
  <c r="M380" i="8"/>
  <c r="M379" i="2" s="1"/>
  <c r="N379" i="2" s="1"/>
  <c r="I377" i="4"/>
  <c r="M378" i="8"/>
  <c r="M377" i="2" s="1"/>
  <c r="N377" i="2" s="1"/>
  <c r="I375" i="4"/>
  <c r="M376" i="8"/>
  <c r="M375" i="2" s="1"/>
  <c r="N375" i="2" s="1"/>
  <c r="I373" i="4"/>
  <c r="M374" i="8"/>
  <c r="I371" i="4"/>
  <c r="M372" i="8"/>
  <c r="I371" i="5" s="1"/>
  <c r="I369" i="4"/>
  <c r="M370" i="8"/>
  <c r="M369" i="2" s="1"/>
  <c r="N369" i="2" s="1"/>
  <c r="I367" i="4"/>
  <c r="M368" i="8"/>
  <c r="I367" i="5" s="1"/>
  <c r="I365" i="4"/>
  <c r="M366" i="8"/>
  <c r="I365" i="5" s="1"/>
  <c r="I363" i="4"/>
  <c r="M364" i="8"/>
  <c r="I361" i="4"/>
  <c r="M362" i="8"/>
  <c r="I359" i="4"/>
  <c r="M360" i="8"/>
  <c r="I357" i="4"/>
  <c r="M358" i="8"/>
  <c r="M357" i="2" s="1"/>
  <c r="N357" i="2" s="1"/>
  <c r="I355" i="4"/>
  <c r="M356" i="8"/>
  <c r="I353" i="4"/>
  <c r="M354" i="8"/>
  <c r="I351" i="4"/>
  <c r="M352" i="8"/>
  <c r="I349" i="4"/>
  <c r="M350" i="8"/>
  <c r="M349" i="2" s="1"/>
  <c r="N349" i="2" s="1"/>
  <c r="I347" i="4"/>
  <c r="M348" i="8"/>
  <c r="I345" i="4"/>
  <c r="M346" i="8"/>
  <c r="I343" i="4"/>
  <c r="M344" i="8"/>
  <c r="I341" i="4"/>
  <c r="M342" i="8"/>
  <c r="I341" i="5" s="1"/>
  <c r="I339" i="4"/>
  <c r="M340" i="8"/>
  <c r="I337" i="4"/>
  <c r="M338" i="8"/>
  <c r="M337" i="2" s="1"/>
  <c r="N337" i="2" s="1"/>
  <c r="I335" i="4"/>
  <c r="M336" i="8"/>
  <c r="I333" i="4"/>
  <c r="M334" i="8"/>
  <c r="I333" i="5" s="1"/>
  <c r="I331" i="4"/>
  <c r="M332" i="8"/>
  <c r="I329" i="4"/>
  <c r="M330" i="8"/>
  <c r="I327" i="4"/>
  <c r="M328" i="8"/>
  <c r="I325" i="4"/>
  <c r="M326" i="8"/>
  <c r="M325" i="2" s="1"/>
  <c r="N325" i="2" s="1"/>
  <c r="I323" i="4"/>
  <c r="M324" i="8"/>
  <c r="I321" i="4"/>
  <c r="M322" i="8"/>
  <c r="I319" i="4"/>
  <c r="M320" i="8"/>
  <c r="I317" i="4"/>
  <c r="M318" i="8"/>
  <c r="M317" i="2" s="1"/>
  <c r="I314" i="4"/>
  <c r="M315" i="8"/>
  <c r="I312" i="4"/>
  <c r="M313" i="8"/>
  <c r="M312" i="2" s="1"/>
  <c r="I310" i="4"/>
  <c r="M311" i="8"/>
  <c r="I308" i="4"/>
  <c r="M309" i="8"/>
  <c r="I306" i="4"/>
  <c r="M307" i="8"/>
  <c r="I304" i="4"/>
  <c r="M305" i="8"/>
  <c r="I304" i="5" s="1"/>
  <c r="I302" i="4"/>
  <c r="M303" i="8"/>
  <c r="I300" i="4"/>
  <c r="M301" i="8"/>
  <c r="M300" i="2" s="1"/>
  <c r="I298" i="4"/>
  <c r="M299" i="8"/>
  <c r="I296" i="4"/>
  <c r="M297" i="8"/>
  <c r="M296" i="2" s="1"/>
  <c r="I294" i="4"/>
  <c r="M295" i="8"/>
  <c r="I292" i="4"/>
  <c r="M293" i="8"/>
  <c r="I290" i="4"/>
  <c r="M291" i="8"/>
  <c r="I290" i="5" s="1"/>
  <c r="I288" i="4"/>
  <c r="M289" i="8"/>
  <c r="I288" i="5" s="1"/>
  <c r="I286" i="4"/>
  <c r="M287" i="8"/>
  <c r="I286" i="5" s="1"/>
  <c r="I284" i="4"/>
  <c r="M285" i="8"/>
  <c r="I284" i="5" s="1"/>
  <c r="I282" i="4"/>
  <c r="M283" i="8"/>
  <c r="M282" i="2" s="1"/>
  <c r="I280" i="4"/>
  <c r="M281" i="8"/>
  <c r="I280" i="5" s="1"/>
  <c r="I278" i="4"/>
  <c r="M279" i="8"/>
  <c r="I276" i="4"/>
  <c r="M277" i="8"/>
  <c r="I276" i="5" s="1"/>
  <c r="I273" i="4"/>
  <c r="M274" i="8"/>
  <c r="I271" i="4"/>
  <c r="M272" i="8"/>
  <c r="I271" i="5" s="1"/>
  <c r="I269" i="4"/>
  <c r="K269" i="4" s="1"/>
  <c r="M270" i="8"/>
  <c r="M269" i="2" s="1"/>
  <c r="N269" i="2" s="1"/>
  <c r="I267" i="4"/>
  <c r="M268" i="8"/>
  <c r="I265" i="4"/>
  <c r="M266" i="8"/>
  <c r="M265" i="2" s="1"/>
  <c r="N265" i="2" s="1"/>
  <c r="I263" i="4"/>
  <c r="M264" i="8"/>
  <c r="I261" i="4"/>
  <c r="M262" i="8"/>
  <c r="I261" i="5" s="1"/>
  <c r="I259" i="4"/>
  <c r="M260" i="8"/>
  <c r="I257" i="4"/>
  <c r="M258" i="8"/>
  <c r="M257" i="2" s="1"/>
  <c r="N257" i="2" s="1"/>
  <c r="I255" i="4"/>
  <c r="M256" i="8"/>
  <c r="I253" i="4"/>
  <c r="M254" i="8"/>
  <c r="M253" i="2" s="1"/>
  <c r="N253" i="2" s="1"/>
  <c r="I251" i="4"/>
  <c r="M252" i="8"/>
  <c r="I249" i="4"/>
  <c r="M250" i="8"/>
  <c r="I249" i="5" s="1"/>
  <c r="I247" i="4"/>
  <c r="M248" i="8"/>
  <c r="I245" i="4"/>
  <c r="M246" i="8"/>
  <c r="M245" i="2" s="1"/>
  <c r="N245" i="2" s="1"/>
  <c r="I243" i="4"/>
  <c r="M244" i="8"/>
  <c r="I241" i="4"/>
  <c r="M242" i="8"/>
  <c r="M241" i="2" s="1"/>
  <c r="N241" i="2" s="1"/>
  <c r="I239" i="4"/>
  <c r="M240" i="8"/>
  <c r="I237" i="4"/>
  <c r="M238" i="8"/>
  <c r="M237" i="2" s="1"/>
  <c r="N237" i="2" s="1"/>
  <c r="I235" i="4"/>
  <c r="M236" i="8"/>
  <c r="I233" i="4"/>
  <c r="M234" i="8"/>
  <c r="I233" i="5" s="1"/>
  <c r="I231" i="4"/>
  <c r="M232" i="8"/>
  <c r="I229" i="4"/>
  <c r="M230" i="8"/>
  <c r="I227" i="4"/>
  <c r="M228" i="8"/>
  <c r="I225" i="4"/>
  <c r="M226" i="8"/>
  <c r="I225" i="5" s="1"/>
  <c r="I223" i="4"/>
  <c r="M224" i="8"/>
  <c r="I221" i="4"/>
  <c r="M222" i="8"/>
  <c r="M221" i="2" s="1"/>
  <c r="N221" i="2" s="1"/>
  <c r="I219" i="4"/>
  <c r="M220" i="8"/>
  <c r="I217" i="4"/>
  <c r="M218" i="8"/>
  <c r="M217" i="2" s="1"/>
  <c r="N217" i="2" s="1"/>
  <c r="I215" i="4"/>
  <c r="M216" i="8"/>
  <c r="I213" i="4"/>
  <c r="M214" i="8"/>
  <c r="I211" i="4"/>
  <c r="M212" i="8"/>
  <c r="I209" i="4"/>
  <c r="M210" i="8"/>
  <c r="I209" i="5" s="1"/>
  <c r="I207" i="4"/>
  <c r="M208" i="8"/>
  <c r="I205" i="4"/>
  <c r="M206" i="8"/>
  <c r="M205" i="2" s="1"/>
  <c r="N205" i="2" s="1"/>
  <c r="I203" i="4"/>
  <c r="M204" i="8"/>
  <c r="I201" i="4"/>
  <c r="M202" i="8"/>
  <c r="M201" i="2" s="1"/>
  <c r="N201" i="2" s="1"/>
  <c r="I199" i="4"/>
  <c r="M200" i="8"/>
  <c r="I197" i="4"/>
  <c r="M198" i="8"/>
  <c r="M197" i="2" s="1"/>
  <c r="N197" i="2" s="1"/>
  <c r="I195" i="4"/>
  <c r="M196" i="8"/>
  <c r="I195" i="5" s="1"/>
  <c r="I193" i="4"/>
  <c r="M194" i="8"/>
  <c r="M193" i="2" s="1"/>
  <c r="N193" i="2" s="1"/>
  <c r="I191" i="4"/>
  <c r="M192" i="8"/>
  <c r="I191" i="5" s="1"/>
  <c r="I189" i="4"/>
  <c r="K189" i="4" s="1"/>
  <c r="M190" i="8"/>
  <c r="M189" i="2" s="1"/>
  <c r="N189" i="2" s="1"/>
  <c r="I187" i="4"/>
  <c r="M188" i="8"/>
  <c r="M187" i="2" s="1"/>
  <c r="N187" i="2" s="1"/>
  <c r="I185" i="4"/>
  <c r="M186" i="8"/>
  <c r="I185" i="5" s="1"/>
  <c r="I183" i="4"/>
  <c r="M184" i="8"/>
  <c r="M183" i="2" s="1"/>
  <c r="N183" i="2" s="1"/>
  <c r="I181" i="4"/>
  <c r="M182" i="8"/>
  <c r="M181" i="2" s="1"/>
  <c r="N181" i="2" s="1"/>
  <c r="I179" i="4"/>
  <c r="M180" i="8"/>
  <c r="I177" i="4"/>
  <c r="M178" i="8"/>
  <c r="M177" i="2" s="1"/>
  <c r="N177" i="2" s="1"/>
  <c r="I175" i="4"/>
  <c r="M176" i="8"/>
  <c r="I173" i="4"/>
  <c r="M174" i="8"/>
  <c r="M173" i="2" s="1"/>
  <c r="N173" i="2" s="1"/>
  <c r="I171" i="4"/>
  <c r="M172" i="8"/>
  <c r="I169" i="4"/>
  <c r="M170" i="8"/>
  <c r="I169" i="5" s="1"/>
  <c r="I167" i="4"/>
  <c r="M168" i="8"/>
  <c r="I165" i="4"/>
  <c r="M166" i="8"/>
  <c r="I163" i="4"/>
  <c r="M164" i="8"/>
  <c r="I161" i="4"/>
  <c r="M162" i="8"/>
  <c r="I161" i="5" s="1"/>
  <c r="I159" i="4"/>
  <c r="M160" i="8"/>
  <c r="I157" i="4"/>
  <c r="M158" i="8"/>
  <c r="I157" i="5" s="1"/>
  <c r="I155" i="4"/>
  <c r="M156" i="8"/>
  <c r="M155" i="2" s="1"/>
  <c r="N155" i="2" s="1"/>
  <c r="I153" i="4"/>
  <c r="M154" i="8"/>
  <c r="I153" i="5" s="1"/>
  <c r="I151" i="4"/>
  <c r="M152" i="8"/>
  <c r="I149" i="4"/>
  <c r="M150" i="8"/>
  <c r="M149" i="2" s="1"/>
  <c r="N149" i="2" s="1"/>
  <c r="I147" i="4"/>
  <c r="M148" i="8"/>
  <c r="I147" i="5" s="1"/>
  <c r="I145" i="4"/>
  <c r="M146" i="8"/>
  <c r="M145" i="2" s="1"/>
  <c r="I143" i="4"/>
  <c r="M144" i="8"/>
  <c r="I141" i="4"/>
  <c r="M142" i="8"/>
  <c r="M141" i="2" s="1"/>
  <c r="I139" i="4"/>
  <c r="M140" i="8"/>
  <c r="I137" i="4"/>
  <c r="M138" i="8"/>
  <c r="I137" i="5" s="1"/>
  <c r="I135" i="4"/>
  <c r="M136" i="8"/>
  <c r="I133" i="4"/>
  <c r="M134" i="8"/>
  <c r="M133" i="2" s="1"/>
  <c r="N133" i="2" s="1"/>
  <c r="I131" i="4"/>
  <c r="M132" i="8"/>
  <c r="I131" i="5" s="1"/>
  <c r="I129" i="4"/>
  <c r="M130" i="8"/>
  <c r="I129" i="5" s="1"/>
  <c r="I127" i="4"/>
  <c r="M128" i="8"/>
  <c r="M127" i="2" s="1"/>
  <c r="N127" i="2" s="1"/>
  <c r="I125" i="4"/>
  <c r="M126" i="8"/>
  <c r="I125" i="5" s="1"/>
  <c r="I123" i="4"/>
  <c r="M124" i="8"/>
  <c r="I121" i="4"/>
  <c r="M122" i="8"/>
  <c r="M121" i="2" s="1"/>
  <c r="N121" i="2" s="1"/>
  <c r="I119" i="4"/>
  <c r="M120" i="8"/>
  <c r="I117" i="4"/>
  <c r="K117" i="4"/>
  <c r="M118" i="8"/>
  <c r="I115" i="4"/>
  <c r="M116" i="8"/>
  <c r="I113" i="4"/>
  <c r="M114" i="8"/>
  <c r="M113" i="2" s="1"/>
  <c r="N113" i="2" s="1"/>
  <c r="I111" i="4"/>
  <c r="M112" i="8"/>
  <c r="I109" i="4"/>
  <c r="M110" i="8"/>
  <c r="I107" i="4"/>
  <c r="M108" i="8"/>
  <c r="I105" i="4"/>
  <c r="M106" i="8"/>
  <c r="I105" i="5" s="1"/>
  <c r="I103" i="4"/>
  <c r="M104" i="8"/>
  <c r="I101" i="4"/>
  <c r="M102" i="8"/>
  <c r="I101" i="5" s="1"/>
  <c r="I99" i="4"/>
  <c r="M100" i="8"/>
  <c r="I97" i="4"/>
  <c r="M98" i="8"/>
  <c r="M97" i="2" s="1"/>
  <c r="N97" i="2" s="1"/>
  <c r="I95" i="4"/>
  <c r="M96" i="8"/>
  <c r="I93" i="4"/>
  <c r="M94" i="8"/>
  <c r="I93" i="5" s="1"/>
  <c r="I91" i="4"/>
  <c r="M92" i="8"/>
  <c r="I89" i="4"/>
  <c r="M90" i="8"/>
  <c r="I87" i="4"/>
  <c r="M88" i="8"/>
  <c r="I85" i="4"/>
  <c r="M86" i="8"/>
  <c r="I85" i="5" s="1"/>
  <c r="M83" i="8"/>
  <c r="I82" i="4"/>
  <c r="M81" i="8"/>
  <c r="M80" i="2" s="1"/>
  <c r="I80" i="4"/>
  <c r="M79" i="8"/>
  <c r="I78" i="4"/>
  <c r="M77" i="8"/>
  <c r="M76" i="2" s="1"/>
  <c r="I76" i="4"/>
  <c r="M75" i="8"/>
  <c r="I74" i="4"/>
  <c r="M73" i="8"/>
  <c r="M72" i="2" s="1"/>
  <c r="I72" i="4"/>
  <c r="M70" i="8"/>
  <c r="I69" i="4"/>
  <c r="M68" i="8"/>
  <c r="I67" i="5" s="1"/>
  <c r="I67" i="4"/>
  <c r="M66" i="8"/>
  <c r="I65" i="4"/>
  <c r="M64" i="8"/>
  <c r="M63" i="2" s="1"/>
  <c r="N63" i="2" s="1"/>
  <c r="I63" i="4"/>
  <c r="M62" i="8"/>
  <c r="I61" i="4"/>
  <c r="M60" i="8"/>
  <c r="I59" i="5" s="1"/>
  <c r="I59" i="4"/>
  <c r="M58" i="8"/>
  <c r="I57" i="4"/>
  <c r="M56" i="8"/>
  <c r="I55" i="5" s="1"/>
  <c r="I55" i="4"/>
  <c r="I53" i="4"/>
  <c r="M54" i="8"/>
  <c r="I51" i="4"/>
  <c r="M52" i="8"/>
  <c r="M51" i="2" s="1"/>
  <c r="N51" i="2" s="1"/>
  <c r="I49" i="4"/>
  <c r="M50" i="8"/>
  <c r="I47" i="4"/>
  <c r="M48" i="8"/>
  <c r="I45" i="4"/>
  <c r="M46" i="8"/>
  <c r="I43" i="4"/>
  <c r="M44" i="8"/>
  <c r="M43" i="2" s="1"/>
  <c r="N43" i="2" s="1"/>
  <c r="I41" i="4"/>
  <c r="M42" i="8"/>
  <c r="I39" i="4"/>
  <c r="M40" i="8"/>
  <c r="M39" i="2" s="1"/>
  <c r="N39" i="2" s="1"/>
  <c r="I37" i="4"/>
  <c r="M38" i="8"/>
  <c r="I35" i="4"/>
  <c r="M36" i="8"/>
  <c r="I35" i="5" s="1"/>
  <c r="I33" i="4"/>
  <c r="M34" i="8"/>
  <c r="I31" i="4"/>
  <c r="M32" i="8"/>
  <c r="M31" i="2" s="1"/>
  <c r="N31" i="2" s="1"/>
  <c r="I29" i="4"/>
  <c r="M30" i="8"/>
  <c r="I27" i="4"/>
  <c r="M28" i="8"/>
  <c r="M27" i="2" s="1"/>
  <c r="N27" i="2" s="1"/>
  <c r="I25" i="4"/>
  <c r="M26" i="8"/>
  <c r="I23" i="4"/>
  <c r="M24" i="8"/>
  <c r="I23" i="5" s="1"/>
  <c r="I21" i="4"/>
  <c r="M22" i="8"/>
  <c r="I19" i="4"/>
  <c r="M20" i="8"/>
  <c r="M19" i="2" s="1"/>
  <c r="I17" i="4"/>
  <c r="M18" i="8"/>
  <c r="I15" i="4"/>
  <c r="M16" i="8"/>
  <c r="I15" i="5" s="1"/>
  <c r="I13" i="4"/>
  <c r="M14" i="8"/>
  <c r="M13" i="2" s="1"/>
  <c r="N13" i="2" s="1"/>
  <c r="I11" i="4"/>
  <c r="M12" i="8"/>
  <c r="I9" i="4"/>
  <c r="M10" i="8"/>
  <c r="I7" i="4"/>
  <c r="M8" i="8"/>
  <c r="M7" i="2" s="1"/>
  <c r="N7" i="2" s="1"/>
  <c r="I5" i="4"/>
  <c r="M6" i="8"/>
  <c r="I501" i="4"/>
  <c r="M502" i="8"/>
  <c r="I499" i="4"/>
  <c r="M500" i="8"/>
  <c r="I499" i="5" s="1"/>
  <c r="I497" i="4"/>
  <c r="M498" i="8"/>
  <c r="I495" i="4"/>
  <c r="M496" i="8"/>
  <c r="I495" i="5" s="1"/>
  <c r="I493" i="4"/>
  <c r="M494" i="8"/>
  <c r="I491" i="4"/>
  <c r="M492" i="8"/>
  <c r="M491" i="2" s="1"/>
  <c r="N491" i="2" s="1"/>
  <c r="I489" i="4"/>
  <c r="M490" i="8"/>
  <c r="I489" i="5" s="1"/>
  <c r="I487" i="4"/>
  <c r="M488" i="8"/>
  <c r="I487" i="5" s="1"/>
  <c r="I485" i="4"/>
  <c r="M486" i="8"/>
  <c r="I483" i="4"/>
  <c r="M484" i="8"/>
  <c r="M483" i="2" s="1"/>
  <c r="N483" i="2" s="1"/>
  <c r="I481" i="4"/>
  <c r="M482" i="8"/>
  <c r="M481" i="2" s="1"/>
  <c r="N481" i="2" s="1"/>
  <c r="I479" i="4"/>
  <c r="M480" i="8"/>
  <c r="M479" i="2" s="1"/>
  <c r="N479" i="2" s="1"/>
  <c r="I477" i="4"/>
  <c r="M478" i="8"/>
  <c r="I475" i="4"/>
  <c r="M476" i="8"/>
  <c r="M475" i="2" s="1"/>
  <c r="N475" i="2" s="1"/>
  <c r="I473" i="4"/>
  <c r="M474" i="8"/>
  <c r="I471" i="4"/>
  <c r="M472" i="8"/>
  <c r="M471" i="2" s="1"/>
  <c r="N471" i="2" s="1"/>
  <c r="I469" i="4"/>
  <c r="M470" i="8"/>
  <c r="I467" i="4"/>
  <c r="M468" i="8"/>
  <c r="M467" i="2" s="1"/>
  <c r="N467" i="2" s="1"/>
  <c r="I465" i="4"/>
  <c r="M466" i="8"/>
  <c r="M465" i="2" s="1"/>
  <c r="N465" i="2" s="1"/>
  <c r="I463" i="4"/>
  <c r="M464" i="8"/>
  <c r="M463" i="2" s="1"/>
  <c r="N463" i="2" s="1"/>
  <c r="I461" i="4"/>
  <c r="M462" i="8"/>
  <c r="I459" i="4"/>
  <c r="M460" i="8"/>
  <c r="M459" i="2" s="1"/>
  <c r="N459" i="2" s="1"/>
  <c r="I457" i="4"/>
  <c r="M458" i="8"/>
  <c r="I455" i="4"/>
  <c r="M456" i="8"/>
  <c r="I455" i="5" s="1"/>
  <c r="I453" i="4"/>
  <c r="M454" i="8"/>
  <c r="I451" i="4"/>
  <c r="M452" i="8"/>
  <c r="I451" i="5" s="1"/>
  <c r="I449" i="4"/>
  <c r="M450" i="8"/>
  <c r="I447" i="4"/>
  <c r="M448" i="8"/>
  <c r="M447" i="2" s="1"/>
  <c r="N447" i="2" s="1"/>
  <c r="I445" i="4"/>
  <c r="M446" i="8"/>
  <c r="I443" i="4"/>
  <c r="M444" i="8"/>
  <c r="M443" i="2" s="1"/>
  <c r="N443" i="2" s="1"/>
  <c r="I441" i="4"/>
  <c r="M442" i="8"/>
  <c r="I441" i="5" s="1"/>
  <c r="I439" i="4"/>
  <c r="M440" i="8"/>
  <c r="M439" i="2" s="1"/>
  <c r="N439" i="2" s="1"/>
  <c r="I437" i="4"/>
  <c r="M438" i="8"/>
  <c r="I437" i="5" s="1"/>
  <c r="I435" i="4"/>
  <c r="M436" i="8"/>
  <c r="I435" i="5" s="1"/>
  <c r="I433" i="4"/>
  <c r="M434" i="8"/>
  <c r="I431" i="4"/>
  <c r="M432" i="8"/>
  <c r="M431" i="2" s="1"/>
  <c r="N431" i="2" s="1"/>
  <c r="I429" i="4"/>
  <c r="M430" i="8"/>
  <c r="I427" i="4"/>
  <c r="M428" i="8"/>
  <c r="M427" i="2" s="1"/>
  <c r="N427" i="2" s="1"/>
  <c r="I425" i="4"/>
  <c r="M426" i="8"/>
  <c r="I423" i="4"/>
  <c r="M424" i="8"/>
  <c r="M423" i="2" s="1"/>
  <c r="N423" i="2" s="1"/>
  <c r="I421" i="4"/>
  <c r="M422" i="8"/>
  <c r="I418" i="4"/>
  <c r="M419" i="8"/>
  <c r="I418" i="5" s="1"/>
  <c r="I416" i="4"/>
  <c r="M417" i="8"/>
  <c r="I414" i="4"/>
  <c r="M415" i="8"/>
  <c r="M414" i="2" s="1"/>
  <c r="I412" i="4"/>
  <c r="M413" i="8"/>
  <c r="I410" i="4"/>
  <c r="M411" i="8"/>
  <c r="M410" i="2" s="1"/>
  <c r="I408" i="4"/>
  <c r="M409" i="8"/>
  <c r="I406" i="4"/>
  <c r="M407" i="8"/>
  <c r="I404" i="4"/>
  <c r="K404" i="4" s="1"/>
  <c r="M405" i="8"/>
  <c r="I402" i="4"/>
  <c r="M403" i="8"/>
  <c r="M402" i="2" s="1"/>
  <c r="I400" i="4"/>
  <c r="K400" i="4" s="1"/>
  <c r="M401" i="8"/>
  <c r="I400" i="5" s="1"/>
  <c r="I398" i="4"/>
  <c r="M399" i="8"/>
  <c r="M398" i="2" s="1"/>
  <c r="I396" i="4"/>
  <c r="M397" i="8"/>
  <c r="I394" i="4"/>
  <c r="M395" i="8"/>
  <c r="I392" i="4"/>
  <c r="M393" i="8"/>
  <c r="I390" i="4"/>
  <c r="M391" i="8"/>
  <c r="M390" i="2" s="1"/>
  <c r="I388" i="4"/>
  <c r="M389" i="8"/>
  <c r="I386" i="4"/>
  <c r="M387" i="8"/>
  <c r="I384" i="4"/>
  <c r="M385" i="8"/>
  <c r="I382" i="4"/>
  <c r="M383" i="8"/>
  <c r="M382" i="2" s="1"/>
  <c r="I380" i="4"/>
  <c r="M381" i="8"/>
  <c r="I378" i="4"/>
  <c r="M379" i="8"/>
  <c r="M378" i="2" s="1"/>
  <c r="I376" i="4"/>
  <c r="M377" i="8"/>
  <c r="I374" i="4"/>
  <c r="M375" i="8"/>
  <c r="I372" i="4"/>
  <c r="M373" i="8"/>
  <c r="I370" i="4"/>
  <c r="M371" i="8"/>
  <c r="I370" i="5" s="1"/>
  <c r="I368" i="4"/>
  <c r="M369" i="8"/>
  <c r="I368" i="5" s="1"/>
  <c r="I366" i="4"/>
  <c r="M367" i="8"/>
  <c r="M366" i="2" s="1"/>
  <c r="I364" i="4"/>
  <c r="M365" i="8"/>
  <c r="I362" i="4"/>
  <c r="M363" i="8"/>
  <c r="I362" i="5" s="1"/>
  <c r="I360" i="4"/>
  <c r="M361" i="8"/>
  <c r="I358" i="4"/>
  <c r="M359" i="8"/>
  <c r="M358" i="2" s="1"/>
  <c r="I356" i="4"/>
  <c r="M357" i="8"/>
  <c r="I354" i="4"/>
  <c r="M355" i="8"/>
  <c r="I354" i="5" s="1"/>
  <c r="I352" i="4"/>
  <c r="M353" i="8"/>
  <c r="I350" i="4"/>
  <c r="M351" i="8"/>
  <c r="I350" i="5" s="1"/>
  <c r="I348" i="4"/>
  <c r="M349" i="8"/>
  <c r="I346" i="4"/>
  <c r="M347" i="8"/>
  <c r="M346" i="2" s="1"/>
  <c r="I344" i="4"/>
  <c r="M345" i="8"/>
  <c r="I342" i="4"/>
  <c r="M343" i="8"/>
  <c r="I340" i="4"/>
  <c r="M341" i="8"/>
  <c r="I338" i="4"/>
  <c r="M339" i="8"/>
  <c r="I338" i="5" s="1"/>
  <c r="I336" i="4"/>
  <c r="M337" i="8"/>
  <c r="I334" i="4"/>
  <c r="M335" i="8"/>
  <c r="M334" i="2" s="1"/>
  <c r="I332" i="4"/>
  <c r="M333" i="8"/>
  <c r="I330" i="4"/>
  <c r="M331" i="8"/>
  <c r="I330" i="5" s="1"/>
  <c r="I328" i="4"/>
  <c r="K328" i="4" s="1"/>
  <c r="M329" i="8"/>
  <c r="M328" i="2" s="1"/>
  <c r="I326" i="4"/>
  <c r="M327" i="8"/>
  <c r="I324" i="4"/>
  <c r="K324" i="4" s="1"/>
  <c r="M325" i="8"/>
  <c r="M324" i="2" s="1"/>
  <c r="I322" i="4"/>
  <c r="M323" i="8"/>
  <c r="I322" i="5" s="1"/>
  <c r="I320" i="4"/>
  <c r="M321" i="8"/>
  <c r="I320" i="5" s="1"/>
  <c r="I318" i="4"/>
  <c r="M319" i="8"/>
  <c r="I318" i="5" s="1"/>
  <c r="I315" i="4"/>
  <c r="M316" i="8"/>
  <c r="I315" i="5" s="1"/>
  <c r="I313" i="4"/>
  <c r="M314" i="8"/>
  <c r="M313" i="2" s="1"/>
  <c r="N313" i="2" s="1"/>
  <c r="I311" i="4"/>
  <c r="M312" i="8"/>
  <c r="I311" i="5" s="1"/>
  <c r="I309" i="4"/>
  <c r="M310" i="8"/>
  <c r="I307" i="4"/>
  <c r="M308" i="8"/>
  <c r="M307" i="2" s="1"/>
  <c r="N307" i="2" s="1"/>
  <c r="I305" i="4"/>
  <c r="M306" i="8"/>
  <c r="I305" i="5" s="1"/>
  <c r="I303" i="4"/>
  <c r="M304" i="8"/>
  <c r="I303" i="5" s="1"/>
  <c r="I301" i="4"/>
  <c r="M302" i="8"/>
  <c r="I299" i="4"/>
  <c r="M300" i="8"/>
  <c r="I297" i="4"/>
  <c r="M298" i="8"/>
  <c r="I295" i="4"/>
  <c r="M296" i="8"/>
  <c r="M295" i="2" s="1"/>
  <c r="N295" i="2" s="1"/>
  <c r="I293" i="4"/>
  <c r="M294" i="8"/>
  <c r="I291" i="4"/>
  <c r="M292" i="8"/>
  <c r="M291" i="2" s="1"/>
  <c r="N291" i="2" s="1"/>
  <c r="I289" i="4"/>
  <c r="M290" i="8"/>
  <c r="I289" i="5" s="1"/>
  <c r="I287" i="4"/>
  <c r="K287" i="4" s="1"/>
  <c r="M288" i="8"/>
  <c r="I287" i="5" s="1"/>
  <c r="I285" i="4"/>
  <c r="M286" i="8"/>
  <c r="M285" i="2" s="1"/>
  <c r="N285" i="2" s="1"/>
  <c r="I283" i="4"/>
  <c r="M284" i="8"/>
  <c r="I281" i="4"/>
  <c r="K281" i="4" s="1"/>
  <c r="M282" i="8"/>
  <c r="M281" i="2" s="1"/>
  <c r="I279" i="4"/>
  <c r="M280" i="8"/>
  <c r="M279" i="2" s="1"/>
  <c r="N279" i="2" s="1"/>
  <c r="I277" i="4"/>
  <c r="K277" i="4" s="1"/>
  <c r="M278" i="8"/>
  <c r="I274" i="4"/>
  <c r="M275" i="8"/>
  <c r="M274" i="2" s="1"/>
  <c r="I272" i="4"/>
  <c r="M273" i="8"/>
  <c r="I270" i="4"/>
  <c r="M271" i="8"/>
  <c r="M270" i="2" s="1"/>
  <c r="I268" i="4"/>
  <c r="M269" i="8"/>
  <c r="I266" i="4"/>
  <c r="M267" i="8"/>
  <c r="M266" i="2" s="1"/>
  <c r="I264" i="4"/>
  <c r="M265" i="8"/>
  <c r="I264" i="5" s="1"/>
  <c r="I262" i="4"/>
  <c r="M263" i="8"/>
  <c r="M262" i="2" s="1"/>
  <c r="I260" i="4"/>
  <c r="M261" i="8"/>
  <c r="I258" i="4"/>
  <c r="M259" i="8"/>
  <c r="M258" i="2" s="1"/>
  <c r="I256" i="4"/>
  <c r="M257" i="8"/>
  <c r="M256" i="2" s="1"/>
  <c r="I254" i="4"/>
  <c r="M255" i="8"/>
  <c r="M254" i="2" s="1"/>
  <c r="I252" i="4"/>
  <c r="K252" i="4" s="1"/>
  <c r="M253" i="8"/>
  <c r="I252" i="5" s="1"/>
  <c r="I250" i="4"/>
  <c r="M251" i="8"/>
  <c r="M250" i="2" s="1"/>
  <c r="Q250" i="2" s="1"/>
  <c r="I248" i="4"/>
  <c r="M249" i="8"/>
  <c r="I248" i="5" s="1"/>
  <c r="I246" i="4"/>
  <c r="M247" i="8"/>
  <c r="I244" i="4"/>
  <c r="M245" i="8"/>
  <c r="I242" i="4"/>
  <c r="M243" i="8"/>
  <c r="M242" i="2" s="1"/>
  <c r="I240" i="4"/>
  <c r="M241" i="8"/>
  <c r="M240" i="2" s="1"/>
  <c r="I238" i="4"/>
  <c r="M239" i="8"/>
  <c r="I236" i="4"/>
  <c r="M237" i="8"/>
  <c r="I234" i="4"/>
  <c r="M235" i="8"/>
  <c r="I232" i="4"/>
  <c r="M233" i="8"/>
  <c r="I230" i="4"/>
  <c r="M231" i="8"/>
  <c r="I230" i="5" s="1"/>
  <c r="I228" i="4"/>
  <c r="M229" i="8"/>
  <c r="I226" i="4"/>
  <c r="M227" i="8"/>
  <c r="M226" i="2" s="1"/>
  <c r="I224" i="4"/>
  <c r="M225" i="8"/>
  <c r="I222" i="4"/>
  <c r="K222" i="4" s="1"/>
  <c r="M223" i="8"/>
  <c r="I222" i="5" s="1"/>
  <c r="I220" i="4"/>
  <c r="M221" i="8"/>
  <c r="I218" i="4"/>
  <c r="M219" i="8"/>
  <c r="M218" i="2" s="1"/>
  <c r="I216" i="4"/>
  <c r="M217" i="8"/>
  <c r="I214" i="4"/>
  <c r="M215" i="8"/>
  <c r="I214" i="5" s="1"/>
  <c r="I212" i="4"/>
  <c r="M213" i="8"/>
  <c r="I210" i="4"/>
  <c r="M211" i="8"/>
  <c r="M210" i="2" s="1"/>
  <c r="I208" i="4"/>
  <c r="M209" i="8"/>
  <c r="M208" i="2" s="1"/>
  <c r="I206" i="4"/>
  <c r="M207" i="8"/>
  <c r="I204" i="4"/>
  <c r="M205" i="8"/>
  <c r="I202" i="4"/>
  <c r="M203" i="8"/>
  <c r="I200" i="4"/>
  <c r="M201" i="8"/>
  <c r="I198" i="4"/>
  <c r="M199" i="8"/>
  <c r="I198" i="5" s="1"/>
  <c r="I196" i="4"/>
  <c r="M197" i="8"/>
  <c r="I194" i="4"/>
  <c r="M195" i="8"/>
  <c r="M194" i="2" s="1"/>
  <c r="N194" i="2" s="1"/>
  <c r="I192" i="4"/>
  <c r="M193" i="8"/>
  <c r="M192" i="2" s="1"/>
  <c r="I190" i="4"/>
  <c r="M191" i="8"/>
  <c r="I190" i="5" s="1"/>
  <c r="I188" i="4"/>
  <c r="M189" i="8"/>
  <c r="M188" i="2" s="1"/>
  <c r="I186" i="4"/>
  <c r="M187" i="8"/>
  <c r="M185" i="8"/>
  <c r="I184" i="5" s="1"/>
  <c r="I184" i="4"/>
  <c r="M183" i="8"/>
  <c r="M182" i="2" s="1"/>
  <c r="I182" i="4"/>
  <c r="M181" i="8"/>
  <c r="I180" i="4"/>
  <c r="M179" i="8"/>
  <c r="I178" i="5" s="1"/>
  <c r="I178" i="4"/>
  <c r="M177" i="8"/>
  <c r="I176" i="4"/>
  <c r="M175" i="8"/>
  <c r="M174" i="2" s="1"/>
  <c r="I174" i="4"/>
  <c r="M173" i="8"/>
  <c r="I172" i="4"/>
  <c r="M171" i="8"/>
  <c r="M170" i="2" s="1"/>
  <c r="I170" i="4"/>
  <c r="M169" i="8"/>
  <c r="I168" i="4"/>
  <c r="M167" i="8"/>
  <c r="I166" i="4"/>
  <c r="M165" i="8"/>
  <c r="I164" i="4"/>
  <c r="M163" i="8"/>
  <c r="I162" i="5" s="1"/>
  <c r="I162" i="4"/>
  <c r="M161" i="8"/>
  <c r="I160" i="5" s="1"/>
  <c r="I160" i="4"/>
  <c r="M159" i="8"/>
  <c r="M158" i="2" s="1"/>
  <c r="I158" i="4"/>
  <c r="M157" i="8"/>
  <c r="I156" i="4"/>
  <c r="M155" i="8"/>
  <c r="M154" i="2" s="1"/>
  <c r="I154" i="4"/>
  <c r="M153" i="8"/>
  <c r="I152" i="4"/>
  <c r="M151" i="8"/>
  <c r="I150" i="4"/>
  <c r="M149" i="8"/>
  <c r="I148" i="4"/>
  <c r="M147" i="8"/>
  <c r="I146" i="5" s="1"/>
  <c r="I146" i="4"/>
  <c r="M145" i="8"/>
  <c r="I144" i="4"/>
  <c r="M143" i="8"/>
  <c r="I142" i="5" s="1"/>
  <c r="I142" i="4"/>
  <c r="M141" i="8"/>
  <c r="I140" i="4"/>
  <c r="M139" i="8"/>
  <c r="M138" i="2" s="1"/>
  <c r="I138" i="4"/>
  <c r="M137" i="8"/>
  <c r="M136" i="2" s="1"/>
  <c r="I136" i="4"/>
  <c r="M135" i="8"/>
  <c r="M134" i="2" s="1"/>
  <c r="I134" i="4"/>
  <c r="M133" i="8"/>
  <c r="I132" i="4"/>
  <c r="M131" i="8"/>
  <c r="M130" i="2" s="1"/>
  <c r="I130" i="4"/>
  <c r="M129" i="8"/>
  <c r="I128" i="5" s="1"/>
  <c r="I128" i="4"/>
  <c r="M127" i="8"/>
  <c r="M126" i="2" s="1"/>
  <c r="I126" i="4"/>
  <c r="M125" i="8"/>
  <c r="I124" i="5" s="1"/>
  <c r="I124" i="4"/>
  <c r="M123" i="8"/>
  <c r="M122" i="2" s="1"/>
  <c r="I122" i="4"/>
  <c r="M121" i="8"/>
  <c r="I120" i="4"/>
  <c r="M119" i="8"/>
  <c r="M118" i="2" s="1"/>
  <c r="I118" i="4"/>
  <c r="M117" i="8"/>
  <c r="I116" i="4"/>
  <c r="M115" i="8"/>
  <c r="I114" i="5" s="1"/>
  <c r="I114" i="4"/>
  <c r="M113" i="8"/>
  <c r="I112" i="4"/>
  <c r="M111" i="8"/>
  <c r="I110" i="5" s="1"/>
  <c r="I110" i="4"/>
  <c r="M109" i="8"/>
  <c r="I108" i="4"/>
  <c r="M107" i="8"/>
  <c r="M106" i="2" s="1"/>
  <c r="I106" i="4"/>
  <c r="M105" i="8"/>
  <c r="M104" i="2" s="1"/>
  <c r="I104" i="4"/>
  <c r="M103" i="8"/>
  <c r="I102" i="5" s="1"/>
  <c r="I102" i="4"/>
  <c r="M101" i="8"/>
  <c r="I100" i="4"/>
  <c r="M99" i="8"/>
  <c r="I98" i="5" s="1"/>
  <c r="I98" i="4"/>
  <c r="M97" i="8"/>
  <c r="I96" i="5" s="1"/>
  <c r="I96" i="4"/>
  <c r="M95" i="8"/>
  <c r="I94" i="5" s="1"/>
  <c r="I94" i="4"/>
  <c r="M93" i="8"/>
  <c r="I92" i="4"/>
  <c r="M91" i="8"/>
  <c r="M90" i="2" s="1"/>
  <c r="I90" i="4"/>
  <c r="M89" i="8"/>
  <c r="M88" i="2" s="1"/>
  <c r="I88" i="4"/>
  <c r="M87" i="8"/>
  <c r="I86" i="5" s="1"/>
  <c r="I86" i="4"/>
  <c r="I83" i="4"/>
  <c r="M84" i="8"/>
  <c r="I81" i="4"/>
  <c r="M82" i="8"/>
  <c r="I81" i="5" s="1"/>
  <c r="I79" i="4"/>
  <c r="M80" i="8"/>
  <c r="I77" i="4"/>
  <c r="M78" i="8"/>
  <c r="I75" i="4"/>
  <c r="M76" i="8"/>
  <c r="I75" i="5" s="1"/>
  <c r="I73" i="4"/>
  <c r="M74" i="8"/>
  <c r="I73" i="5" s="1"/>
  <c r="I70" i="4"/>
  <c r="M71" i="8"/>
  <c r="I68" i="4"/>
  <c r="M69" i="8"/>
  <c r="I66" i="4"/>
  <c r="M67" i="8"/>
  <c r="I64" i="4"/>
  <c r="M65" i="8"/>
  <c r="I64" i="5" s="1"/>
  <c r="I62" i="4"/>
  <c r="M63" i="8"/>
  <c r="I60" i="4"/>
  <c r="M61" i="8"/>
  <c r="I58" i="4"/>
  <c r="M59" i="8"/>
  <c r="I56" i="4"/>
  <c r="M57" i="8"/>
  <c r="M56" i="2" s="1"/>
  <c r="M55" i="8"/>
  <c r="I54" i="4"/>
  <c r="M53" i="8"/>
  <c r="I52" i="5" s="1"/>
  <c r="I52" i="4"/>
  <c r="M51" i="8"/>
  <c r="I50" i="4"/>
  <c r="M49" i="8"/>
  <c r="M48" i="2" s="1"/>
  <c r="I48" i="4"/>
  <c r="M47" i="8"/>
  <c r="I46" i="4"/>
  <c r="M45" i="8"/>
  <c r="M44" i="2" s="1"/>
  <c r="I44" i="4"/>
  <c r="M43" i="8"/>
  <c r="M42" i="2" s="1"/>
  <c r="I42" i="4"/>
  <c r="M41" i="8"/>
  <c r="M40" i="2" s="1"/>
  <c r="I40" i="4"/>
  <c r="M39" i="8"/>
  <c r="I38" i="4"/>
  <c r="M37" i="8"/>
  <c r="I36" i="5" s="1"/>
  <c r="I36" i="4"/>
  <c r="M35" i="8"/>
  <c r="I34" i="4"/>
  <c r="M33" i="8"/>
  <c r="M32" i="2" s="1"/>
  <c r="I32" i="4"/>
  <c r="K32" i="4" s="1"/>
  <c r="M31" i="8"/>
  <c r="I30" i="5" s="1"/>
  <c r="I30" i="4"/>
  <c r="I28" i="4"/>
  <c r="K28" i="4" s="1"/>
  <c r="M29" i="8"/>
  <c r="I26" i="4"/>
  <c r="K26" i="4" s="1"/>
  <c r="M27" i="8"/>
  <c r="I24" i="4"/>
  <c r="M25" i="8"/>
  <c r="I22" i="4"/>
  <c r="M23" i="8"/>
  <c r="M22" i="2" s="1"/>
  <c r="I20" i="4"/>
  <c r="K20" i="4" s="1"/>
  <c r="M21" i="8"/>
  <c r="M20" i="2" s="1"/>
  <c r="I18" i="4"/>
  <c r="M19" i="8"/>
  <c r="I16" i="4"/>
  <c r="M17" i="8"/>
  <c r="M16" i="2" s="1"/>
  <c r="I14" i="4"/>
  <c r="M15" i="8"/>
  <c r="I14" i="5" s="1"/>
  <c r="I12" i="4"/>
  <c r="K12" i="4" s="1"/>
  <c r="M13" i="8"/>
  <c r="I10" i="4"/>
  <c r="M11" i="8"/>
  <c r="M10" i="2" s="1"/>
  <c r="I8" i="4"/>
  <c r="K8" i="4" s="1"/>
  <c r="M9" i="8"/>
  <c r="I6" i="4"/>
  <c r="M7" i="8"/>
  <c r="M6" i="2" s="1"/>
  <c r="I4" i="4"/>
  <c r="K4" i="4" s="1"/>
  <c r="M5" i="8"/>
  <c r="I3" i="4"/>
  <c r="E148" i="3"/>
  <c r="E148" i="4" s="1"/>
  <c r="E148" i="5" s="1"/>
  <c r="E149" i="9" s="1"/>
  <c r="E276" i="3"/>
  <c r="E276" i="4" s="1"/>
  <c r="E276" i="5" s="1"/>
  <c r="E277" i="9" s="1"/>
  <c r="E277" i="11" s="1"/>
  <c r="E277" i="8" s="1"/>
  <c r="E277" i="14" s="1"/>
  <c r="E383" i="3"/>
  <c r="E383" i="4" s="1"/>
  <c r="E383" i="5" s="1"/>
  <c r="E384" i="9" s="1"/>
  <c r="E391" i="3"/>
  <c r="E391" i="4" s="1"/>
  <c r="E391" i="5" s="1"/>
  <c r="E392" i="9" s="1"/>
  <c r="E399" i="3"/>
  <c r="E407" i="3"/>
  <c r="E407" i="4" s="1"/>
  <c r="E407" i="5" s="1"/>
  <c r="E408" i="9" s="1"/>
  <c r="E408" i="11" s="1"/>
  <c r="E408" i="8" s="1"/>
  <c r="E415" i="3"/>
  <c r="E415" i="4" s="1"/>
  <c r="E415" i="5" s="1"/>
  <c r="E416" i="9" s="1"/>
  <c r="E416" i="10" s="1"/>
  <c r="E423" i="3"/>
  <c r="E431" i="3"/>
  <c r="E439" i="3"/>
  <c r="E439" i="4" s="1"/>
  <c r="E439" i="5" s="1"/>
  <c r="E440" i="9" s="1"/>
  <c r="E447" i="3"/>
  <c r="E447" i="4" s="1"/>
  <c r="E447" i="5" s="1"/>
  <c r="E448" i="9" s="1"/>
  <c r="E448" i="10" s="1"/>
  <c r="E455" i="3"/>
  <c r="E455" i="4" s="1"/>
  <c r="E455" i="5" s="1"/>
  <c r="E456" i="9" s="1"/>
  <c r="E463" i="3"/>
  <c r="E471" i="3"/>
  <c r="E471" i="4" s="1"/>
  <c r="E471" i="5" s="1"/>
  <c r="E472" i="9" s="1"/>
  <c r="E472" i="11" s="1"/>
  <c r="E472" i="8" s="1"/>
  <c r="E479" i="3"/>
  <c r="E479" i="4" s="1"/>
  <c r="E479" i="5" s="1"/>
  <c r="E480" i="9" s="1"/>
  <c r="E480" i="10" s="1"/>
  <c r="E487" i="3"/>
  <c r="E487" i="4" s="1"/>
  <c r="E487" i="5" s="1"/>
  <c r="E488" i="9" s="1"/>
  <c r="E495" i="3"/>
  <c r="E5" i="3"/>
  <c r="E5" i="4" s="1"/>
  <c r="E5" i="5" s="1"/>
  <c r="E6" i="9" s="1"/>
  <c r="E15" i="3"/>
  <c r="E15" i="4" s="1"/>
  <c r="E15" i="5" s="1"/>
  <c r="E16" i="9" s="1"/>
  <c r="E58" i="3"/>
  <c r="E58" i="4" s="1"/>
  <c r="E58" i="5" s="1"/>
  <c r="E59" i="9" s="1"/>
  <c r="E377" i="3"/>
  <c r="E377" i="4" s="1"/>
  <c r="E377" i="5" s="1"/>
  <c r="E385" i="3"/>
  <c r="E385" i="4" s="1"/>
  <c r="E385" i="5" s="1"/>
  <c r="E393" i="3"/>
  <c r="E393" i="4" s="1"/>
  <c r="E393" i="5" s="1"/>
  <c r="E401" i="3"/>
  <c r="E401" i="4" s="1"/>
  <c r="E401" i="5" s="1"/>
  <c r="E402" i="9" s="1"/>
  <c r="E417" i="3"/>
  <c r="E417" i="4" s="1"/>
  <c r="E417" i="5" s="1"/>
  <c r="E418" i="9" s="1"/>
  <c r="E425" i="3"/>
  <c r="E425" i="4" s="1"/>
  <c r="E425" i="5" s="1"/>
  <c r="E426" i="9" s="1"/>
  <c r="E426" i="10" s="1"/>
  <c r="E433" i="3"/>
  <c r="E433" i="4" s="1"/>
  <c r="E433" i="5" s="1"/>
  <c r="E434" i="9" s="1"/>
  <c r="E434" i="10" s="1"/>
  <c r="E441" i="3"/>
  <c r="E441" i="4" s="1"/>
  <c r="E441" i="5" s="1"/>
  <c r="E449" i="3"/>
  <c r="E449" i="4" s="1"/>
  <c r="E449" i="5" s="1"/>
  <c r="E450" i="9" s="1"/>
  <c r="E450" i="10" s="1"/>
  <c r="E457" i="3"/>
  <c r="E457" i="4" s="1"/>
  <c r="E457" i="5" s="1"/>
  <c r="E465" i="3"/>
  <c r="E465" i="4" s="1"/>
  <c r="E465" i="5" s="1"/>
  <c r="E466" i="9" s="1"/>
  <c r="E473" i="3"/>
  <c r="E473" i="4" s="1"/>
  <c r="E473" i="5" s="1"/>
  <c r="E481" i="3"/>
  <c r="E481" i="4" s="1"/>
  <c r="E481" i="5" s="1"/>
  <c r="E482" i="9" s="1"/>
  <c r="E489" i="3"/>
  <c r="E489" i="4" s="1"/>
  <c r="E489" i="5" s="1"/>
  <c r="E490" i="9" s="1"/>
  <c r="E490" i="11" s="1"/>
  <c r="E490" i="8" s="1"/>
  <c r="E497" i="3"/>
  <c r="E497" i="4" s="1"/>
  <c r="E497" i="5" s="1"/>
  <c r="E498" i="9" s="1"/>
  <c r="B501" i="3"/>
  <c r="B501" i="4" s="1"/>
  <c r="B501" i="5" s="1"/>
  <c r="B499" i="3"/>
  <c r="B499" i="4" s="1"/>
  <c r="B499" i="5" s="1"/>
  <c r="B497" i="3"/>
  <c r="B497" i="4" s="1"/>
  <c r="B497" i="5" s="1"/>
  <c r="B495" i="3"/>
  <c r="B495" i="4" s="1"/>
  <c r="B495" i="5" s="1"/>
  <c r="B493" i="3"/>
  <c r="B493" i="4" s="1"/>
  <c r="B493" i="5" s="1"/>
  <c r="B489" i="3"/>
  <c r="B489" i="4" s="1"/>
  <c r="B489" i="5" s="1"/>
  <c r="B485" i="3"/>
  <c r="B485" i="4" s="1"/>
  <c r="B485" i="5" s="1"/>
  <c r="B481" i="3"/>
  <c r="B481" i="4" s="1"/>
  <c r="B481" i="5" s="1"/>
  <c r="B477" i="3"/>
  <c r="B477" i="4" s="1"/>
  <c r="B477" i="5" s="1"/>
  <c r="B473" i="3"/>
  <c r="B473" i="4" s="1"/>
  <c r="B473" i="5" s="1"/>
  <c r="B469" i="3"/>
  <c r="B469" i="4" s="1"/>
  <c r="B469" i="5" s="1"/>
  <c r="B465" i="3"/>
  <c r="B465" i="4" s="1"/>
  <c r="B465" i="5" s="1"/>
  <c r="B461" i="3"/>
  <c r="B461" i="4" s="1"/>
  <c r="B461" i="5" s="1"/>
  <c r="B457" i="3"/>
  <c r="B457" i="4" s="1"/>
  <c r="B457" i="5" s="1"/>
  <c r="B453" i="3"/>
  <c r="B453" i="4" s="1"/>
  <c r="B453" i="5" s="1"/>
  <c r="B449" i="3"/>
  <c r="B449" i="4" s="1"/>
  <c r="B449" i="5" s="1"/>
  <c r="B445" i="3"/>
  <c r="B445" i="4" s="1"/>
  <c r="B445" i="5" s="1"/>
  <c r="B441" i="3"/>
  <c r="B441" i="4" s="1"/>
  <c r="B441" i="5" s="1"/>
  <c r="B437" i="3"/>
  <c r="B437" i="4" s="1"/>
  <c r="B437" i="5" s="1"/>
  <c r="B433" i="3"/>
  <c r="B433" i="4" s="1"/>
  <c r="B433" i="5" s="1"/>
  <c r="B429" i="3"/>
  <c r="B429" i="4" s="1"/>
  <c r="B429" i="5" s="1"/>
  <c r="B425" i="3"/>
  <c r="B425" i="4" s="1"/>
  <c r="B425" i="5" s="1"/>
  <c r="B421" i="3"/>
  <c r="B421" i="4" s="1"/>
  <c r="B421" i="5" s="1"/>
  <c r="B417" i="3"/>
  <c r="B417" i="4" s="1"/>
  <c r="B417" i="5" s="1"/>
  <c r="B413" i="3"/>
  <c r="B413" i="4" s="1"/>
  <c r="B413" i="5" s="1"/>
  <c r="B409" i="3"/>
  <c r="B409" i="4" s="1"/>
  <c r="B409" i="5" s="1"/>
  <c r="B405" i="3"/>
  <c r="B405" i="4" s="1"/>
  <c r="B405" i="5" s="1"/>
  <c r="B401" i="3"/>
  <c r="B401" i="4" s="1"/>
  <c r="B401" i="5" s="1"/>
  <c r="B397" i="3"/>
  <c r="B397" i="4" s="1"/>
  <c r="B397" i="5" s="1"/>
  <c r="B393" i="3"/>
  <c r="B393" i="4" s="1"/>
  <c r="B393" i="5" s="1"/>
  <c r="B389" i="3"/>
  <c r="B389" i="4" s="1"/>
  <c r="B389" i="5" s="1"/>
  <c r="B385" i="3"/>
  <c r="B385" i="4" s="1"/>
  <c r="B385" i="5" s="1"/>
  <c r="B381" i="3"/>
  <c r="B381" i="4" s="1"/>
  <c r="B381" i="5" s="1"/>
  <c r="B377" i="3"/>
  <c r="B377" i="4" s="1"/>
  <c r="B377" i="5" s="1"/>
  <c r="B373" i="3"/>
  <c r="B373" i="4" s="1"/>
  <c r="B373" i="5" s="1"/>
  <c r="B369" i="3"/>
  <c r="B369" i="4" s="1"/>
  <c r="B369" i="5" s="1"/>
  <c r="B365" i="3"/>
  <c r="B365" i="4" s="1"/>
  <c r="B365" i="5" s="1"/>
  <c r="B361" i="3"/>
  <c r="B361" i="4" s="1"/>
  <c r="B361" i="5" s="1"/>
  <c r="B357" i="3"/>
  <c r="B357" i="4" s="1"/>
  <c r="B357" i="5" s="1"/>
  <c r="B353" i="3"/>
  <c r="B353" i="4" s="1"/>
  <c r="B353" i="5" s="1"/>
  <c r="B349" i="3"/>
  <c r="B349" i="4" s="1"/>
  <c r="B349" i="5" s="1"/>
  <c r="B345" i="3"/>
  <c r="B345" i="4" s="1"/>
  <c r="B345" i="5" s="1"/>
  <c r="B341" i="3"/>
  <c r="B341" i="4" s="1"/>
  <c r="B341" i="5" s="1"/>
  <c r="B337" i="3"/>
  <c r="B337" i="4" s="1"/>
  <c r="B337" i="5" s="1"/>
  <c r="B333" i="3"/>
  <c r="B333" i="4" s="1"/>
  <c r="B333" i="5" s="1"/>
  <c r="B329" i="3"/>
  <c r="B329" i="4" s="1"/>
  <c r="B329" i="5" s="1"/>
  <c r="B325" i="3"/>
  <c r="B325" i="4" s="1"/>
  <c r="B325" i="5" s="1"/>
  <c r="B321" i="3"/>
  <c r="B321" i="4" s="1"/>
  <c r="B321" i="5" s="1"/>
  <c r="B317" i="3"/>
  <c r="B317" i="4" s="1"/>
  <c r="B317" i="5" s="1"/>
  <c r="B313" i="3"/>
  <c r="B313" i="4" s="1"/>
  <c r="B313" i="5" s="1"/>
  <c r="B309" i="3"/>
  <c r="B309" i="4" s="1"/>
  <c r="B309" i="5" s="1"/>
  <c r="B305" i="3"/>
  <c r="B305" i="4" s="1"/>
  <c r="B305" i="5" s="1"/>
  <c r="B301" i="3"/>
  <c r="B301" i="4" s="1"/>
  <c r="B301" i="5" s="1"/>
  <c r="B297" i="3"/>
  <c r="B297" i="4" s="1"/>
  <c r="B297" i="5" s="1"/>
  <c r="B293" i="3"/>
  <c r="B293" i="4" s="1"/>
  <c r="B293" i="5" s="1"/>
  <c r="B289" i="3"/>
  <c r="B289" i="4" s="1"/>
  <c r="B289" i="5" s="1"/>
  <c r="B285" i="3"/>
  <c r="B285" i="4" s="1"/>
  <c r="B285" i="5" s="1"/>
  <c r="B281" i="3"/>
  <c r="B281" i="4" s="1"/>
  <c r="B281" i="5" s="1"/>
  <c r="B277" i="3"/>
  <c r="B277" i="4" s="1"/>
  <c r="B277" i="5" s="1"/>
  <c r="B273" i="3"/>
  <c r="B273" i="4" s="1"/>
  <c r="B273" i="5" s="1"/>
  <c r="B269" i="3"/>
  <c r="B269" i="4" s="1"/>
  <c r="B269" i="5" s="1"/>
  <c r="B265" i="3"/>
  <c r="B265" i="4" s="1"/>
  <c r="B265" i="5" s="1"/>
  <c r="B261" i="3"/>
  <c r="B261" i="4" s="1"/>
  <c r="B261" i="5" s="1"/>
  <c r="B257" i="3"/>
  <c r="B257" i="4" s="1"/>
  <c r="B257" i="5" s="1"/>
  <c r="B253" i="3"/>
  <c r="B253" i="4" s="1"/>
  <c r="B253" i="5" s="1"/>
  <c r="B249" i="3"/>
  <c r="B249" i="4" s="1"/>
  <c r="B249" i="5" s="1"/>
  <c r="B245" i="3"/>
  <c r="B245" i="4" s="1"/>
  <c r="B245" i="5" s="1"/>
  <c r="B241" i="3"/>
  <c r="B241" i="4" s="1"/>
  <c r="B241" i="5" s="1"/>
  <c r="B237" i="3"/>
  <c r="B237" i="4" s="1"/>
  <c r="B237" i="5" s="1"/>
  <c r="B233" i="3"/>
  <c r="B233" i="4" s="1"/>
  <c r="B233" i="5" s="1"/>
  <c r="B229" i="3"/>
  <c r="B229" i="4" s="1"/>
  <c r="B229" i="5" s="1"/>
  <c r="B225" i="3"/>
  <c r="B225" i="4" s="1"/>
  <c r="B225" i="5" s="1"/>
  <c r="B221" i="3"/>
  <c r="B221" i="4" s="1"/>
  <c r="B221" i="5" s="1"/>
  <c r="B217" i="3"/>
  <c r="B217" i="4" s="1"/>
  <c r="B217" i="5" s="1"/>
  <c r="B213" i="3"/>
  <c r="B213" i="4" s="1"/>
  <c r="B213" i="5" s="1"/>
  <c r="B209" i="3"/>
  <c r="B209" i="4" s="1"/>
  <c r="B209" i="5" s="1"/>
  <c r="B205" i="3"/>
  <c r="B205" i="4" s="1"/>
  <c r="B205" i="5" s="1"/>
  <c r="B201" i="3"/>
  <c r="B201" i="4" s="1"/>
  <c r="B201" i="5" s="1"/>
  <c r="B197" i="3"/>
  <c r="B197" i="4" s="1"/>
  <c r="B197" i="5" s="1"/>
  <c r="B193" i="3"/>
  <c r="B193" i="4" s="1"/>
  <c r="B193" i="5" s="1"/>
  <c r="B189" i="3"/>
  <c r="B189" i="4" s="1"/>
  <c r="B189" i="5" s="1"/>
  <c r="B185" i="3"/>
  <c r="B185" i="4" s="1"/>
  <c r="B185" i="5" s="1"/>
  <c r="B181" i="3"/>
  <c r="B181" i="4" s="1"/>
  <c r="B181" i="5" s="1"/>
  <c r="B177" i="3"/>
  <c r="B177" i="4" s="1"/>
  <c r="B177" i="5" s="1"/>
  <c r="B173" i="3"/>
  <c r="B173" i="4" s="1"/>
  <c r="B173" i="5" s="1"/>
  <c r="B169" i="3"/>
  <c r="B169" i="4" s="1"/>
  <c r="B169" i="5" s="1"/>
  <c r="B165" i="3"/>
  <c r="B165" i="4" s="1"/>
  <c r="B165" i="5" s="1"/>
  <c r="B161" i="3"/>
  <c r="B161" i="4" s="1"/>
  <c r="B161" i="5" s="1"/>
  <c r="B157" i="3"/>
  <c r="B157" i="4" s="1"/>
  <c r="B157" i="5" s="1"/>
  <c r="B153" i="3"/>
  <c r="B153" i="4" s="1"/>
  <c r="B153" i="5" s="1"/>
  <c r="B149" i="3"/>
  <c r="B149" i="4" s="1"/>
  <c r="B149" i="5" s="1"/>
  <c r="B145" i="3"/>
  <c r="B145" i="4" s="1"/>
  <c r="B145" i="5" s="1"/>
  <c r="B141" i="3"/>
  <c r="B141" i="4" s="1"/>
  <c r="B141" i="5" s="1"/>
  <c r="B137" i="3"/>
  <c r="B137" i="4" s="1"/>
  <c r="B137" i="5" s="1"/>
  <c r="B133" i="3"/>
  <c r="B133" i="4" s="1"/>
  <c r="B133" i="5" s="1"/>
  <c r="B129" i="3"/>
  <c r="B129" i="4" s="1"/>
  <c r="B129" i="5" s="1"/>
  <c r="B125" i="3"/>
  <c r="B125" i="4" s="1"/>
  <c r="B125" i="5" s="1"/>
  <c r="B121" i="3"/>
  <c r="B121" i="4" s="1"/>
  <c r="B121" i="5" s="1"/>
  <c r="B117" i="3"/>
  <c r="B117" i="4" s="1"/>
  <c r="B117" i="5" s="1"/>
  <c r="B113" i="3"/>
  <c r="B113" i="4" s="1"/>
  <c r="B113" i="5" s="1"/>
  <c r="B109" i="3"/>
  <c r="B109" i="4" s="1"/>
  <c r="B109" i="5" s="1"/>
  <c r="B105" i="3"/>
  <c r="B105" i="4" s="1"/>
  <c r="B105" i="5" s="1"/>
  <c r="B101" i="3"/>
  <c r="B101" i="4" s="1"/>
  <c r="B101" i="5" s="1"/>
  <c r="B97" i="3"/>
  <c r="B97" i="4" s="1"/>
  <c r="B97" i="5" s="1"/>
  <c r="B93" i="3"/>
  <c r="B93" i="4" s="1"/>
  <c r="B93" i="5" s="1"/>
  <c r="B89" i="3"/>
  <c r="B89" i="4" s="1"/>
  <c r="B89" i="5" s="1"/>
  <c r="B85" i="3"/>
  <c r="B85" i="4" s="1"/>
  <c r="B85" i="5" s="1"/>
  <c r="B81" i="3"/>
  <c r="B81" i="4" s="1"/>
  <c r="B81" i="5" s="1"/>
  <c r="B77" i="3"/>
  <c r="B77" i="4" s="1"/>
  <c r="B77" i="5" s="1"/>
  <c r="B73" i="3"/>
  <c r="B73" i="4" s="1"/>
  <c r="B73" i="5" s="1"/>
  <c r="B69" i="3"/>
  <c r="B69" i="4" s="1"/>
  <c r="B69" i="5" s="1"/>
  <c r="B65" i="3"/>
  <c r="B65" i="4" s="1"/>
  <c r="B65" i="5" s="1"/>
  <c r="B61" i="3"/>
  <c r="B61" i="4" s="1"/>
  <c r="B61" i="5" s="1"/>
  <c r="B57" i="3"/>
  <c r="B57" i="4" s="1"/>
  <c r="B57" i="5" s="1"/>
  <c r="B53" i="3"/>
  <c r="B53" i="4" s="1"/>
  <c r="B53" i="5" s="1"/>
  <c r="B49" i="3"/>
  <c r="B49" i="4" s="1"/>
  <c r="B49" i="5" s="1"/>
  <c r="B45" i="3"/>
  <c r="B45" i="4" s="1"/>
  <c r="B45" i="5" s="1"/>
  <c r="B41" i="3"/>
  <c r="B41" i="4" s="1"/>
  <c r="B41" i="5" s="1"/>
  <c r="B37" i="3"/>
  <c r="B37" i="4" s="1"/>
  <c r="B37" i="5" s="1"/>
  <c r="B33" i="3"/>
  <c r="B33" i="4" s="1"/>
  <c r="B33" i="5" s="1"/>
  <c r="B29" i="3"/>
  <c r="B29" i="4" s="1"/>
  <c r="B29" i="5" s="1"/>
  <c r="B25" i="3"/>
  <c r="B25" i="4" s="1"/>
  <c r="B25" i="5" s="1"/>
  <c r="B21" i="3"/>
  <c r="B21" i="4" s="1"/>
  <c r="B21" i="5" s="1"/>
  <c r="B17" i="3"/>
  <c r="B17" i="4" s="1"/>
  <c r="B17" i="5" s="1"/>
  <c r="B13" i="3"/>
  <c r="B13" i="4" s="1"/>
  <c r="B13" i="5" s="1"/>
  <c r="B9" i="3"/>
  <c r="B9" i="4" s="1"/>
  <c r="B9" i="5" s="1"/>
  <c r="B5" i="3"/>
  <c r="B5" i="4" s="1"/>
  <c r="B5" i="5" s="1"/>
  <c r="B502" i="3"/>
  <c r="B502" i="4" s="1"/>
  <c r="B502" i="5" s="1"/>
  <c r="B500" i="3"/>
  <c r="B500" i="4" s="1"/>
  <c r="B500" i="5" s="1"/>
  <c r="B498" i="3"/>
  <c r="B498" i="4" s="1"/>
  <c r="B498" i="5" s="1"/>
  <c r="B496" i="3"/>
  <c r="B496" i="4" s="1"/>
  <c r="B496" i="5" s="1"/>
  <c r="B494" i="3"/>
  <c r="B494" i="4" s="1"/>
  <c r="B494" i="5" s="1"/>
  <c r="B492" i="3"/>
  <c r="B492" i="4" s="1"/>
  <c r="B492" i="5" s="1"/>
  <c r="B488" i="3"/>
  <c r="B488" i="4" s="1"/>
  <c r="B488" i="5" s="1"/>
  <c r="B484" i="3"/>
  <c r="B484" i="4" s="1"/>
  <c r="B484" i="5" s="1"/>
  <c r="B480" i="3"/>
  <c r="B480" i="4" s="1"/>
  <c r="B480" i="5" s="1"/>
  <c r="B476" i="3"/>
  <c r="B476" i="4" s="1"/>
  <c r="B476" i="5" s="1"/>
  <c r="B472" i="3"/>
  <c r="B472" i="4" s="1"/>
  <c r="B472" i="5" s="1"/>
  <c r="B468" i="3"/>
  <c r="B468" i="4" s="1"/>
  <c r="B468" i="5" s="1"/>
  <c r="B464" i="3"/>
  <c r="B464" i="4" s="1"/>
  <c r="B464" i="5" s="1"/>
  <c r="B460" i="3"/>
  <c r="B460" i="4" s="1"/>
  <c r="B460" i="5" s="1"/>
  <c r="B456" i="3"/>
  <c r="B456" i="4" s="1"/>
  <c r="B456" i="5" s="1"/>
  <c r="B452" i="3"/>
  <c r="B452" i="4" s="1"/>
  <c r="B452" i="5" s="1"/>
  <c r="B448" i="3"/>
  <c r="B448" i="4" s="1"/>
  <c r="B448" i="5" s="1"/>
  <c r="B444" i="3"/>
  <c r="B444" i="4" s="1"/>
  <c r="B444" i="5" s="1"/>
  <c r="B440" i="3"/>
  <c r="B440" i="4" s="1"/>
  <c r="B440" i="5" s="1"/>
  <c r="B436" i="3"/>
  <c r="B436" i="4" s="1"/>
  <c r="B436" i="5" s="1"/>
  <c r="B432" i="3"/>
  <c r="B432" i="4" s="1"/>
  <c r="B432" i="5" s="1"/>
  <c r="B428" i="3"/>
  <c r="B428" i="4" s="1"/>
  <c r="B428" i="5" s="1"/>
  <c r="B424" i="3"/>
  <c r="B424" i="4" s="1"/>
  <c r="B424" i="5" s="1"/>
  <c r="B420" i="3"/>
  <c r="B420" i="4" s="1"/>
  <c r="B420" i="5" s="1"/>
  <c r="B416" i="3"/>
  <c r="B416" i="4" s="1"/>
  <c r="B416" i="5" s="1"/>
  <c r="B412" i="3"/>
  <c r="B412" i="4" s="1"/>
  <c r="B412" i="5" s="1"/>
  <c r="B408" i="3"/>
  <c r="B408" i="4" s="1"/>
  <c r="B408" i="5" s="1"/>
  <c r="B404" i="3"/>
  <c r="B404" i="4" s="1"/>
  <c r="B404" i="5" s="1"/>
  <c r="B400" i="3"/>
  <c r="B400" i="4" s="1"/>
  <c r="B400" i="5" s="1"/>
  <c r="B396" i="3"/>
  <c r="B396" i="4" s="1"/>
  <c r="B396" i="5" s="1"/>
  <c r="B392" i="3"/>
  <c r="B392" i="4" s="1"/>
  <c r="B392" i="5" s="1"/>
  <c r="B388" i="3"/>
  <c r="B388" i="4" s="1"/>
  <c r="B388" i="5" s="1"/>
  <c r="B384" i="3"/>
  <c r="B384" i="4" s="1"/>
  <c r="B384" i="5" s="1"/>
  <c r="B380" i="3"/>
  <c r="B380" i="4" s="1"/>
  <c r="B380" i="5" s="1"/>
  <c r="B376" i="3"/>
  <c r="B376" i="4" s="1"/>
  <c r="B376" i="5" s="1"/>
  <c r="B372" i="3"/>
  <c r="B372" i="4" s="1"/>
  <c r="B372" i="5" s="1"/>
  <c r="B368" i="3"/>
  <c r="B368" i="4" s="1"/>
  <c r="B368" i="5" s="1"/>
  <c r="B364" i="3"/>
  <c r="B364" i="4" s="1"/>
  <c r="B364" i="5" s="1"/>
  <c r="B360" i="3"/>
  <c r="B360" i="4" s="1"/>
  <c r="B360" i="5" s="1"/>
  <c r="B356" i="3"/>
  <c r="B356" i="4" s="1"/>
  <c r="B356" i="5" s="1"/>
  <c r="B352" i="3"/>
  <c r="B352" i="4" s="1"/>
  <c r="B352" i="5" s="1"/>
  <c r="B348" i="3"/>
  <c r="B348" i="4" s="1"/>
  <c r="B348" i="5" s="1"/>
  <c r="B344" i="3"/>
  <c r="B344" i="4" s="1"/>
  <c r="B344" i="5" s="1"/>
  <c r="B340" i="3"/>
  <c r="B340" i="4" s="1"/>
  <c r="B340" i="5" s="1"/>
  <c r="B336" i="3"/>
  <c r="B336" i="4" s="1"/>
  <c r="B336" i="5" s="1"/>
  <c r="B332" i="3"/>
  <c r="B332" i="4" s="1"/>
  <c r="B332" i="5" s="1"/>
  <c r="B328" i="3"/>
  <c r="B328" i="4" s="1"/>
  <c r="B328" i="5" s="1"/>
  <c r="B324" i="3"/>
  <c r="B324" i="4" s="1"/>
  <c r="B324" i="5" s="1"/>
  <c r="B320" i="3"/>
  <c r="B320" i="4" s="1"/>
  <c r="B320" i="5" s="1"/>
  <c r="B316" i="3"/>
  <c r="B316" i="4" s="1"/>
  <c r="B316" i="5" s="1"/>
  <c r="B312" i="3"/>
  <c r="B312" i="4" s="1"/>
  <c r="B312" i="5" s="1"/>
  <c r="B308" i="3"/>
  <c r="B308" i="4" s="1"/>
  <c r="B308" i="5" s="1"/>
  <c r="B304" i="3"/>
  <c r="B304" i="4" s="1"/>
  <c r="B304" i="5" s="1"/>
  <c r="B300" i="3"/>
  <c r="B300" i="4" s="1"/>
  <c r="B300" i="5" s="1"/>
  <c r="B296" i="3"/>
  <c r="B296" i="4" s="1"/>
  <c r="B296" i="5" s="1"/>
  <c r="B292" i="3"/>
  <c r="B292" i="4" s="1"/>
  <c r="B292" i="5" s="1"/>
  <c r="B288" i="3"/>
  <c r="B288" i="4" s="1"/>
  <c r="B288" i="5" s="1"/>
  <c r="B284" i="3"/>
  <c r="B284" i="4" s="1"/>
  <c r="B284" i="5" s="1"/>
  <c r="B280" i="3"/>
  <c r="B280" i="4" s="1"/>
  <c r="B280" i="5" s="1"/>
  <c r="B276" i="3"/>
  <c r="B276" i="4" s="1"/>
  <c r="B276" i="5" s="1"/>
  <c r="B272" i="3"/>
  <c r="B272" i="4" s="1"/>
  <c r="B272" i="5" s="1"/>
  <c r="B268" i="3"/>
  <c r="B268" i="4" s="1"/>
  <c r="B268" i="5" s="1"/>
  <c r="B264" i="3"/>
  <c r="B264" i="4" s="1"/>
  <c r="B264" i="5" s="1"/>
  <c r="B260" i="3"/>
  <c r="B260" i="4" s="1"/>
  <c r="B260" i="5" s="1"/>
  <c r="B256" i="3"/>
  <c r="B256" i="4" s="1"/>
  <c r="B256" i="5" s="1"/>
  <c r="B252" i="3"/>
  <c r="B252" i="4" s="1"/>
  <c r="B252" i="5" s="1"/>
  <c r="B248" i="3"/>
  <c r="B248" i="4" s="1"/>
  <c r="B248" i="5" s="1"/>
  <c r="B244" i="3"/>
  <c r="B244" i="4" s="1"/>
  <c r="B244" i="5" s="1"/>
  <c r="B240" i="3"/>
  <c r="B240" i="4" s="1"/>
  <c r="B240" i="5" s="1"/>
  <c r="B236" i="3"/>
  <c r="B236" i="4" s="1"/>
  <c r="B236" i="5" s="1"/>
  <c r="B232" i="3"/>
  <c r="B232" i="4" s="1"/>
  <c r="B232" i="5" s="1"/>
  <c r="B228" i="3"/>
  <c r="B228" i="4" s="1"/>
  <c r="B228" i="5" s="1"/>
  <c r="B224" i="3"/>
  <c r="B224" i="4" s="1"/>
  <c r="B224" i="5" s="1"/>
  <c r="B220" i="3"/>
  <c r="B220" i="4" s="1"/>
  <c r="B220" i="5" s="1"/>
  <c r="B216" i="3"/>
  <c r="B216" i="4" s="1"/>
  <c r="B216" i="5" s="1"/>
  <c r="B212" i="3"/>
  <c r="B212" i="4" s="1"/>
  <c r="B212" i="5" s="1"/>
  <c r="B208" i="3"/>
  <c r="B208" i="4" s="1"/>
  <c r="B208" i="5" s="1"/>
  <c r="B204" i="3"/>
  <c r="B204" i="4" s="1"/>
  <c r="B204" i="5" s="1"/>
  <c r="B200" i="3"/>
  <c r="B200" i="4" s="1"/>
  <c r="B200" i="5" s="1"/>
  <c r="E64" i="3"/>
  <c r="E64" i="4" s="1"/>
  <c r="E64" i="5" s="1"/>
  <c r="E65" i="9" s="1"/>
  <c r="E192" i="3"/>
  <c r="E192" i="4" s="1"/>
  <c r="E192" i="5" s="1"/>
  <c r="E193" i="9" s="1"/>
  <c r="E193" i="10" s="1"/>
  <c r="E320" i="3"/>
  <c r="E320" i="4" s="1"/>
  <c r="E320" i="5" s="1"/>
  <c r="E321" i="9" s="1"/>
  <c r="E379" i="3"/>
  <c r="E379" i="4" s="1"/>
  <c r="E379" i="5" s="1"/>
  <c r="E387" i="3"/>
  <c r="E387" i="4" s="1"/>
  <c r="E387" i="5" s="1"/>
  <c r="E388" i="9" s="1"/>
  <c r="E388" i="11" s="1"/>
  <c r="E388" i="8" s="1"/>
  <c r="E395" i="3"/>
  <c r="E395" i="4" s="1"/>
  <c r="E395" i="5" s="1"/>
  <c r="E396" i="9" s="1"/>
  <c r="E403" i="3"/>
  <c r="E403" i="4" s="1"/>
  <c r="E403" i="5" s="1"/>
  <c r="E404" i="9" s="1"/>
  <c r="E404" i="11" s="1"/>
  <c r="E404" i="8" s="1"/>
  <c r="E404" i="14" s="1"/>
  <c r="E419" i="3"/>
  <c r="E419" i="4" s="1"/>
  <c r="E419" i="5" s="1"/>
  <c r="E420" i="9" s="1"/>
  <c r="E427" i="3"/>
  <c r="E427" i="4" s="1"/>
  <c r="E427" i="5" s="1"/>
  <c r="E435" i="3"/>
  <c r="E435" i="4" s="1"/>
  <c r="E435" i="5" s="1"/>
  <c r="E436" i="9" s="1"/>
  <c r="E443" i="3"/>
  <c r="E443" i="4" s="1"/>
  <c r="E443" i="5" s="1"/>
  <c r="E451" i="3"/>
  <c r="E451" i="4" s="1"/>
  <c r="E451" i="5" s="1"/>
  <c r="E459" i="3"/>
  <c r="E459" i="4" s="1"/>
  <c r="E459" i="5" s="1"/>
  <c r="E460" i="9" s="1"/>
  <c r="E460" i="11" s="1"/>
  <c r="E460" i="8" s="1"/>
  <c r="E467" i="3"/>
  <c r="E467" i="4" s="1"/>
  <c r="E467" i="5" s="1"/>
  <c r="E475" i="3"/>
  <c r="E475" i="4" s="1"/>
  <c r="E475" i="5" s="1"/>
  <c r="E476" i="9" s="1"/>
  <c r="E476" i="11" s="1"/>
  <c r="E476" i="8" s="1"/>
  <c r="E476" i="14" s="1"/>
  <c r="Z476" i="14" s="1"/>
  <c r="E483" i="3"/>
  <c r="E483" i="4" s="1"/>
  <c r="E483" i="5" s="1"/>
  <c r="E491" i="3"/>
  <c r="E491" i="4" s="1"/>
  <c r="E491" i="5" s="1"/>
  <c r="E492" i="9" s="1"/>
  <c r="E492" i="11" s="1"/>
  <c r="E492" i="8" s="1"/>
  <c r="E499" i="3"/>
  <c r="E499" i="4" s="1"/>
  <c r="E499" i="5" s="1"/>
  <c r="E500" i="9" s="1"/>
  <c r="E23" i="3"/>
  <c r="E51" i="3"/>
  <c r="E51" i="4" s="1"/>
  <c r="E51" i="5" s="1"/>
  <c r="E52" i="9" s="1"/>
  <c r="E52" i="10" s="1"/>
  <c r="E59" i="3"/>
  <c r="E59" i="4" s="1"/>
  <c r="E59" i="5" s="1"/>
  <c r="E67" i="3"/>
  <c r="E67" i="4" s="1"/>
  <c r="E67" i="5" s="1"/>
  <c r="E75" i="3"/>
  <c r="E83" i="3"/>
  <c r="E83" i="4" s="1"/>
  <c r="E83" i="5" s="1"/>
  <c r="E84" i="9" s="1"/>
  <c r="E91" i="3"/>
  <c r="E91" i="4" s="1"/>
  <c r="E91" i="5" s="1"/>
  <c r="E99" i="3"/>
  <c r="E99" i="4" s="1"/>
  <c r="E99" i="5" s="1"/>
  <c r="E100" i="9" s="1"/>
  <c r="E100" i="11" s="1"/>
  <c r="E100" i="8" s="1"/>
  <c r="E107" i="3"/>
  <c r="E115" i="3"/>
  <c r="E115" i="4" s="1"/>
  <c r="E115" i="5" s="1"/>
  <c r="E123" i="3"/>
  <c r="E123" i="4" s="1"/>
  <c r="E123" i="5" s="1"/>
  <c r="E124" i="9" s="1"/>
  <c r="E124" i="11" s="1"/>
  <c r="E124" i="8" s="1"/>
  <c r="E131" i="3"/>
  <c r="E131" i="4" s="1"/>
  <c r="E131" i="5" s="1"/>
  <c r="E132" i="9" s="1"/>
  <c r="E139" i="3"/>
  <c r="E147" i="3"/>
  <c r="E147" i="4" s="1"/>
  <c r="E147" i="5" s="1"/>
  <c r="E155" i="3"/>
  <c r="E155" i="4" s="1"/>
  <c r="E155" i="5" s="1"/>
  <c r="E156" i="9" s="1"/>
  <c r="E163" i="3"/>
  <c r="E163" i="4" s="1"/>
  <c r="E163" i="5" s="1"/>
  <c r="E164" i="9" s="1"/>
  <c r="E164" i="11" s="1"/>
  <c r="E164" i="8" s="1"/>
  <c r="E171" i="3"/>
  <c r="E179" i="3"/>
  <c r="E179" i="4" s="1"/>
  <c r="E179" i="5" s="1"/>
  <c r="E180" i="9" s="1"/>
  <c r="E180" i="11" s="1"/>
  <c r="E180" i="8" s="1"/>
  <c r="E187" i="3"/>
  <c r="E187" i="4" s="1"/>
  <c r="E187" i="5" s="1"/>
  <c r="E195" i="3"/>
  <c r="E195" i="4" s="1"/>
  <c r="E195" i="5" s="1"/>
  <c r="E196" i="9" s="1"/>
  <c r="E203" i="3"/>
  <c r="E211" i="3"/>
  <c r="E211" i="4" s="1"/>
  <c r="E211" i="5" s="1"/>
  <c r="E212" i="9" s="1"/>
  <c r="E212" i="10" s="1"/>
  <c r="E219" i="3"/>
  <c r="E219" i="4" s="1"/>
  <c r="E219" i="5" s="1"/>
  <c r="E227" i="3"/>
  <c r="E227" i="4" s="1"/>
  <c r="E227" i="5" s="1"/>
  <c r="E235" i="3"/>
  <c r="E243" i="3"/>
  <c r="E243" i="4" s="1"/>
  <c r="E243" i="5" s="1"/>
  <c r="E244" i="9" s="1"/>
  <c r="E244" i="11" s="1"/>
  <c r="E244" i="8" s="1"/>
  <c r="E244" i="14" s="1"/>
  <c r="E251" i="3"/>
  <c r="E251" i="4" s="1"/>
  <c r="E251" i="5" s="1"/>
  <c r="E259" i="3"/>
  <c r="E259" i="4" s="1"/>
  <c r="E259" i="5" s="1"/>
  <c r="E260" i="9" s="1"/>
  <c r="E275" i="3"/>
  <c r="E275" i="4" s="1"/>
  <c r="E275" i="5" s="1"/>
  <c r="E276" i="9" s="1"/>
  <c r="E276" i="10" s="1"/>
  <c r="E283" i="3"/>
  <c r="E283" i="4" s="1"/>
  <c r="E283" i="5" s="1"/>
  <c r="E284" i="9" s="1"/>
  <c r="E284" i="11" s="1"/>
  <c r="E284" i="8" s="1"/>
  <c r="E284" i="14" s="1"/>
  <c r="E291" i="3"/>
  <c r="E291" i="4" s="1"/>
  <c r="E291" i="5" s="1"/>
  <c r="E292" i="9" s="1"/>
  <c r="E299" i="3"/>
  <c r="E299" i="4" s="1"/>
  <c r="E299" i="5" s="1"/>
  <c r="E300" i="9" s="1"/>
  <c r="E300" i="11" s="1"/>
  <c r="E300" i="8" s="1"/>
  <c r="E307" i="3"/>
  <c r="E315" i="3"/>
  <c r="E315" i="4" s="1"/>
  <c r="E315" i="5" s="1"/>
  <c r="E316" i="9" s="1"/>
  <c r="E316" i="11" s="1"/>
  <c r="E316" i="8" s="1"/>
  <c r="E323" i="3"/>
  <c r="E323" i="4" s="1"/>
  <c r="E323" i="5" s="1"/>
  <c r="E324" i="9" s="1"/>
  <c r="E331" i="3"/>
  <c r="E331" i="4" s="1"/>
  <c r="E331" i="5" s="1"/>
  <c r="E339" i="3"/>
  <c r="E339" i="4" s="1"/>
  <c r="E339" i="5" s="1"/>
  <c r="E340" i="9" s="1"/>
  <c r="E347" i="3"/>
  <c r="E347" i="4" s="1"/>
  <c r="E347" i="5" s="1"/>
  <c r="E348" i="9" s="1"/>
  <c r="E348" i="10" s="1"/>
  <c r="E355" i="3"/>
  <c r="E355" i="4" s="1"/>
  <c r="E355" i="5" s="1"/>
  <c r="E363" i="3"/>
  <c r="E363" i="4" s="1"/>
  <c r="E363" i="5" s="1"/>
  <c r="E371" i="3"/>
  <c r="B491" i="3"/>
  <c r="B491" i="4" s="1"/>
  <c r="B491" i="5" s="1"/>
  <c r="B487" i="3"/>
  <c r="B487" i="4" s="1"/>
  <c r="B487" i="5" s="1"/>
  <c r="B483" i="3"/>
  <c r="B483" i="4" s="1"/>
  <c r="B483" i="5" s="1"/>
  <c r="B479" i="3"/>
  <c r="B479" i="4" s="1"/>
  <c r="B479" i="5" s="1"/>
  <c r="B475" i="3"/>
  <c r="B475" i="4" s="1"/>
  <c r="B475" i="5" s="1"/>
  <c r="B471" i="3"/>
  <c r="B471" i="4" s="1"/>
  <c r="B471" i="5" s="1"/>
  <c r="B467" i="3"/>
  <c r="B467" i="4" s="1"/>
  <c r="B467" i="5" s="1"/>
  <c r="B463" i="3"/>
  <c r="B463" i="4" s="1"/>
  <c r="B463" i="5" s="1"/>
  <c r="B459" i="3"/>
  <c r="B459" i="4" s="1"/>
  <c r="B459" i="5" s="1"/>
  <c r="B455" i="3"/>
  <c r="B455" i="4" s="1"/>
  <c r="B455" i="5" s="1"/>
  <c r="B451" i="3"/>
  <c r="B451" i="4" s="1"/>
  <c r="B451" i="5" s="1"/>
  <c r="B447" i="3"/>
  <c r="B447" i="4" s="1"/>
  <c r="B447" i="5" s="1"/>
  <c r="B443" i="3"/>
  <c r="B443" i="4" s="1"/>
  <c r="B443" i="5" s="1"/>
  <c r="B439" i="3"/>
  <c r="B439" i="4" s="1"/>
  <c r="B439" i="5" s="1"/>
  <c r="B435" i="3"/>
  <c r="B435" i="4" s="1"/>
  <c r="B435" i="5" s="1"/>
  <c r="B431" i="3"/>
  <c r="B431" i="4" s="1"/>
  <c r="B431" i="5" s="1"/>
  <c r="B427" i="3"/>
  <c r="B427" i="4" s="1"/>
  <c r="B427" i="5" s="1"/>
  <c r="B423" i="3"/>
  <c r="B423" i="4" s="1"/>
  <c r="B423" i="5" s="1"/>
  <c r="B419" i="3"/>
  <c r="B419" i="4" s="1"/>
  <c r="B419" i="5" s="1"/>
  <c r="B415" i="3"/>
  <c r="B415" i="4" s="1"/>
  <c r="B415" i="5" s="1"/>
  <c r="B411" i="3"/>
  <c r="B411" i="4" s="1"/>
  <c r="B411" i="5" s="1"/>
  <c r="B407" i="3"/>
  <c r="B407" i="4" s="1"/>
  <c r="B407" i="5" s="1"/>
  <c r="B403" i="3"/>
  <c r="B403" i="4" s="1"/>
  <c r="B403" i="5" s="1"/>
  <c r="B399" i="3"/>
  <c r="B399" i="4" s="1"/>
  <c r="B399" i="5" s="1"/>
  <c r="B395" i="3"/>
  <c r="B395" i="4" s="1"/>
  <c r="B395" i="5" s="1"/>
  <c r="B391" i="3"/>
  <c r="B391" i="4" s="1"/>
  <c r="B391" i="5" s="1"/>
  <c r="B387" i="3"/>
  <c r="B387" i="4" s="1"/>
  <c r="B387" i="5" s="1"/>
  <c r="B383" i="3"/>
  <c r="B383" i="4" s="1"/>
  <c r="B383" i="5" s="1"/>
  <c r="B379" i="3"/>
  <c r="B379" i="4" s="1"/>
  <c r="B379" i="5" s="1"/>
  <c r="B375" i="3"/>
  <c r="B375" i="4" s="1"/>
  <c r="B375" i="5" s="1"/>
  <c r="B371" i="3"/>
  <c r="B371" i="4" s="1"/>
  <c r="B371" i="5" s="1"/>
  <c r="B367" i="3"/>
  <c r="B367" i="4" s="1"/>
  <c r="B367" i="5" s="1"/>
  <c r="B363" i="3"/>
  <c r="B363" i="4" s="1"/>
  <c r="B363" i="5" s="1"/>
  <c r="B359" i="3"/>
  <c r="B359" i="4" s="1"/>
  <c r="B359" i="5" s="1"/>
  <c r="B355" i="3"/>
  <c r="B355" i="4" s="1"/>
  <c r="B355" i="5" s="1"/>
  <c r="B351" i="3"/>
  <c r="B351" i="4" s="1"/>
  <c r="B351" i="5" s="1"/>
  <c r="B347" i="3"/>
  <c r="B347" i="4" s="1"/>
  <c r="B347" i="5" s="1"/>
  <c r="B343" i="3"/>
  <c r="B343" i="4" s="1"/>
  <c r="B343" i="5" s="1"/>
  <c r="B339" i="3"/>
  <c r="B339" i="4" s="1"/>
  <c r="B339" i="5" s="1"/>
  <c r="B335" i="3"/>
  <c r="B335" i="4" s="1"/>
  <c r="B335" i="5" s="1"/>
  <c r="B331" i="3"/>
  <c r="B331" i="4" s="1"/>
  <c r="B331" i="5" s="1"/>
  <c r="B327" i="3"/>
  <c r="B327" i="4" s="1"/>
  <c r="B327" i="5" s="1"/>
  <c r="B323" i="3"/>
  <c r="B323" i="4" s="1"/>
  <c r="B323" i="5" s="1"/>
  <c r="B319" i="3"/>
  <c r="B319" i="4" s="1"/>
  <c r="B319" i="5" s="1"/>
  <c r="B315" i="3"/>
  <c r="B315" i="4" s="1"/>
  <c r="B315" i="5" s="1"/>
  <c r="B311" i="3"/>
  <c r="B311" i="4" s="1"/>
  <c r="B311" i="5" s="1"/>
  <c r="B307" i="3"/>
  <c r="B307" i="4" s="1"/>
  <c r="B307" i="5" s="1"/>
  <c r="B303" i="3"/>
  <c r="B303" i="4" s="1"/>
  <c r="B303" i="5" s="1"/>
  <c r="B299" i="3"/>
  <c r="B299" i="4" s="1"/>
  <c r="B299" i="5" s="1"/>
  <c r="B295" i="3"/>
  <c r="B295" i="4" s="1"/>
  <c r="B295" i="5" s="1"/>
  <c r="B291" i="3"/>
  <c r="B291" i="4" s="1"/>
  <c r="B291" i="5" s="1"/>
  <c r="B287" i="3"/>
  <c r="B287" i="4" s="1"/>
  <c r="B287" i="5" s="1"/>
  <c r="B283" i="3"/>
  <c r="B283" i="4" s="1"/>
  <c r="B283" i="5" s="1"/>
  <c r="B279" i="3"/>
  <c r="B279" i="4" s="1"/>
  <c r="B279" i="5" s="1"/>
  <c r="B275" i="3"/>
  <c r="B275" i="4" s="1"/>
  <c r="B275" i="5" s="1"/>
  <c r="B271" i="3"/>
  <c r="B271" i="4" s="1"/>
  <c r="B271" i="5" s="1"/>
  <c r="B267" i="3"/>
  <c r="B267" i="4" s="1"/>
  <c r="B267" i="5" s="1"/>
  <c r="B263" i="3"/>
  <c r="B263" i="4" s="1"/>
  <c r="B263" i="5" s="1"/>
  <c r="B259" i="3"/>
  <c r="B259" i="4" s="1"/>
  <c r="B259" i="5" s="1"/>
  <c r="B255" i="3"/>
  <c r="B255" i="4" s="1"/>
  <c r="B255" i="5" s="1"/>
  <c r="B251" i="3"/>
  <c r="B251" i="4" s="1"/>
  <c r="B251" i="5" s="1"/>
  <c r="B247" i="3"/>
  <c r="B247" i="4" s="1"/>
  <c r="B247" i="5" s="1"/>
  <c r="B243" i="3"/>
  <c r="B243" i="4" s="1"/>
  <c r="B243" i="5" s="1"/>
  <c r="B239" i="3"/>
  <c r="B239" i="4" s="1"/>
  <c r="B239" i="5" s="1"/>
  <c r="B235" i="3"/>
  <c r="B235" i="4" s="1"/>
  <c r="B235" i="5" s="1"/>
  <c r="B231" i="3"/>
  <c r="B231" i="4" s="1"/>
  <c r="B231" i="5" s="1"/>
  <c r="B227" i="3"/>
  <c r="B227" i="4" s="1"/>
  <c r="B227" i="5" s="1"/>
  <c r="B223" i="3"/>
  <c r="B223" i="4" s="1"/>
  <c r="B223" i="5" s="1"/>
  <c r="B219" i="3"/>
  <c r="B219" i="4" s="1"/>
  <c r="B219" i="5" s="1"/>
  <c r="B215" i="3"/>
  <c r="B215" i="4" s="1"/>
  <c r="B215" i="5" s="1"/>
  <c r="B211" i="3"/>
  <c r="B211" i="4" s="1"/>
  <c r="B211" i="5" s="1"/>
  <c r="B207" i="3"/>
  <c r="B207" i="4" s="1"/>
  <c r="B207" i="5" s="1"/>
  <c r="B203" i="3"/>
  <c r="B203" i="4" s="1"/>
  <c r="B203" i="5" s="1"/>
  <c r="B199" i="3"/>
  <c r="B199" i="4" s="1"/>
  <c r="B199" i="5" s="1"/>
  <c r="B195" i="3"/>
  <c r="B195" i="4" s="1"/>
  <c r="B195" i="5" s="1"/>
  <c r="B191" i="3"/>
  <c r="B191" i="4" s="1"/>
  <c r="B191" i="5" s="1"/>
  <c r="B187" i="3"/>
  <c r="B187" i="4" s="1"/>
  <c r="B187" i="5" s="1"/>
  <c r="B183" i="3"/>
  <c r="B183" i="4" s="1"/>
  <c r="B183" i="5" s="1"/>
  <c r="B179" i="3"/>
  <c r="B179" i="4" s="1"/>
  <c r="B179" i="5" s="1"/>
  <c r="B175" i="3"/>
  <c r="B175" i="4" s="1"/>
  <c r="B175" i="5" s="1"/>
  <c r="B171" i="3"/>
  <c r="B171" i="4" s="1"/>
  <c r="B171" i="5" s="1"/>
  <c r="B167" i="3"/>
  <c r="B167" i="4" s="1"/>
  <c r="B167" i="5" s="1"/>
  <c r="B163" i="3"/>
  <c r="B163" i="4" s="1"/>
  <c r="B163" i="5" s="1"/>
  <c r="B159" i="3"/>
  <c r="B159" i="4" s="1"/>
  <c r="B159" i="5" s="1"/>
  <c r="B155" i="3"/>
  <c r="B155" i="4" s="1"/>
  <c r="B155" i="5" s="1"/>
  <c r="B151" i="3"/>
  <c r="B151" i="4" s="1"/>
  <c r="B151" i="5" s="1"/>
  <c r="B147" i="3"/>
  <c r="B147" i="4" s="1"/>
  <c r="B147" i="5" s="1"/>
  <c r="B143" i="3"/>
  <c r="B143" i="4" s="1"/>
  <c r="B143" i="5" s="1"/>
  <c r="B139" i="3"/>
  <c r="B139" i="4" s="1"/>
  <c r="B139" i="5" s="1"/>
  <c r="B135" i="3"/>
  <c r="B135" i="4" s="1"/>
  <c r="B135" i="5" s="1"/>
  <c r="B131" i="3"/>
  <c r="B131" i="4" s="1"/>
  <c r="B131" i="5" s="1"/>
  <c r="B127" i="3"/>
  <c r="B127" i="4" s="1"/>
  <c r="B127" i="5" s="1"/>
  <c r="B123" i="3"/>
  <c r="B123" i="4" s="1"/>
  <c r="B123" i="5" s="1"/>
  <c r="B119" i="3"/>
  <c r="B119" i="4" s="1"/>
  <c r="B119" i="5" s="1"/>
  <c r="B115" i="3"/>
  <c r="B115" i="4" s="1"/>
  <c r="B115" i="5" s="1"/>
  <c r="B111" i="3"/>
  <c r="B111" i="4" s="1"/>
  <c r="B111" i="5" s="1"/>
  <c r="B107" i="3"/>
  <c r="B107" i="4" s="1"/>
  <c r="B107" i="5" s="1"/>
  <c r="B103" i="3"/>
  <c r="B103" i="4" s="1"/>
  <c r="B103" i="5" s="1"/>
  <c r="B99" i="3"/>
  <c r="B99" i="4" s="1"/>
  <c r="B99" i="5" s="1"/>
  <c r="B95" i="3"/>
  <c r="B95" i="4" s="1"/>
  <c r="B95" i="5" s="1"/>
  <c r="B91" i="3"/>
  <c r="B91" i="4" s="1"/>
  <c r="B91" i="5" s="1"/>
  <c r="B87" i="3"/>
  <c r="B87" i="4" s="1"/>
  <c r="B87" i="5" s="1"/>
  <c r="B83" i="3"/>
  <c r="B83" i="4" s="1"/>
  <c r="B83" i="5" s="1"/>
  <c r="B79" i="3"/>
  <c r="B79" i="4" s="1"/>
  <c r="B79" i="5" s="1"/>
  <c r="B75" i="3"/>
  <c r="B75" i="4" s="1"/>
  <c r="B75" i="5" s="1"/>
  <c r="B71" i="3"/>
  <c r="B71" i="4" s="1"/>
  <c r="B71" i="5" s="1"/>
  <c r="B67" i="3"/>
  <c r="B67" i="4" s="1"/>
  <c r="B67" i="5" s="1"/>
  <c r="B63" i="3"/>
  <c r="B63" i="4" s="1"/>
  <c r="B63" i="5" s="1"/>
  <c r="B59" i="3"/>
  <c r="B59" i="4" s="1"/>
  <c r="B59" i="5" s="1"/>
  <c r="B55" i="3"/>
  <c r="B55" i="4" s="1"/>
  <c r="B55" i="5" s="1"/>
  <c r="B51" i="3"/>
  <c r="B51" i="4" s="1"/>
  <c r="B51" i="5" s="1"/>
  <c r="B47" i="3"/>
  <c r="B47" i="4" s="1"/>
  <c r="B47" i="5" s="1"/>
  <c r="B43" i="3"/>
  <c r="B43" i="4" s="1"/>
  <c r="B43" i="5" s="1"/>
  <c r="B39" i="3"/>
  <c r="B39" i="4" s="1"/>
  <c r="B39" i="5" s="1"/>
  <c r="B35" i="3"/>
  <c r="B35" i="4" s="1"/>
  <c r="B35" i="5" s="1"/>
  <c r="B31" i="3"/>
  <c r="B31" i="4" s="1"/>
  <c r="B31" i="5" s="1"/>
  <c r="B27" i="3"/>
  <c r="B27" i="4" s="1"/>
  <c r="B27" i="5" s="1"/>
  <c r="B23" i="3"/>
  <c r="B23" i="4" s="1"/>
  <c r="B23" i="5" s="1"/>
  <c r="B19" i="3"/>
  <c r="B19" i="4" s="1"/>
  <c r="B19" i="5" s="1"/>
  <c r="B15" i="3"/>
  <c r="B15" i="4" s="1"/>
  <c r="B15" i="5" s="1"/>
  <c r="B11" i="3"/>
  <c r="B11" i="4" s="1"/>
  <c r="B11" i="5" s="1"/>
  <c r="B7" i="3"/>
  <c r="B7" i="4" s="1"/>
  <c r="B7" i="5" s="1"/>
  <c r="B3" i="3"/>
  <c r="B3" i="4" s="1"/>
  <c r="B3" i="5" s="1"/>
  <c r="B490" i="3"/>
  <c r="B490" i="4" s="1"/>
  <c r="B490" i="5" s="1"/>
  <c r="B486" i="3"/>
  <c r="B486" i="4" s="1"/>
  <c r="B486" i="5" s="1"/>
  <c r="B482" i="3"/>
  <c r="B482" i="4" s="1"/>
  <c r="B482" i="5" s="1"/>
  <c r="B478" i="3"/>
  <c r="B478" i="4" s="1"/>
  <c r="B478" i="5" s="1"/>
  <c r="B474" i="3"/>
  <c r="B474" i="4" s="1"/>
  <c r="B474" i="5" s="1"/>
  <c r="B470" i="3"/>
  <c r="B470" i="4" s="1"/>
  <c r="B470" i="5" s="1"/>
  <c r="B466" i="3"/>
  <c r="B466" i="4" s="1"/>
  <c r="B466" i="5" s="1"/>
  <c r="B462" i="3"/>
  <c r="B462" i="4" s="1"/>
  <c r="B462" i="5" s="1"/>
  <c r="B458" i="3"/>
  <c r="B458" i="4" s="1"/>
  <c r="B458" i="5" s="1"/>
  <c r="B454" i="3"/>
  <c r="B454" i="4" s="1"/>
  <c r="B454" i="5" s="1"/>
  <c r="B450" i="3"/>
  <c r="B450" i="4" s="1"/>
  <c r="B450" i="5" s="1"/>
  <c r="B446" i="3"/>
  <c r="B446" i="4" s="1"/>
  <c r="B446" i="5" s="1"/>
  <c r="B442" i="3"/>
  <c r="B442" i="4" s="1"/>
  <c r="B442" i="5" s="1"/>
  <c r="B438" i="3"/>
  <c r="B438" i="4" s="1"/>
  <c r="B438" i="5" s="1"/>
  <c r="B434" i="3"/>
  <c r="B434" i="4" s="1"/>
  <c r="B434" i="5" s="1"/>
  <c r="B430" i="3"/>
  <c r="B430" i="4" s="1"/>
  <c r="B430" i="5" s="1"/>
  <c r="B426" i="3"/>
  <c r="B426" i="4" s="1"/>
  <c r="B426" i="5" s="1"/>
  <c r="B422" i="3"/>
  <c r="B422" i="4" s="1"/>
  <c r="B422" i="5" s="1"/>
  <c r="B418" i="3"/>
  <c r="B418" i="4" s="1"/>
  <c r="B418" i="5" s="1"/>
  <c r="B414" i="3"/>
  <c r="B414" i="4" s="1"/>
  <c r="B414" i="5" s="1"/>
  <c r="B410" i="3"/>
  <c r="B410" i="4" s="1"/>
  <c r="B410" i="5" s="1"/>
  <c r="B406" i="3"/>
  <c r="B406" i="4" s="1"/>
  <c r="B406" i="5" s="1"/>
  <c r="B402" i="3"/>
  <c r="B402" i="4" s="1"/>
  <c r="B402" i="5" s="1"/>
  <c r="B398" i="3"/>
  <c r="B398" i="4" s="1"/>
  <c r="B398" i="5" s="1"/>
  <c r="B394" i="3"/>
  <c r="B394" i="4" s="1"/>
  <c r="B394" i="5" s="1"/>
  <c r="B390" i="3"/>
  <c r="B390" i="4" s="1"/>
  <c r="B390" i="5" s="1"/>
  <c r="B386" i="3"/>
  <c r="B386" i="4" s="1"/>
  <c r="B386" i="5" s="1"/>
  <c r="B382" i="3"/>
  <c r="B382" i="4" s="1"/>
  <c r="B382" i="5" s="1"/>
  <c r="B378" i="3"/>
  <c r="B378" i="4" s="1"/>
  <c r="B378" i="5" s="1"/>
  <c r="B374" i="3"/>
  <c r="B374" i="4" s="1"/>
  <c r="B374" i="5" s="1"/>
  <c r="B370" i="3"/>
  <c r="B370" i="4" s="1"/>
  <c r="B370" i="5" s="1"/>
  <c r="B366" i="3"/>
  <c r="B366" i="4" s="1"/>
  <c r="B366" i="5" s="1"/>
  <c r="B362" i="3"/>
  <c r="B362" i="4" s="1"/>
  <c r="B362" i="5" s="1"/>
  <c r="B358" i="3"/>
  <c r="B358" i="4" s="1"/>
  <c r="B358" i="5" s="1"/>
  <c r="B354" i="3"/>
  <c r="B354" i="4" s="1"/>
  <c r="B354" i="5" s="1"/>
  <c r="B350" i="3"/>
  <c r="B350" i="4" s="1"/>
  <c r="B350" i="5" s="1"/>
  <c r="B346" i="3"/>
  <c r="B346" i="4" s="1"/>
  <c r="B346" i="5" s="1"/>
  <c r="B342" i="3"/>
  <c r="B342" i="4" s="1"/>
  <c r="B342" i="5" s="1"/>
  <c r="B338" i="3"/>
  <c r="B338" i="4" s="1"/>
  <c r="B338" i="5" s="1"/>
  <c r="B334" i="3"/>
  <c r="B334" i="4" s="1"/>
  <c r="B334" i="5" s="1"/>
  <c r="B330" i="3"/>
  <c r="B330" i="4" s="1"/>
  <c r="B330" i="5" s="1"/>
  <c r="B326" i="3"/>
  <c r="B326" i="4" s="1"/>
  <c r="B326" i="5" s="1"/>
  <c r="B322" i="3"/>
  <c r="B322" i="4" s="1"/>
  <c r="B322" i="5" s="1"/>
  <c r="B318" i="3"/>
  <c r="B318" i="4" s="1"/>
  <c r="B318" i="5" s="1"/>
  <c r="B314" i="3"/>
  <c r="B314" i="4" s="1"/>
  <c r="B314" i="5" s="1"/>
  <c r="B310" i="3"/>
  <c r="B310" i="4" s="1"/>
  <c r="B310" i="5" s="1"/>
  <c r="B306" i="3"/>
  <c r="B306" i="4" s="1"/>
  <c r="B306" i="5" s="1"/>
  <c r="B302" i="3"/>
  <c r="B302" i="4" s="1"/>
  <c r="B302" i="5" s="1"/>
  <c r="B298" i="3"/>
  <c r="B298" i="4" s="1"/>
  <c r="B298" i="5" s="1"/>
  <c r="B294" i="3"/>
  <c r="B294" i="4" s="1"/>
  <c r="B294" i="5" s="1"/>
  <c r="B290" i="3"/>
  <c r="B290" i="4" s="1"/>
  <c r="B290" i="5" s="1"/>
  <c r="B286" i="3"/>
  <c r="B286" i="4" s="1"/>
  <c r="B286" i="5" s="1"/>
  <c r="B282" i="3"/>
  <c r="B282" i="4" s="1"/>
  <c r="B282" i="5" s="1"/>
  <c r="B278" i="3"/>
  <c r="B278" i="4" s="1"/>
  <c r="B278" i="5" s="1"/>
  <c r="B274" i="3"/>
  <c r="B274" i="4" s="1"/>
  <c r="B274" i="5" s="1"/>
  <c r="B270" i="3"/>
  <c r="B270" i="4" s="1"/>
  <c r="B270" i="5" s="1"/>
  <c r="B266" i="3"/>
  <c r="B266" i="4" s="1"/>
  <c r="B266" i="5" s="1"/>
  <c r="B262" i="3"/>
  <c r="B262" i="4" s="1"/>
  <c r="B262" i="5" s="1"/>
  <c r="B258" i="3"/>
  <c r="B258" i="4" s="1"/>
  <c r="B258" i="5" s="1"/>
  <c r="B254" i="3"/>
  <c r="B254" i="4" s="1"/>
  <c r="B254" i="5" s="1"/>
  <c r="B250" i="3"/>
  <c r="B250" i="4" s="1"/>
  <c r="B250" i="5" s="1"/>
  <c r="B246" i="3"/>
  <c r="B246" i="4" s="1"/>
  <c r="B246" i="5" s="1"/>
  <c r="B242" i="3"/>
  <c r="B242" i="4" s="1"/>
  <c r="B242" i="5" s="1"/>
  <c r="B238" i="3"/>
  <c r="B238" i="4" s="1"/>
  <c r="B238" i="5" s="1"/>
  <c r="B234" i="3"/>
  <c r="B234" i="4" s="1"/>
  <c r="B234" i="5" s="1"/>
  <c r="B230" i="3"/>
  <c r="B230" i="4" s="1"/>
  <c r="B230" i="5" s="1"/>
  <c r="B226" i="3"/>
  <c r="B226" i="4" s="1"/>
  <c r="B226" i="5" s="1"/>
  <c r="B222" i="3"/>
  <c r="B222" i="4" s="1"/>
  <c r="B222" i="5" s="1"/>
  <c r="B218" i="3"/>
  <c r="B218" i="4" s="1"/>
  <c r="B218" i="5" s="1"/>
  <c r="B214" i="3"/>
  <c r="B214" i="4" s="1"/>
  <c r="B214" i="5" s="1"/>
  <c r="B210" i="3"/>
  <c r="B210" i="4" s="1"/>
  <c r="B210" i="5" s="1"/>
  <c r="B206" i="3"/>
  <c r="B206" i="4" s="1"/>
  <c r="B206" i="5" s="1"/>
  <c r="B202" i="3"/>
  <c r="B202" i="4" s="1"/>
  <c r="B202" i="5" s="1"/>
  <c r="B198" i="3"/>
  <c r="B198" i="4" s="1"/>
  <c r="B198" i="5" s="1"/>
  <c r="B194" i="3"/>
  <c r="B194" i="4" s="1"/>
  <c r="B194" i="5" s="1"/>
  <c r="B190" i="3"/>
  <c r="B190" i="4" s="1"/>
  <c r="B190" i="5" s="1"/>
  <c r="B186" i="3"/>
  <c r="B186" i="4" s="1"/>
  <c r="B186" i="5" s="1"/>
  <c r="B182" i="3"/>
  <c r="B182" i="4" s="1"/>
  <c r="B182" i="5" s="1"/>
  <c r="B178" i="3"/>
  <c r="B178" i="4" s="1"/>
  <c r="B178" i="5" s="1"/>
  <c r="B174" i="3"/>
  <c r="B174" i="4" s="1"/>
  <c r="B174" i="5" s="1"/>
  <c r="B170" i="3"/>
  <c r="B170" i="4" s="1"/>
  <c r="B170" i="5" s="1"/>
  <c r="B166" i="3"/>
  <c r="B166" i="4" s="1"/>
  <c r="B166" i="5" s="1"/>
  <c r="B162" i="3"/>
  <c r="B162" i="4" s="1"/>
  <c r="B162" i="5" s="1"/>
  <c r="B158" i="3"/>
  <c r="B158" i="4" s="1"/>
  <c r="B158" i="5" s="1"/>
  <c r="B154" i="3"/>
  <c r="B154" i="4" s="1"/>
  <c r="B154" i="5" s="1"/>
  <c r="B150" i="3"/>
  <c r="B150" i="4" s="1"/>
  <c r="B150" i="5" s="1"/>
  <c r="B146" i="3"/>
  <c r="B146" i="4" s="1"/>
  <c r="B146" i="5" s="1"/>
  <c r="B142" i="3"/>
  <c r="B142" i="4" s="1"/>
  <c r="B142" i="5" s="1"/>
  <c r="B138" i="3"/>
  <c r="B138" i="4" s="1"/>
  <c r="B138" i="5" s="1"/>
  <c r="B134" i="3"/>
  <c r="B134" i="4" s="1"/>
  <c r="B134" i="5" s="1"/>
  <c r="B130" i="3"/>
  <c r="B130" i="4" s="1"/>
  <c r="B130" i="5" s="1"/>
  <c r="B126" i="3"/>
  <c r="B126" i="4" s="1"/>
  <c r="B126" i="5" s="1"/>
  <c r="B122" i="3"/>
  <c r="B122" i="4" s="1"/>
  <c r="B122" i="5" s="1"/>
  <c r="B118" i="3"/>
  <c r="B118" i="4" s="1"/>
  <c r="B118" i="5" s="1"/>
  <c r="B114" i="3"/>
  <c r="B114" i="4" s="1"/>
  <c r="B114" i="5" s="1"/>
  <c r="B110" i="3"/>
  <c r="B110" i="4" s="1"/>
  <c r="B110" i="5" s="1"/>
  <c r="B106" i="3"/>
  <c r="B106" i="4" s="1"/>
  <c r="B106" i="5" s="1"/>
  <c r="B102" i="3"/>
  <c r="B102" i="4" s="1"/>
  <c r="B102" i="5" s="1"/>
  <c r="B98" i="3"/>
  <c r="B98" i="4" s="1"/>
  <c r="B98" i="5" s="1"/>
  <c r="B94" i="3"/>
  <c r="B94" i="4" s="1"/>
  <c r="B94" i="5" s="1"/>
  <c r="B90" i="3"/>
  <c r="B90" i="4" s="1"/>
  <c r="B90" i="5" s="1"/>
  <c r="B86" i="3"/>
  <c r="B86" i="4" s="1"/>
  <c r="B86" i="5" s="1"/>
  <c r="B82" i="3"/>
  <c r="B82" i="4" s="1"/>
  <c r="B82" i="5" s="1"/>
  <c r="B78" i="3"/>
  <c r="B78" i="4" s="1"/>
  <c r="B78" i="5" s="1"/>
  <c r="B74" i="3"/>
  <c r="B74" i="4" s="1"/>
  <c r="B74" i="5" s="1"/>
  <c r="B70" i="3"/>
  <c r="B70" i="4" s="1"/>
  <c r="B70" i="5" s="1"/>
  <c r="B66" i="3"/>
  <c r="B66" i="4" s="1"/>
  <c r="B66" i="5" s="1"/>
  <c r="B62" i="3"/>
  <c r="B62" i="4" s="1"/>
  <c r="B62" i="5" s="1"/>
  <c r="B58" i="3"/>
  <c r="B58" i="4" s="1"/>
  <c r="B58" i="5" s="1"/>
  <c r="B54" i="3"/>
  <c r="B54" i="4" s="1"/>
  <c r="B54" i="5" s="1"/>
  <c r="B50" i="3"/>
  <c r="B50" i="4" s="1"/>
  <c r="B50" i="5" s="1"/>
  <c r="B46" i="3"/>
  <c r="B46" i="4" s="1"/>
  <c r="B46" i="5" s="1"/>
  <c r="B42" i="3"/>
  <c r="B42" i="4" s="1"/>
  <c r="B42" i="5" s="1"/>
  <c r="B38" i="3"/>
  <c r="B38" i="4" s="1"/>
  <c r="B38" i="5" s="1"/>
  <c r="B34" i="3"/>
  <c r="B34" i="4" s="1"/>
  <c r="B34" i="5" s="1"/>
  <c r="B30" i="3"/>
  <c r="B30" i="4" s="1"/>
  <c r="B30" i="5" s="1"/>
  <c r="B26" i="3"/>
  <c r="B26" i="4" s="1"/>
  <c r="B26" i="5" s="1"/>
  <c r="B22" i="3"/>
  <c r="B22" i="4" s="1"/>
  <c r="B22" i="5" s="1"/>
  <c r="B18" i="3"/>
  <c r="B18" i="4" s="1"/>
  <c r="B18" i="5" s="1"/>
  <c r="B14" i="3"/>
  <c r="B14" i="4" s="1"/>
  <c r="B14" i="5" s="1"/>
  <c r="B10" i="3"/>
  <c r="B10" i="4" s="1"/>
  <c r="B10" i="5" s="1"/>
  <c r="B6" i="3"/>
  <c r="B6" i="4" s="1"/>
  <c r="B6" i="5" s="1"/>
  <c r="E17" i="3"/>
  <c r="E17" i="4" s="1"/>
  <c r="E17" i="5" s="1"/>
  <c r="E18" i="9" s="1"/>
  <c r="E61" i="3"/>
  <c r="E93" i="3"/>
  <c r="E93" i="4" s="1"/>
  <c r="E93" i="5" s="1"/>
  <c r="E125" i="3"/>
  <c r="E125" i="4" s="1"/>
  <c r="E125" i="5" s="1"/>
  <c r="E126" i="9" s="1"/>
  <c r="E9" i="3"/>
  <c r="E19" i="3"/>
  <c r="E19" i="4" s="1"/>
  <c r="E19" i="5" s="1"/>
  <c r="E49" i="3"/>
  <c r="E49" i="4" s="1"/>
  <c r="E49" i="5" s="1"/>
  <c r="E50" i="9" s="1"/>
  <c r="E63" i="3"/>
  <c r="E63" i="4" s="1"/>
  <c r="E63" i="5" s="1"/>
  <c r="E65" i="3"/>
  <c r="E65" i="4" s="1"/>
  <c r="E65" i="5" s="1"/>
  <c r="E66" i="9" s="1"/>
  <c r="E79" i="3"/>
  <c r="E79" i="4" s="1"/>
  <c r="E79" i="5" s="1"/>
  <c r="E80" i="9" s="1"/>
  <c r="E81" i="3"/>
  <c r="E81" i="4" s="1"/>
  <c r="E81" i="5" s="1"/>
  <c r="E82" i="9" s="1"/>
  <c r="E95" i="3"/>
  <c r="E95" i="4" s="1"/>
  <c r="E95" i="5" s="1"/>
  <c r="E97" i="3"/>
  <c r="E97" i="4" s="1"/>
  <c r="E97" i="5" s="1"/>
  <c r="E98" i="9" s="1"/>
  <c r="E98" i="11" s="1"/>
  <c r="E98" i="8" s="1"/>
  <c r="E111" i="3"/>
  <c r="E113" i="3"/>
  <c r="E113" i="4" s="1"/>
  <c r="E113" i="5" s="1"/>
  <c r="E114" i="9" s="1"/>
  <c r="E114" i="10" s="1"/>
  <c r="E127" i="3"/>
  <c r="E127" i="4" s="1"/>
  <c r="E127" i="5" s="1"/>
  <c r="E128" i="9" s="1"/>
  <c r="E129" i="3"/>
  <c r="E129" i="4" s="1"/>
  <c r="E129" i="5" s="1"/>
  <c r="E130" i="9" s="1"/>
  <c r="E143" i="3"/>
  <c r="E143" i="4" s="1"/>
  <c r="E143" i="5" s="1"/>
  <c r="E145" i="3"/>
  <c r="E145" i="4" s="1"/>
  <c r="E145" i="5" s="1"/>
  <c r="E159" i="3"/>
  <c r="E159" i="4" s="1"/>
  <c r="E159" i="5" s="1"/>
  <c r="E160" i="9" s="1"/>
  <c r="E161" i="3"/>
  <c r="E161" i="4" s="1"/>
  <c r="E161" i="5" s="1"/>
  <c r="E162" i="9" s="1"/>
  <c r="E162" i="11" s="1"/>
  <c r="E162" i="8" s="1"/>
  <c r="E13" i="3"/>
  <c r="E13" i="4" s="1"/>
  <c r="E13" i="5" s="1"/>
  <c r="E25" i="3"/>
  <c r="E25" i="4" s="1"/>
  <c r="E25" i="5" s="1"/>
  <c r="E26" i="9" s="1"/>
  <c r="E27" i="3"/>
  <c r="E27" i="4" s="1"/>
  <c r="E27" i="5" s="1"/>
  <c r="E28" i="9" s="1"/>
  <c r="E28" i="10" s="1"/>
  <c r="E29" i="3"/>
  <c r="E29" i="4" s="1"/>
  <c r="E29" i="5" s="1"/>
  <c r="E30" i="9" s="1"/>
  <c r="E33" i="3"/>
  <c r="E33" i="4" s="1"/>
  <c r="E33" i="5" s="1"/>
  <c r="E34" i="9" s="1"/>
  <c r="E34" i="11" s="1"/>
  <c r="E34" i="8" s="1"/>
  <c r="E34" i="14" s="1"/>
  <c r="Z34" i="14" s="1"/>
  <c r="E35" i="3"/>
  <c r="E35" i="4" s="1"/>
  <c r="E35" i="5" s="1"/>
  <c r="E36" i="9" s="1"/>
  <c r="E36" i="10" s="1"/>
  <c r="E37" i="3"/>
  <c r="E37" i="4" s="1"/>
  <c r="E37" i="5" s="1"/>
  <c r="E38" i="9" s="1"/>
  <c r="E39" i="3"/>
  <c r="E39" i="4" s="1"/>
  <c r="E39" i="5" s="1"/>
  <c r="E40" i="9" s="1"/>
  <c r="E40" i="11" s="1"/>
  <c r="E40" i="8" s="1"/>
  <c r="E40" i="14" s="1"/>
  <c r="Z40" i="14" s="1"/>
  <c r="E41" i="3"/>
  <c r="E41" i="4" s="1"/>
  <c r="E41" i="5" s="1"/>
  <c r="E42" i="9" s="1"/>
  <c r="E43" i="3"/>
  <c r="E43" i="4" s="1"/>
  <c r="E43" i="5" s="1"/>
  <c r="E44" i="9" s="1"/>
  <c r="E55" i="3"/>
  <c r="E55" i="4" s="1"/>
  <c r="E55" i="5" s="1"/>
  <c r="E56" i="9" s="1"/>
  <c r="E57" i="3"/>
  <c r="E57" i="4" s="1"/>
  <c r="E57" i="5" s="1"/>
  <c r="E58" i="9" s="1"/>
  <c r="E58" i="11" s="1"/>
  <c r="E58" i="8" s="1"/>
  <c r="E71" i="3"/>
  <c r="E71" i="4" s="1"/>
  <c r="E71" i="5" s="1"/>
  <c r="E72" i="9" s="1"/>
  <c r="E73" i="3"/>
  <c r="E73" i="4" s="1"/>
  <c r="E73" i="5" s="1"/>
  <c r="E87" i="3"/>
  <c r="E87" i="4" s="1"/>
  <c r="E87" i="5" s="1"/>
  <c r="E88" i="9" s="1"/>
  <c r="E89" i="3"/>
  <c r="E89" i="4" s="1"/>
  <c r="E89" i="5" s="1"/>
  <c r="E90" i="9" s="1"/>
  <c r="E90" i="10" s="1"/>
  <c r="E103" i="3"/>
  <c r="E103" i="4" s="1"/>
  <c r="E103" i="5" s="1"/>
  <c r="E104" i="9" s="1"/>
  <c r="E104" i="10" s="1"/>
  <c r="E105" i="3"/>
  <c r="E105" i="4" s="1"/>
  <c r="E105" i="5" s="1"/>
  <c r="E106" i="9" s="1"/>
  <c r="E106" i="10" s="1"/>
  <c r="E119" i="3"/>
  <c r="E119" i="4" s="1"/>
  <c r="E119" i="5" s="1"/>
  <c r="E121" i="3"/>
  <c r="E121" i="4" s="1"/>
  <c r="E121" i="5" s="1"/>
  <c r="E122" i="9" s="1"/>
  <c r="E135" i="3"/>
  <c r="E137" i="3"/>
  <c r="E137" i="4" s="1"/>
  <c r="E137" i="5" s="1"/>
  <c r="E138" i="9" s="1"/>
  <c r="E138" i="10" s="1"/>
  <c r="E151" i="3"/>
  <c r="E151" i="4" s="1"/>
  <c r="E151" i="5" s="1"/>
  <c r="E152" i="9" s="1"/>
  <c r="E152" i="10" s="1"/>
  <c r="E153" i="3"/>
  <c r="E153" i="4" s="1"/>
  <c r="E153" i="5" s="1"/>
  <c r="E154" i="9" s="1"/>
  <c r="E154" i="10" s="1"/>
  <c r="E167" i="3"/>
  <c r="E167" i="4" s="1"/>
  <c r="E167" i="5" s="1"/>
  <c r="E168" i="9" s="1"/>
  <c r="E197" i="3"/>
  <c r="E197" i="4" s="1"/>
  <c r="E197" i="5" s="1"/>
  <c r="E229" i="3"/>
  <c r="E229" i="4" s="1"/>
  <c r="E229" i="5" s="1"/>
  <c r="E230" i="9" s="1"/>
  <c r="E230" i="11" s="1"/>
  <c r="E230" i="8" s="1"/>
  <c r="E261" i="3"/>
  <c r="E261" i="4" s="1"/>
  <c r="E261" i="5" s="1"/>
  <c r="E262" i="9" s="1"/>
  <c r="E262" i="10" s="1"/>
  <c r="E293" i="3"/>
  <c r="E293" i="4" s="1"/>
  <c r="E293" i="5" s="1"/>
  <c r="E294" i="9" s="1"/>
  <c r="E325" i="3"/>
  <c r="E325" i="4" s="1"/>
  <c r="E325" i="5" s="1"/>
  <c r="E326" i="9" s="1"/>
  <c r="E357" i="3"/>
  <c r="E357" i="4" s="1"/>
  <c r="E357" i="5" s="1"/>
  <c r="E358" i="9" s="1"/>
  <c r="E183" i="3"/>
  <c r="E183" i="4" s="1"/>
  <c r="E183" i="5" s="1"/>
  <c r="E185" i="3"/>
  <c r="E185" i="4" s="1"/>
  <c r="E185" i="5" s="1"/>
  <c r="E199" i="3"/>
  <c r="E199" i="4" s="1"/>
  <c r="E199" i="5" s="1"/>
  <c r="E201" i="3"/>
  <c r="E201" i="4" s="1"/>
  <c r="E201" i="5" s="1"/>
  <c r="E202" i="9" s="1"/>
  <c r="E202" i="10" s="1"/>
  <c r="E215" i="3"/>
  <c r="E217" i="3"/>
  <c r="E217" i="4" s="1"/>
  <c r="E217" i="5" s="1"/>
  <c r="E218" i="9" s="1"/>
  <c r="E218" i="11" s="1"/>
  <c r="E218" i="8" s="1"/>
  <c r="E231" i="3"/>
  <c r="E231" i="4" s="1"/>
  <c r="E231" i="5" s="1"/>
  <c r="E232" i="9" s="1"/>
  <c r="E232" i="11" s="1"/>
  <c r="E232" i="8" s="1"/>
  <c r="E233" i="3"/>
  <c r="E233" i="4" s="1"/>
  <c r="E233" i="5" s="1"/>
  <c r="E234" i="9" s="1"/>
  <c r="E247" i="3"/>
  <c r="E247" i="4" s="1"/>
  <c r="E247" i="5" s="1"/>
  <c r="E248" i="9" s="1"/>
  <c r="E248" i="11" s="1"/>
  <c r="E248" i="8" s="1"/>
  <c r="E248" i="14" s="1"/>
  <c r="Z248" i="14" s="1"/>
  <c r="E249" i="3"/>
  <c r="E249" i="4" s="1"/>
  <c r="E249" i="5" s="1"/>
  <c r="E250" i="9" s="1"/>
  <c r="E263" i="3"/>
  <c r="E263" i="4" s="1"/>
  <c r="E263" i="5" s="1"/>
  <c r="E264" i="9" s="1"/>
  <c r="E265" i="3"/>
  <c r="E265" i="4" s="1"/>
  <c r="E265" i="5" s="1"/>
  <c r="E279" i="3"/>
  <c r="E279" i="4" s="1"/>
  <c r="E279" i="5" s="1"/>
  <c r="E280" i="9" s="1"/>
  <c r="E280" i="10" s="1"/>
  <c r="E281" i="3"/>
  <c r="E281" i="4" s="1"/>
  <c r="E281" i="5" s="1"/>
  <c r="E282" i="9" s="1"/>
  <c r="E295" i="3"/>
  <c r="E295" i="4" s="1"/>
  <c r="E295" i="5" s="1"/>
  <c r="E297" i="3"/>
  <c r="E311" i="3"/>
  <c r="E311" i="4" s="1"/>
  <c r="E311" i="5" s="1"/>
  <c r="E312" i="9" s="1"/>
  <c r="E313" i="3"/>
  <c r="E313" i="4" s="1"/>
  <c r="E313" i="5" s="1"/>
  <c r="E314" i="9" s="1"/>
  <c r="E314" i="11" s="1"/>
  <c r="E314" i="8" s="1"/>
  <c r="E327" i="3"/>
  <c r="E327" i="4" s="1"/>
  <c r="E327" i="5" s="1"/>
  <c r="E328" i="9" s="1"/>
  <c r="E328" i="11" s="1"/>
  <c r="E328" i="8" s="1"/>
  <c r="E329" i="3"/>
  <c r="E329" i="4" s="1"/>
  <c r="E329" i="5" s="1"/>
  <c r="E330" i="9" s="1"/>
  <c r="E330" i="11" s="1"/>
  <c r="E330" i="8" s="1"/>
  <c r="E343" i="3"/>
  <c r="E343" i="4" s="1"/>
  <c r="E343" i="5" s="1"/>
  <c r="E344" i="9" s="1"/>
  <c r="E345" i="3"/>
  <c r="E345" i="4" s="1"/>
  <c r="E345" i="5" s="1"/>
  <c r="E346" i="9" s="1"/>
  <c r="E346" i="10" s="1"/>
  <c r="E361" i="3"/>
  <c r="E361" i="4" s="1"/>
  <c r="E361" i="5" s="1"/>
  <c r="E362" i="9" s="1"/>
  <c r="E375" i="3"/>
  <c r="E375" i="4" s="1"/>
  <c r="E375" i="5" s="1"/>
  <c r="E389" i="3"/>
  <c r="E405" i="3"/>
  <c r="E405" i="4" s="1"/>
  <c r="E405" i="5" s="1"/>
  <c r="E421" i="3"/>
  <c r="E421" i="4" s="1"/>
  <c r="E421" i="5" s="1"/>
  <c r="E437" i="3"/>
  <c r="E437" i="4" s="1"/>
  <c r="E437" i="5" s="1"/>
  <c r="E438" i="9" s="1"/>
  <c r="E453" i="3"/>
  <c r="E469" i="3"/>
  <c r="E469" i="4" s="1"/>
  <c r="E469" i="5" s="1"/>
  <c r="E470" i="9" s="1"/>
  <c r="E485" i="3"/>
  <c r="E485" i="4" s="1"/>
  <c r="E485" i="5" s="1"/>
  <c r="E486" i="9" s="1"/>
  <c r="E486" i="10" s="1"/>
  <c r="E169" i="3"/>
  <c r="E169" i="4" s="1"/>
  <c r="E169" i="5" s="1"/>
  <c r="E170" i="9" s="1"/>
  <c r="E170" i="10" s="1"/>
  <c r="E175" i="3"/>
  <c r="E175" i="4" s="1"/>
  <c r="E175" i="5" s="1"/>
  <c r="E176" i="9" s="1"/>
  <c r="E177" i="3"/>
  <c r="E177" i="4" s="1"/>
  <c r="E177" i="5" s="1"/>
  <c r="E178" i="9" s="1"/>
  <c r="E191" i="3"/>
  <c r="E191" i="4" s="1"/>
  <c r="E191" i="5" s="1"/>
  <c r="E192" i="9" s="1"/>
  <c r="E192" i="11" s="1"/>
  <c r="E192" i="8" s="1"/>
  <c r="P192" i="8" s="1"/>
  <c r="E193" i="3"/>
  <c r="E193" i="4" s="1"/>
  <c r="E193" i="5" s="1"/>
  <c r="E194" i="9" s="1"/>
  <c r="E194" i="10" s="1"/>
  <c r="E207" i="3"/>
  <c r="E207" i="4" s="1"/>
  <c r="E207" i="5" s="1"/>
  <c r="E209" i="3"/>
  <c r="E209" i="4" s="1"/>
  <c r="E209" i="5" s="1"/>
  <c r="E223" i="3"/>
  <c r="E223" i="4" s="1"/>
  <c r="E223" i="5" s="1"/>
  <c r="E224" i="9" s="1"/>
  <c r="E224" i="10" s="1"/>
  <c r="E225" i="3"/>
  <c r="E225" i="4" s="1"/>
  <c r="E225" i="5" s="1"/>
  <c r="E226" i="9" s="1"/>
  <c r="E226" i="11" s="1"/>
  <c r="E226" i="8" s="1"/>
  <c r="P226" i="8" s="1"/>
  <c r="E239" i="3"/>
  <c r="E239" i="4" s="1"/>
  <c r="E239" i="5" s="1"/>
  <c r="E240" i="9" s="1"/>
  <c r="E241" i="3"/>
  <c r="E255" i="3"/>
  <c r="E257" i="3"/>
  <c r="E257" i="4" s="1"/>
  <c r="E257" i="5" s="1"/>
  <c r="E271" i="3"/>
  <c r="E273" i="3"/>
  <c r="E287" i="3"/>
  <c r="E287" i="4" s="1"/>
  <c r="E287" i="5" s="1"/>
  <c r="E288" i="9" s="1"/>
  <c r="E289" i="3"/>
  <c r="E289" i="4" s="1"/>
  <c r="E289" i="5" s="1"/>
  <c r="E290" i="9" s="1"/>
  <c r="E305" i="3"/>
  <c r="E305" i="4" s="1"/>
  <c r="E305" i="5" s="1"/>
  <c r="E319" i="3"/>
  <c r="E319" i="4" s="1"/>
  <c r="E319" i="5" s="1"/>
  <c r="E320" i="9" s="1"/>
  <c r="E321" i="3"/>
  <c r="E321" i="4" s="1"/>
  <c r="E321" i="5" s="1"/>
  <c r="E322" i="9" s="1"/>
  <c r="E335" i="3"/>
  <c r="E335" i="4" s="1"/>
  <c r="E335" i="5" s="1"/>
  <c r="E336" i="9" s="1"/>
  <c r="E337" i="3"/>
  <c r="E337" i="4" s="1"/>
  <c r="E337" i="5" s="1"/>
  <c r="E338" i="9" s="1"/>
  <c r="E338" i="11" s="1"/>
  <c r="E338" i="8" s="1"/>
  <c r="E351" i="3"/>
  <c r="E351" i="4" s="1"/>
  <c r="E351" i="5" s="1"/>
  <c r="E353" i="3"/>
  <c r="E353" i="4" s="1"/>
  <c r="E353" i="5" s="1"/>
  <c r="E354" i="9" s="1"/>
  <c r="E354" i="10" s="1"/>
  <c r="E367" i="3"/>
  <c r="E369" i="3"/>
  <c r="E369" i="4" s="1"/>
  <c r="E369" i="5" s="1"/>
  <c r="E397" i="3"/>
  <c r="E397" i="4" s="1"/>
  <c r="E397" i="5" s="1"/>
  <c r="E398" i="9" s="1"/>
  <c r="E398" i="10" s="1"/>
  <c r="E413" i="3"/>
  <c r="E413" i="4" s="1"/>
  <c r="E413" i="5" s="1"/>
  <c r="E414" i="9" s="1"/>
  <c r="E429" i="3"/>
  <c r="E429" i="4" s="1"/>
  <c r="E429" i="5" s="1"/>
  <c r="E445" i="3"/>
  <c r="E445" i="4" s="1"/>
  <c r="E445" i="5" s="1"/>
  <c r="E446" i="9" s="1"/>
  <c r="E446" i="11" s="1"/>
  <c r="E446" i="8" s="1"/>
  <c r="P446" i="8" s="1"/>
  <c r="E461" i="3"/>
  <c r="E461" i="4" s="1"/>
  <c r="E461" i="5" s="1"/>
  <c r="E477" i="3"/>
  <c r="E477" i="4" s="1"/>
  <c r="E477" i="5" s="1"/>
  <c r="E478" i="9" s="1"/>
  <c r="E493" i="3"/>
  <c r="E493" i="4" s="1"/>
  <c r="E493" i="5" s="1"/>
  <c r="E501" i="3"/>
  <c r="E501" i="4" s="1"/>
  <c r="E501" i="5" s="1"/>
  <c r="E502" i="9" s="1"/>
  <c r="E502" i="11" s="1"/>
  <c r="E502" i="8" s="1"/>
  <c r="E502" i="14" s="1"/>
  <c r="E3" i="3"/>
  <c r="E189" i="3"/>
  <c r="E253" i="3"/>
  <c r="E317" i="3"/>
  <c r="E317" i="4" s="1"/>
  <c r="E317" i="5" s="1"/>
  <c r="E318" i="9" s="1"/>
  <c r="E333" i="3"/>
  <c r="E333" i="4" s="1"/>
  <c r="E333" i="5" s="1"/>
  <c r="E334" i="9" s="1"/>
  <c r="E365" i="3"/>
  <c r="D12" i="4"/>
  <c r="D12" i="5" s="1"/>
  <c r="D13" i="9" s="1"/>
  <c r="D13" i="10" s="1"/>
  <c r="I13" i="10" s="1"/>
  <c r="C15" i="4"/>
  <c r="C15" i="5" s="1"/>
  <c r="C16" i="9" s="1"/>
  <c r="C16" i="10" s="1"/>
  <c r="C63" i="4"/>
  <c r="C63" i="5" s="1"/>
  <c r="C64" i="9" s="1"/>
  <c r="C64" i="11" s="1"/>
  <c r="C64" i="8" s="1"/>
  <c r="C79" i="4"/>
  <c r="C79" i="5" s="1"/>
  <c r="C80" i="9" s="1"/>
  <c r="B196" i="3"/>
  <c r="B196" i="4" s="1"/>
  <c r="B196" i="5" s="1"/>
  <c r="B192" i="3"/>
  <c r="B192" i="4" s="1"/>
  <c r="B192" i="5" s="1"/>
  <c r="B188" i="3"/>
  <c r="B188" i="4" s="1"/>
  <c r="B188" i="5" s="1"/>
  <c r="B184" i="3"/>
  <c r="B184" i="4" s="1"/>
  <c r="B184" i="5" s="1"/>
  <c r="B180" i="3"/>
  <c r="B180" i="4" s="1"/>
  <c r="B180" i="5" s="1"/>
  <c r="B176" i="3"/>
  <c r="B176" i="4" s="1"/>
  <c r="B176" i="5" s="1"/>
  <c r="B172" i="3"/>
  <c r="B172" i="4" s="1"/>
  <c r="B172" i="5" s="1"/>
  <c r="B168" i="3"/>
  <c r="B168" i="4" s="1"/>
  <c r="B168" i="5" s="1"/>
  <c r="B164" i="3"/>
  <c r="B164" i="4" s="1"/>
  <c r="B164" i="5" s="1"/>
  <c r="B160" i="3"/>
  <c r="B160" i="4" s="1"/>
  <c r="B160" i="5" s="1"/>
  <c r="B156" i="3"/>
  <c r="B156" i="4" s="1"/>
  <c r="B156" i="5" s="1"/>
  <c r="B152" i="3"/>
  <c r="B152" i="4" s="1"/>
  <c r="B152" i="5" s="1"/>
  <c r="B148" i="3"/>
  <c r="B148" i="4" s="1"/>
  <c r="B148" i="5" s="1"/>
  <c r="B144" i="3"/>
  <c r="B144" i="4" s="1"/>
  <c r="B144" i="5" s="1"/>
  <c r="B140" i="3"/>
  <c r="B140" i="4" s="1"/>
  <c r="B140" i="5" s="1"/>
  <c r="B136" i="3"/>
  <c r="B136" i="4" s="1"/>
  <c r="B136" i="5" s="1"/>
  <c r="B132" i="3"/>
  <c r="B132" i="4" s="1"/>
  <c r="B132" i="5" s="1"/>
  <c r="B128" i="3"/>
  <c r="B128" i="4" s="1"/>
  <c r="B128" i="5" s="1"/>
  <c r="B124" i="3"/>
  <c r="B124" i="4" s="1"/>
  <c r="B124" i="5" s="1"/>
  <c r="B120" i="3"/>
  <c r="B120" i="4" s="1"/>
  <c r="B120" i="5" s="1"/>
  <c r="B116" i="3"/>
  <c r="B116" i="4" s="1"/>
  <c r="B116" i="5" s="1"/>
  <c r="B112" i="3"/>
  <c r="B112" i="4" s="1"/>
  <c r="B112" i="5" s="1"/>
  <c r="B108" i="3"/>
  <c r="B108" i="4" s="1"/>
  <c r="B108" i="5" s="1"/>
  <c r="B104" i="3"/>
  <c r="B104" i="4" s="1"/>
  <c r="B104" i="5" s="1"/>
  <c r="B100" i="3"/>
  <c r="B100" i="4" s="1"/>
  <c r="B100" i="5" s="1"/>
  <c r="B96" i="3"/>
  <c r="B96" i="4" s="1"/>
  <c r="B96" i="5" s="1"/>
  <c r="B92" i="3"/>
  <c r="B92" i="4" s="1"/>
  <c r="B92" i="5" s="1"/>
  <c r="B88" i="3"/>
  <c r="B88" i="4" s="1"/>
  <c r="B88" i="5" s="1"/>
  <c r="B84" i="3"/>
  <c r="B84" i="4" s="1"/>
  <c r="B84" i="5" s="1"/>
  <c r="B80" i="3"/>
  <c r="B80" i="4" s="1"/>
  <c r="B80" i="5" s="1"/>
  <c r="B76" i="3"/>
  <c r="B76" i="4" s="1"/>
  <c r="B76" i="5" s="1"/>
  <c r="B72" i="3"/>
  <c r="B72" i="4" s="1"/>
  <c r="B72" i="5" s="1"/>
  <c r="B68" i="3"/>
  <c r="B68" i="4" s="1"/>
  <c r="B68" i="5" s="1"/>
  <c r="B64" i="3"/>
  <c r="B64" i="4" s="1"/>
  <c r="B64" i="5" s="1"/>
  <c r="B60" i="3"/>
  <c r="B60" i="4" s="1"/>
  <c r="B60" i="5" s="1"/>
  <c r="B56" i="3"/>
  <c r="B56" i="4" s="1"/>
  <c r="B56" i="5" s="1"/>
  <c r="B52" i="3"/>
  <c r="B52" i="4" s="1"/>
  <c r="B52" i="5" s="1"/>
  <c r="B48" i="3"/>
  <c r="B48" i="4" s="1"/>
  <c r="B48" i="5" s="1"/>
  <c r="B44" i="3"/>
  <c r="B44" i="4" s="1"/>
  <c r="B44" i="5" s="1"/>
  <c r="B40" i="3"/>
  <c r="B40" i="4" s="1"/>
  <c r="B40" i="5" s="1"/>
  <c r="B36" i="3"/>
  <c r="B36" i="4" s="1"/>
  <c r="B36" i="5" s="1"/>
  <c r="B32" i="3"/>
  <c r="B32" i="4" s="1"/>
  <c r="B32" i="5" s="1"/>
  <c r="B28" i="3"/>
  <c r="B28" i="4" s="1"/>
  <c r="B28" i="5" s="1"/>
  <c r="B24" i="3"/>
  <c r="B24" i="4" s="1"/>
  <c r="B24" i="5" s="1"/>
  <c r="B20" i="3"/>
  <c r="B20" i="4" s="1"/>
  <c r="B20" i="5" s="1"/>
  <c r="B16" i="3"/>
  <c r="B16" i="4" s="1"/>
  <c r="B16" i="5" s="1"/>
  <c r="B12" i="3"/>
  <c r="B12" i="4" s="1"/>
  <c r="B12" i="5" s="1"/>
  <c r="B8" i="3"/>
  <c r="B8" i="4" s="1"/>
  <c r="B8" i="5" s="1"/>
  <c r="B4" i="3"/>
  <c r="B4" i="4" s="1"/>
  <c r="B4" i="5" s="1"/>
  <c r="E7" i="3"/>
  <c r="E7" i="4" s="1"/>
  <c r="E7" i="5" s="1"/>
  <c r="E8" i="9" s="1"/>
  <c r="E45" i="3"/>
  <c r="E45" i="4" s="1"/>
  <c r="E45" i="5" s="1"/>
  <c r="E46" i="9" s="1"/>
  <c r="E46" i="10" s="1"/>
  <c r="E77" i="3"/>
  <c r="E77" i="4" s="1"/>
  <c r="E77" i="5" s="1"/>
  <c r="E109" i="3"/>
  <c r="E109" i="4" s="1"/>
  <c r="E109" i="5" s="1"/>
  <c r="E110" i="9" s="1"/>
  <c r="E110" i="11" s="1"/>
  <c r="E110" i="8" s="1"/>
  <c r="E141" i="3"/>
  <c r="E141" i="4" s="1"/>
  <c r="E141" i="5" s="1"/>
  <c r="E142" i="9" s="1"/>
  <c r="D28" i="4"/>
  <c r="D28" i="5" s="1"/>
  <c r="D29" i="9" s="1"/>
  <c r="D29" i="11" s="1"/>
  <c r="E181" i="3"/>
  <c r="E181" i="4" s="1"/>
  <c r="E181" i="5" s="1"/>
  <c r="E213" i="3"/>
  <c r="E213" i="4" s="1"/>
  <c r="E213" i="5" s="1"/>
  <c r="E245" i="3"/>
  <c r="E245" i="4" s="1"/>
  <c r="E245" i="5" s="1"/>
  <c r="E246" i="9" s="1"/>
  <c r="E277" i="3"/>
  <c r="E277" i="4" s="1"/>
  <c r="E277" i="5" s="1"/>
  <c r="E309" i="3"/>
  <c r="E309" i="4" s="1"/>
  <c r="E309" i="5" s="1"/>
  <c r="E341" i="3"/>
  <c r="E341" i="4" s="1"/>
  <c r="E341" i="5" s="1"/>
  <c r="E342" i="9" s="1"/>
  <c r="E373" i="3"/>
  <c r="E373" i="4" s="1"/>
  <c r="E373" i="5" s="1"/>
  <c r="E374" i="9" s="1"/>
  <c r="D392" i="4"/>
  <c r="D392" i="5" s="1"/>
  <c r="D393" i="9" s="1"/>
  <c r="E173" i="3"/>
  <c r="E173" i="4" s="1"/>
  <c r="E173" i="5" s="1"/>
  <c r="E174" i="9" s="1"/>
  <c r="E174" i="10" s="1"/>
  <c r="E221" i="3"/>
  <c r="E221" i="4" s="1"/>
  <c r="E221" i="5" s="1"/>
  <c r="E222" i="9" s="1"/>
  <c r="E285" i="3"/>
  <c r="E285" i="4" s="1"/>
  <c r="E285" i="5" s="1"/>
  <c r="E286" i="9" s="1"/>
  <c r="E349" i="3"/>
  <c r="E349" i="4" s="1"/>
  <c r="E349" i="5" s="1"/>
  <c r="E350" i="9" s="1"/>
  <c r="E350" i="11" s="1"/>
  <c r="E350" i="8" s="1"/>
  <c r="E69" i="3"/>
  <c r="E69" i="4" s="1"/>
  <c r="E69" i="5" s="1"/>
  <c r="E70" i="9" s="1"/>
  <c r="E70" i="11" s="1"/>
  <c r="E70" i="8" s="1"/>
  <c r="E205" i="3"/>
  <c r="E205" i="4" s="1"/>
  <c r="E205" i="5" s="1"/>
  <c r="E206" i="9" s="1"/>
  <c r="E301" i="3"/>
  <c r="E301" i="4" s="1"/>
  <c r="E301" i="5" s="1"/>
  <c r="E302" i="9" s="1"/>
  <c r="C7" i="5"/>
  <c r="C8" i="9" s="1"/>
  <c r="D80" i="4"/>
  <c r="D80" i="5" s="1"/>
  <c r="D81" i="9" s="1"/>
  <c r="D204" i="4"/>
  <c r="D204" i="5" s="1"/>
  <c r="D205" i="9" s="1"/>
  <c r="C243" i="4"/>
  <c r="C243" i="5" s="1"/>
  <c r="C244" i="9" s="1"/>
  <c r="D292" i="4"/>
  <c r="D292" i="5" s="1"/>
  <c r="D293" i="9" s="1"/>
  <c r="D293" i="11" s="1"/>
  <c r="D293" i="8" s="1"/>
  <c r="O293" i="8" s="1"/>
  <c r="C340" i="4"/>
  <c r="C340" i="5" s="1"/>
  <c r="C341" i="9" s="1"/>
  <c r="C341" i="10" s="1"/>
  <c r="C364" i="4"/>
  <c r="C364" i="5" s="1"/>
  <c r="C365" i="9" s="1"/>
  <c r="C365" i="11" s="1"/>
  <c r="C471" i="4"/>
  <c r="C471" i="5" s="1"/>
  <c r="C472" i="9" s="1"/>
  <c r="C472" i="11" s="1"/>
  <c r="C472" i="8" s="1"/>
  <c r="N472" i="8" s="1"/>
  <c r="C192" i="4"/>
  <c r="C192" i="5" s="1"/>
  <c r="C193" i="9" s="1"/>
  <c r="C193" i="11" s="1"/>
  <c r="C193" i="8" s="1"/>
  <c r="D260" i="4"/>
  <c r="D260" i="5" s="1"/>
  <c r="D261" i="9" s="1"/>
  <c r="D261" i="10" s="1"/>
  <c r="I261" i="10" s="1"/>
  <c r="C283" i="4"/>
  <c r="C283" i="5" s="1"/>
  <c r="C284" i="9" s="1"/>
  <c r="C296" i="4"/>
  <c r="C296" i="5" s="1"/>
  <c r="C297" i="9" s="1"/>
  <c r="D309" i="4"/>
  <c r="D309" i="5" s="1"/>
  <c r="D310" i="9" s="1"/>
  <c r="D372" i="4"/>
  <c r="D449" i="4"/>
  <c r="D449" i="5" s="1"/>
  <c r="D450" i="9" s="1"/>
  <c r="D460" i="4"/>
  <c r="D460" i="5" s="1"/>
  <c r="D461" i="9" s="1"/>
  <c r="C491" i="4"/>
  <c r="C491" i="5" s="1"/>
  <c r="C492" i="9" s="1"/>
  <c r="E411" i="3"/>
  <c r="C503" i="4"/>
  <c r="E11" i="3"/>
  <c r="E267" i="3"/>
  <c r="E267" i="4" s="1"/>
  <c r="E267" i="5" s="1"/>
  <c r="E359" i="3"/>
  <c r="E359" i="4" s="1"/>
  <c r="E359" i="5" s="1"/>
  <c r="E360" i="9" s="1"/>
  <c r="E360" i="11" s="1"/>
  <c r="E360" i="8" s="1"/>
  <c r="E303" i="3"/>
  <c r="E303" i="4" s="1"/>
  <c r="E303" i="5" s="1"/>
  <c r="E304" i="9" s="1"/>
  <c r="E304" i="11" s="1"/>
  <c r="E304" i="8" s="1"/>
  <c r="E381" i="3"/>
  <c r="E381" i="4" s="1"/>
  <c r="E381" i="5" s="1"/>
  <c r="E382" i="9" s="1"/>
  <c r="E382" i="11" s="1"/>
  <c r="E382" i="8" s="1"/>
  <c r="E21" i="3"/>
  <c r="E21" i="4" s="1"/>
  <c r="E21" i="5" s="1"/>
  <c r="E22" i="9" s="1"/>
  <c r="E409" i="3"/>
  <c r="E409" i="4" s="1"/>
  <c r="E409" i="5" s="1"/>
  <c r="E157" i="3"/>
  <c r="E157" i="4" s="1"/>
  <c r="E157" i="5" s="1"/>
  <c r="E158" i="9" s="1"/>
  <c r="E22" i="3"/>
  <c r="E22" i="4" s="1"/>
  <c r="E22" i="5" s="1"/>
  <c r="E23" i="9" s="1"/>
  <c r="E47" i="3"/>
  <c r="E47" i="4" s="1"/>
  <c r="E47" i="5" s="1"/>
  <c r="E48" i="9" s="1"/>
  <c r="E31" i="3"/>
  <c r="E31" i="4" s="1"/>
  <c r="E31" i="5" s="1"/>
  <c r="E32" i="9" s="1"/>
  <c r="M36" i="2"/>
  <c r="I44" i="5"/>
  <c r="M86" i="2"/>
  <c r="M94" i="2"/>
  <c r="M102" i="2"/>
  <c r="M110" i="2"/>
  <c r="I126" i="5"/>
  <c r="I134" i="5"/>
  <c r="M142" i="2"/>
  <c r="I158" i="5"/>
  <c r="I174" i="5"/>
  <c r="I57" i="5"/>
  <c r="M57" i="2"/>
  <c r="N57" i="2" s="1"/>
  <c r="I61" i="5"/>
  <c r="M61" i="2"/>
  <c r="N61" i="2" s="1"/>
  <c r="M65" i="2"/>
  <c r="N65" i="2" s="1"/>
  <c r="I65" i="5"/>
  <c r="I69" i="5"/>
  <c r="M69" i="2"/>
  <c r="N69" i="2" s="1"/>
  <c r="I74" i="5"/>
  <c r="M74" i="2"/>
  <c r="N74" i="2" s="1"/>
  <c r="I78" i="5"/>
  <c r="M78" i="2"/>
  <c r="I82" i="5"/>
  <c r="M82" i="2"/>
  <c r="N82" i="2" s="1"/>
  <c r="M14" i="2"/>
  <c r="I22" i="5"/>
  <c r="I26" i="5"/>
  <c r="M26" i="2"/>
  <c r="N26" i="2" s="1"/>
  <c r="I58" i="5"/>
  <c r="M58" i="2"/>
  <c r="I62" i="5"/>
  <c r="M62" i="2"/>
  <c r="I66" i="5"/>
  <c r="M66" i="2"/>
  <c r="I70" i="5"/>
  <c r="M70" i="2"/>
  <c r="M75" i="2"/>
  <c r="N75" i="2" s="1"/>
  <c r="I79" i="5"/>
  <c r="M79" i="2"/>
  <c r="N79" i="2" s="1"/>
  <c r="I83" i="5"/>
  <c r="M83" i="2"/>
  <c r="N83" i="2" s="1"/>
  <c r="I188" i="5"/>
  <c r="M200" i="2"/>
  <c r="I200" i="5"/>
  <c r="I204" i="5"/>
  <c r="M204" i="2"/>
  <c r="I208" i="5"/>
  <c r="M216" i="2"/>
  <c r="I216" i="5"/>
  <c r="I220" i="5"/>
  <c r="M220" i="2"/>
  <c r="M224" i="2"/>
  <c r="I224" i="5"/>
  <c r="I228" i="5"/>
  <c r="M228" i="2"/>
  <c r="M232" i="2"/>
  <c r="I232" i="5"/>
  <c r="I236" i="5"/>
  <c r="M236" i="2"/>
  <c r="I256" i="5"/>
  <c r="M264" i="2"/>
  <c r="I268" i="5"/>
  <c r="M268" i="2"/>
  <c r="M272" i="2"/>
  <c r="I272" i="5"/>
  <c r="I277" i="5"/>
  <c r="M277" i="2"/>
  <c r="N277" i="2" s="1"/>
  <c r="I281" i="5"/>
  <c r="I285" i="5"/>
  <c r="M289" i="2"/>
  <c r="N289" i="2" s="1"/>
  <c r="I297" i="5"/>
  <c r="M297" i="2"/>
  <c r="N297" i="2" s="1"/>
  <c r="I301" i="5"/>
  <c r="M301" i="2"/>
  <c r="N301" i="2" s="1"/>
  <c r="M322" i="2"/>
  <c r="I326" i="5"/>
  <c r="M326" i="2"/>
  <c r="M330" i="2"/>
  <c r="I334" i="5"/>
  <c r="I342" i="5"/>
  <c r="M342" i="2"/>
  <c r="M354" i="2"/>
  <c r="N354" i="2" s="1"/>
  <c r="I358" i="5"/>
  <c r="M362" i="2"/>
  <c r="I366" i="5"/>
  <c r="M370" i="2"/>
  <c r="I378" i="5"/>
  <c r="I386" i="5"/>
  <c r="M386" i="2"/>
  <c r="I394" i="5"/>
  <c r="M394" i="2"/>
  <c r="I402" i="5"/>
  <c r="I414" i="5"/>
  <c r="I427" i="5"/>
  <c r="I431" i="5"/>
  <c r="M451" i="2"/>
  <c r="N451" i="2" s="1"/>
  <c r="I459" i="5"/>
  <c r="I463" i="5"/>
  <c r="I491" i="5"/>
  <c r="M499" i="2"/>
  <c r="N499" i="2" s="1"/>
  <c r="I7" i="5"/>
  <c r="I11" i="5"/>
  <c r="M11" i="2"/>
  <c r="N11" i="2" s="1"/>
  <c r="M15" i="2"/>
  <c r="N15" i="2" s="1"/>
  <c r="I19" i="5"/>
  <c r="M23" i="2"/>
  <c r="N23" i="2" s="1"/>
  <c r="I31" i="5"/>
  <c r="M35" i="2"/>
  <c r="N35" i="2" s="1"/>
  <c r="I43" i="5"/>
  <c r="I47" i="5"/>
  <c r="M47" i="2"/>
  <c r="N47" i="2" s="1"/>
  <c r="M85" i="2"/>
  <c r="N85" i="2" s="1"/>
  <c r="I89" i="5"/>
  <c r="M89" i="2"/>
  <c r="N89" i="2" s="1"/>
  <c r="M93" i="2"/>
  <c r="N93" i="2" s="1"/>
  <c r="I97" i="5"/>
  <c r="M101" i="2"/>
  <c r="N101" i="2" s="1"/>
  <c r="I109" i="5"/>
  <c r="M109" i="2"/>
  <c r="N109" i="2" s="1"/>
  <c r="I113" i="5"/>
  <c r="M125" i="2"/>
  <c r="N125" i="2" s="1"/>
  <c r="I133" i="5"/>
  <c r="I141" i="5"/>
  <c r="M157" i="2"/>
  <c r="N157" i="2" s="1"/>
  <c r="M169" i="2"/>
  <c r="N169" i="2" s="1"/>
  <c r="I177" i="5"/>
  <c r="I189" i="5"/>
  <c r="I197" i="5"/>
  <c r="I205" i="5"/>
  <c r="I221" i="5"/>
  <c r="I237" i="5"/>
  <c r="I245" i="5"/>
  <c r="M249" i="2"/>
  <c r="N249" i="2" s="1"/>
  <c r="I257" i="5"/>
  <c r="M261" i="2"/>
  <c r="N261" i="2" s="1"/>
  <c r="I273" i="5"/>
  <c r="M273" i="2"/>
  <c r="N273" i="2" s="1"/>
  <c r="I278" i="5"/>
  <c r="M278" i="2"/>
  <c r="I282" i="5"/>
  <c r="M290" i="2"/>
  <c r="I298" i="5"/>
  <c r="M298" i="2"/>
  <c r="N298" i="2" s="1"/>
  <c r="I302" i="5"/>
  <c r="M302" i="2"/>
  <c r="I306" i="5"/>
  <c r="M306" i="2"/>
  <c r="N306" i="2" s="1"/>
  <c r="I310" i="5"/>
  <c r="M310" i="2"/>
  <c r="I314" i="5"/>
  <c r="M314" i="2"/>
  <c r="M319" i="2"/>
  <c r="N319" i="2" s="1"/>
  <c r="I319" i="5"/>
  <c r="I323" i="5"/>
  <c r="M323" i="2"/>
  <c r="N323" i="2" s="1"/>
  <c r="M327" i="2"/>
  <c r="N327" i="2" s="1"/>
  <c r="I327" i="5"/>
  <c r="I331" i="5"/>
  <c r="M331" i="2"/>
  <c r="N331" i="2" s="1"/>
  <c r="M335" i="2"/>
  <c r="N335" i="2" s="1"/>
  <c r="I335" i="5"/>
  <c r="I339" i="5"/>
  <c r="M339" i="2"/>
  <c r="N339" i="2" s="1"/>
  <c r="M343" i="2"/>
  <c r="N343" i="2" s="1"/>
  <c r="I343" i="5"/>
  <c r="I347" i="5"/>
  <c r="M347" i="2"/>
  <c r="N347" i="2" s="1"/>
  <c r="M351" i="2"/>
  <c r="N351" i="2" s="1"/>
  <c r="I351" i="5"/>
  <c r="I355" i="5"/>
  <c r="M355" i="2"/>
  <c r="N355" i="2" s="1"/>
  <c r="M359" i="2"/>
  <c r="N359" i="2" s="1"/>
  <c r="I359" i="5"/>
  <c r="I363" i="5"/>
  <c r="M363" i="2"/>
  <c r="N363" i="2" s="1"/>
  <c r="M367" i="2"/>
  <c r="I375" i="5"/>
  <c r="M383" i="2"/>
  <c r="N383" i="2" s="1"/>
  <c r="I383" i="5"/>
  <c r="I387" i="5"/>
  <c r="M387" i="2"/>
  <c r="N387" i="2" s="1"/>
  <c r="M391" i="2"/>
  <c r="N391" i="2" s="1"/>
  <c r="I391" i="5"/>
  <c r="I395" i="5"/>
  <c r="M395" i="2"/>
  <c r="N395" i="2" s="1"/>
  <c r="M399" i="2"/>
  <c r="N399" i="2" s="1"/>
  <c r="I399" i="5"/>
  <c r="I403" i="5"/>
  <c r="M403" i="2"/>
  <c r="N403" i="2" s="1"/>
  <c r="M407" i="2"/>
  <c r="N407" i="2" s="1"/>
  <c r="I407" i="5"/>
  <c r="I411" i="5"/>
  <c r="M415" i="2"/>
  <c r="N415" i="2" s="1"/>
  <c r="M420" i="2"/>
  <c r="M424" i="2"/>
  <c r="I424" i="5"/>
  <c r="I428" i="5"/>
  <c r="M428" i="2"/>
  <c r="M432" i="2"/>
  <c r="I432" i="5"/>
  <c r="I436" i="5"/>
  <c r="M436" i="2"/>
  <c r="M440" i="2"/>
  <c r="I440" i="5"/>
  <c r="I444" i="5"/>
  <c r="M444" i="2"/>
  <c r="M448" i="2"/>
  <c r="I448" i="5"/>
  <c r="I452" i="5"/>
  <c r="M452" i="2"/>
  <c r="M456" i="2"/>
  <c r="I456" i="5"/>
  <c r="I460" i="5"/>
  <c r="M460" i="2"/>
  <c r="M464" i="2"/>
  <c r="I464" i="5"/>
  <c r="I468" i="5"/>
  <c r="M468" i="2"/>
  <c r="M472" i="2"/>
  <c r="I472" i="5"/>
  <c r="I476" i="5"/>
  <c r="M476" i="2"/>
  <c r="M480" i="2"/>
  <c r="I480" i="5"/>
  <c r="I484" i="5"/>
  <c r="M484" i="2"/>
  <c r="M488" i="2"/>
  <c r="I488" i="5"/>
  <c r="I492" i="5"/>
  <c r="M492" i="2"/>
  <c r="M496" i="2"/>
  <c r="I496" i="5"/>
  <c r="I500" i="5"/>
  <c r="M500" i="2"/>
  <c r="M30" i="2"/>
  <c r="I34" i="5"/>
  <c r="M34" i="2"/>
  <c r="I38" i="5"/>
  <c r="M38" i="2"/>
  <c r="I46" i="5"/>
  <c r="M46" i="2"/>
  <c r="I50" i="5"/>
  <c r="M50" i="2"/>
  <c r="I54" i="5"/>
  <c r="M54" i="2"/>
  <c r="I88" i="5"/>
  <c r="I92" i="5"/>
  <c r="M92" i="2"/>
  <c r="M96" i="2"/>
  <c r="I104" i="5"/>
  <c r="I108" i="5"/>
  <c r="M108" i="2"/>
  <c r="I112" i="5"/>
  <c r="M112" i="2"/>
  <c r="I116" i="5"/>
  <c r="M116" i="2"/>
  <c r="I120" i="5"/>
  <c r="M120" i="2"/>
  <c r="M128" i="2"/>
  <c r="I140" i="5"/>
  <c r="M140" i="2"/>
  <c r="I144" i="5"/>
  <c r="M144" i="2"/>
  <c r="I148" i="5"/>
  <c r="M148" i="2"/>
  <c r="I152" i="5"/>
  <c r="M152" i="2"/>
  <c r="I156" i="5"/>
  <c r="M156" i="2"/>
  <c r="M160" i="2"/>
  <c r="I164" i="5"/>
  <c r="M164" i="2"/>
  <c r="M168" i="2"/>
  <c r="I168" i="5"/>
  <c r="I172" i="5"/>
  <c r="M172" i="2"/>
  <c r="M176" i="2"/>
  <c r="I176" i="5"/>
  <c r="M184" i="2"/>
  <c r="M59" i="2"/>
  <c r="N59" i="2" s="1"/>
  <c r="I72" i="5"/>
  <c r="I80" i="5"/>
  <c r="I3" i="5"/>
  <c r="M3" i="2"/>
  <c r="N3" i="2" s="1"/>
  <c r="I4" i="5"/>
  <c r="M4" i="2"/>
  <c r="I8" i="5"/>
  <c r="M8" i="2"/>
  <c r="I24" i="5"/>
  <c r="M24" i="2"/>
  <c r="I60" i="5"/>
  <c r="M60" i="2"/>
  <c r="I77" i="5"/>
  <c r="M77" i="2"/>
  <c r="N77" i="2" s="1"/>
  <c r="I186" i="5"/>
  <c r="M186" i="2"/>
  <c r="N186" i="2" s="1"/>
  <c r="M190" i="2"/>
  <c r="I194" i="5"/>
  <c r="I206" i="5"/>
  <c r="M206" i="2"/>
  <c r="M214" i="2"/>
  <c r="I218" i="5"/>
  <c r="M222" i="2"/>
  <c r="I226" i="5"/>
  <c r="I238" i="5"/>
  <c r="M238" i="2"/>
  <c r="I246" i="5"/>
  <c r="M246" i="2"/>
  <c r="I254" i="5"/>
  <c r="I262" i="5"/>
  <c r="I274" i="5"/>
  <c r="I283" i="5"/>
  <c r="M283" i="2"/>
  <c r="N283" i="2" s="1"/>
  <c r="M287" i="2"/>
  <c r="N287" i="2" s="1"/>
  <c r="I291" i="5"/>
  <c r="I295" i="5"/>
  <c r="M303" i="2"/>
  <c r="M311" i="2"/>
  <c r="N311" i="2" s="1"/>
  <c r="M315" i="2"/>
  <c r="N315" i="2" s="1"/>
  <c r="I324" i="5"/>
  <c r="M336" i="2"/>
  <c r="I336" i="5"/>
  <c r="I340" i="5"/>
  <c r="M340" i="2"/>
  <c r="M344" i="2"/>
  <c r="I344" i="5"/>
  <c r="I348" i="5"/>
  <c r="M348" i="2"/>
  <c r="M352" i="2"/>
  <c r="I352" i="5"/>
  <c r="I356" i="5"/>
  <c r="M356" i="2"/>
  <c r="M360" i="2"/>
  <c r="I360" i="5"/>
  <c r="I364" i="5"/>
  <c r="M364" i="2"/>
  <c r="Q364" i="2" s="1"/>
  <c r="M368" i="2"/>
  <c r="I372" i="5"/>
  <c r="M372" i="2"/>
  <c r="M376" i="2"/>
  <c r="I376" i="5"/>
  <c r="I380" i="5"/>
  <c r="M380" i="2"/>
  <c r="M384" i="2"/>
  <c r="I384" i="5"/>
  <c r="I388" i="5"/>
  <c r="M388" i="2"/>
  <c r="M392" i="2"/>
  <c r="I392" i="5"/>
  <c r="I396" i="5"/>
  <c r="M396" i="2"/>
  <c r="M400" i="2"/>
  <c r="I404" i="5"/>
  <c r="M404" i="2"/>
  <c r="M408" i="2"/>
  <c r="I408" i="5"/>
  <c r="M416" i="2"/>
  <c r="I416" i="5"/>
  <c r="I421" i="5"/>
  <c r="M421" i="2"/>
  <c r="N421" i="2" s="1"/>
  <c r="I425" i="5"/>
  <c r="M425" i="2"/>
  <c r="N425" i="2" s="1"/>
  <c r="I429" i="5"/>
  <c r="M429" i="2"/>
  <c r="N429" i="2" s="1"/>
  <c r="I433" i="5"/>
  <c r="M433" i="2"/>
  <c r="N433" i="2" s="1"/>
  <c r="M437" i="2"/>
  <c r="N437" i="2" s="1"/>
  <c r="I445" i="5"/>
  <c r="M445" i="2"/>
  <c r="N445" i="2" s="1"/>
  <c r="I449" i="5"/>
  <c r="M449" i="2"/>
  <c r="N449" i="2" s="1"/>
  <c r="I453" i="5"/>
  <c r="M453" i="2"/>
  <c r="I457" i="5"/>
  <c r="M457" i="2"/>
  <c r="N457" i="2" s="1"/>
  <c r="I465" i="5"/>
  <c r="I469" i="5"/>
  <c r="M469" i="2"/>
  <c r="N469" i="2" s="1"/>
  <c r="I473" i="5"/>
  <c r="M473" i="2"/>
  <c r="N473" i="2" s="1"/>
  <c r="I477" i="5"/>
  <c r="M477" i="2"/>
  <c r="N477" i="2" s="1"/>
  <c r="I485" i="5"/>
  <c r="M485" i="2"/>
  <c r="N485" i="2" s="1"/>
  <c r="M489" i="2"/>
  <c r="I493" i="5"/>
  <c r="M493" i="2"/>
  <c r="N493" i="2" s="1"/>
  <c r="I497" i="5"/>
  <c r="M497" i="2"/>
  <c r="N497" i="2" s="1"/>
  <c r="I501" i="5"/>
  <c r="M501" i="2"/>
  <c r="M5" i="2"/>
  <c r="N5" i="2" s="1"/>
  <c r="I5" i="5"/>
  <c r="M9" i="2"/>
  <c r="N9" i="2" s="1"/>
  <c r="I9" i="5"/>
  <c r="I13" i="5"/>
  <c r="I17" i="5"/>
  <c r="M17" i="2"/>
  <c r="N17" i="2" s="1"/>
  <c r="M21" i="2"/>
  <c r="N21" i="2" s="1"/>
  <c r="I21" i="5"/>
  <c r="I25" i="5"/>
  <c r="M25" i="2"/>
  <c r="N25" i="2" s="1"/>
  <c r="I29" i="5"/>
  <c r="M29" i="2"/>
  <c r="N29" i="2" s="1"/>
  <c r="I33" i="5"/>
  <c r="M33" i="2"/>
  <c r="N33" i="2" s="1"/>
  <c r="M37" i="2"/>
  <c r="N37" i="2" s="1"/>
  <c r="I37" i="5"/>
  <c r="I41" i="5"/>
  <c r="M41" i="2"/>
  <c r="N41" i="2" s="1"/>
  <c r="I45" i="5"/>
  <c r="M45" i="2"/>
  <c r="N45" i="2" s="1"/>
  <c r="I49" i="5"/>
  <c r="M49" i="2"/>
  <c r="N49" i="2" s="1"/>
  <c r="M53" i="2"/>
  <c r="N53" i="2" s="1"/>
  <c r="I53" i="5"/>
  <c r="I87" i="5"/>
  <c r="M87" i="2"/>
  <c r="N87" i="2" s="1"/>
  <c r="I91" i="5"/>
  <c r="M91" i="2"/>
  <c r="N91" i="2" s="1"/>
  <c r="I95" i="5"/>
  <c r="M95" i="2"/>
  <c r="N95" i="2" s="1"/>
  <c r="I99" i="5"/>
  <c r="M99" i="2"/>
  <c r="N99" i="2" s="1"/>
  <c r="I103" i="5"/>
  <c r="M103" i="2"/>
  <c r="N103" i="2" s="1"/>
  <c r="I107" i="5"/>
  <c r="M107" i="2"/>
  <c r="N107" i="2" s="1"/>
  <c r="I111" i="5"/>
  <c r="M111" i="2"/>
  <c r="N111" i="2" s="1"/>
  <c r="I115" i="5"/>
  <c r="M115" i="2"/>
  <c r="I119" i="5"/>
  <c r="M119" i="2"/>
  <c r="N119" i="2" s="1"/>
  <c r="I123" i="5"/>
  <c r="M123" i="2"/>
  <c r="N123" i="2" s="1"/>
  <c r="I135" i="5"/>
  <c r="M135" i="2"/>
  <c r="N135" i="2" s="1"/>
  <c r="I139" i="5"/>
  <c r="M139" i="2"/>
  <c r="N139" i="2" s="1"/>
  <c r="I143" i="5"/>
  <c r="M143" i="2"/>
  <c r="N143" i="2" s="1"/>
  <c r="M147" i="2"/>
  <c r="N147" i="2" s="1"/>
  <c r="I155" i="5"/>
  <c r="I159" i="5"/>
  <c r="M159" i="2"/>
  <c r="N159" i="2" s="1"/>
  <c r="I163" i="5"/>
  <c r="M163" i="2"/>
  <c r="N163" i="2" s="1"/>
  <c r="M167" i="2"/>
  <c r="N167" i="2" s="1"/>
  <c r="I167" i="5"/>
  <c r="I171" i="5"/>
  <c r="M171" i="2"/>
  <c r="N171" i="2" s="1"/>
  <c r="M175" i="2"/>
  <c r="I175" i="5"/>
  <c r="I179" i="5"/>
  <c r="M179" i="2"/>
  <c r="N179" i="2" s="1"/>
  <c r="M191" i="2"/>
  <c r="N191" i="2" s="1"/>
  <c r="M199" i="2"/>
  <c r="N199" i="2" s="1"/>
  <c r="I199" i="5"/>
  <c r="I203" i="5"/>
  <c r="M203" i="2"/>
  <c r="N203" i="2" s="1"/>
  <c r="M207" i="2"/>
  <c r="N207" i="2" s="1"/>
  <c r="I207" i="5"/>
  <c r="I211" i="5"/>
  <c r="M211" i="2"/>
  <c r="N211" i="2" s="1"/>
  <c r="M215" i="2"/>
  <c r="N215" i="2" s="1"/>
  <c r="I215" i="5"/>
  <c r="I219" i="5"/>
  <c r="M219" i="2"/>
  <c r="N219" i="2" s="1"/>
  <c r="M223" i="2"/>
  <c r="N223" i="2" s="1"/>
  <c r="I223" i="5"/>
  <c r="I227" i="5"/>
  <c r="M227" i="2"/>
  <c r="N227" i="2" s="1"/>
  <c r="M231" i="2"/>
  <c r="N231" i="2" s="1"/>
  <c r="I231" i="5"/>
  <c r="I235" i="5"/>
  <c r="M235" i="2"/>
  <c r="N235" i="2" s="1"/>
  <c r="M239" i="2"/>
  <c r="N239" i="2" s="1"/>
  <c r="I239" i="5"/>
  <c r="I243" i="5"/>
  <c r="M243" i="2"/>
  <c r="N243" i="2" s="1"/>
  <c r="M247" i="2"/>
  <c r="N247" i="2" s="1"/>
  <c r="I247" i="5"/>
  <c r="I251" i="5"/>
  <c r="M251" i="2"/>
  <c r="N251" i="2" s="1"/>
  <c r="M255" i="2"/>
  <c r="N255" i="2" s="1"/>
  <c r="I255" i="5"/>
  <c r="I259" i="5"/>
  <c r="M259" i="2"/>
  <c r="N259" i="2" s="1"/>
  <c r="M263" i="2"/>
  <c r="N263" i="2" s="1"/>
  <c r="I263" i="5"/>
  <c r="I267" i="5"/>
  <c r="M267" i="2"/>
  <c r="N267" i="2" s="1"/>
  <c r="M271" i="2"/>
  <c r="N271" i="2" s="1"/>
  <c r="M280" i="2"/>
  <c r="M284" i="2"/>
  <c r="I292" i="5"/>
  <c r="M292" i="2"/>
  <c r="I296" i="5"/>
  <c r="I300" i="5"/>
  <c r="I308" i="5"/>
  <c r="M308" i="2"/>
  <c r="I312" i="5"/>
  <c r="I317" i="5"/>
  <c r="I321" i="5"/>
  <c r="M321" i="2"/>
  <c r="N321" i="2" s="1"/>
  <c r="I329" i="5"/>
  <c r="M329" i="2"/>
  <c r="N329" i="2" s="1"/>
  <c r="M333" i="2"/>
  <c r="N333" i="2" s="1"/>
  <c r="I353" i="5"/>
  <c r="M353" i="2"/>
  <c r="N353" i="2" s="1"/>
  <c r="I361" i="5"/>
  <c r="M361" i="2"/>
  <c r="N361" i="2" s="1"/>
  <c r="M365" i="2"/>
  <c r="N365" i="2" s="1"/>
  <c r="I373" i="5"/>
  <c r="M373" i="2"/>
  <c r="I381" i="5"/>
  <c r="I385" i="5"/>
  <c r="M385" i="2"/>
  <c r="N385" i="2" s="1"/>
  <c r="I397" i="5"/>
  <c r="M401" i="2"/>
  <c r="N401" i="2" s="1"/>
  <c r="M413" i="2"/>
  <c r="N413" i="2" s="1"/>
  <c r="I422" i="5"/>
  <c r="M422" i="2"/>
  <c r="I430" i="5"/>
  <c r="M430" i="2"/>
  <c r="I438" i="5"/>
  <c r="M438" i="2"/>
  <c r="I446" i="5"/>
  <c r="M446" i="2"/>
  <c r="I454" i="5"/>
  <c r="M454" i="2"/>
  <c r="I462" i="5"/>
  <c r="M466" i="2"/>
  <c r="I470" i="5"/>
  <c r="M474" i="2"/>
  <c r="I478" i="5"/>
  <c r="M482" i="2"/>
  <c r="I486" i="5"/>
  <c r="M490" i="2"/>
  <c r="I494" i="5"/>
  <c r="M498" i="2"/>
  <c r="I502" i="5"/>
  <c r="I84" i="5"/>
  <c r="M84" i="2"/>
  <c r="I71" i="5"/>
  <c r="M71" i="2"/>
  <c r="N71" i="2" s="1"/>
  <c r="I501" i="10"/>
  <c r="D145" i="10"/>
  <c r="I145" i="10" s="1"/>
  <c r="D105" i="11"/>
  <c r="G105" i="11" s="1"/>
  <c r="C149" i="10"/>
  <c r="D33" i="11"/>
  <c r="G33" i="11" s="1"/>
  <c r="Q9" i="2"/>
  <c r="R9" i="2" s="1"/>
  <c r="Q411" i="2"/>
  <c r="R411" i="2" s="1"/>
  <c r="E423" i="4"/>
  <c r="E423" i="5" s="1"/>
  <c r="E424" i="9" s="1"/>
  <c r="Q278" i="2"/>
  <c r="R278" i="2" s="1"/>
  <c r="D119" i="10" l="1"/>
  <c r="I119" i="10" s="1"/>
  <c r="D233" i="11"/>
  <c r="D233" i="8" s="1"/>
  <c r="O233" i="8" s="1"/>
  <c r="C97" i="11"/>
  <c r="C97" i="8" s="1"/>
  <c r="C169" i="11"/>
  <c r="C169" i="8" s="1"/>
  <c r="D311" i="8"/>
  <c r="O311" i="8" s="1"/>
  <c r="D359" i="10"/>
  <c r="I359" i="10" s="1"/>
  <c r="C140" i="10"/>
  <c r="C372" i="10"/>
  <c r="D49" i="10"/>
  <c r="I49" i="10" s="1"/>
  <c r="C29" i="10"/>
  <c r="D195" i="10"/>
  <c r="I195" i="10" s="1"/>
  <c r="D501" i="11"/>
  <c r="D501" i="8" s="1"/>
  <c r="O501" i="8" s="1"/>
  <c r="G273" i="11"/>
  <c r="C76" i="11"/>
  <c r="C76" i="8" s="1"/>
  <c r="C76" i="14" s="1"/>
  <c r="C136" i="11"/>
  <c r="C136" i="8" s="1"/>
  <c r="C136" i="14" s="1"/>
  <c r="N197" i="8"/>
  <c r="D465" i="11"/>
  <c r="G465" i="11" s="1"/>
  <c r="N372" i="8"/>
  <c r="C21" i="10"/>
  <c r="D276" i="8"/>
  <c r="D276" i="14" s="1"/>
  <c r="C68" i="10"/>
  <c r="D99" i="10"/>
  <c r="I99" i="10" s="1"/>
  <c r="D108" i="11"/>
  <c r="G108" i="11" s="1"/>
  <c r="D177" i="11"/>
  <c r="D177" i="8" s="1"/>
  <c r="D177" i="14" s="1"/>
  <c r="N189" i="8"/>
  <c r="G377" i="11"/>
  <c r="C401" i="11"/>
  <c r="C401" i="8" s="1"/>
  <c r="C401" i="14" s="1"/>
  <c r="D301" i="8"/>
  <c r="D301" i="14" s="1"/>
  <c r="D192" i="11"/>
  <c r="G192" i="11" s="1"/>
  <c r="D280" i="11"/>
  <c r="D280" i="8" s="1"/>
  <c r="D280" i="14" s="1"/>
  <c r="D76" i="11"/>
  <c r="D76" i="8" s="1"/>
  <c r="O76" i="8" s="1"/>
  <c r="C45" i="10"/>
  <c r="C45" i="11"/>
  <c r="C45" i="8" s="1"/>
  <c r="C45" i="14" s="1"/>
  <c r="C377" i="11"/>
  <c r="C377" i="8" s="1"/>
  <c r="C377" i="14" s="1"/>
  <c r="C377" i="10"/>
  <c r="N218" i="8"/>
  <c r="D37" i="11"/>
  <c r="D37" i="8" s="1"/>
  <c r="D37" i="14" s="1"/>
  <c r="C194" i="11"/>
  <c r="C194" i="8" s="1"/>
  <c r="C194" i="14" s="1"/>
  <c r="D135" i="10"/>
  <c r="I135" i="10" s="1"/>
  <c r="D135" i="11"/>
  <c r="G135" i="11" s="1"/>
  <c r="C137" i="10"/>
  <c r="C137" i="11"/>
  <c r="C137" i="8" s="1"/>
  <c r="N137" i="8" s="1"/>
  <c r="C222" i="14"/>
  <c r="N222" i="8"/>
  <c r="C185" i="14"/>
  <c r="G139" i="11"/>
  <c r="D79" i="11"/>
  <c r="D79" i="8" s="1"/>
  <c r="O79" i="8" s="1"/>
  <c r="N62" i="8"/>
  <c r="C62" i="10"/>
  <c r="D101" i="10"/>
  <c r="I101" i="10" s="1"/>
  <c r="D17" i="11"/>
  <c r="G17" i="11" s="1"/>
  <c r="C389" i="10"/>
  <c r="C60" i="10"/>
  <c r="E150" i="11"/>
  <c r="E150" i="8" s="1"/>
  <c r="E150" i="14" s="1"/>
  <c r="C386" i="10"/>
  <c r="D273" i="14"/>
  <c r="N205" i="8"/>
  <c r="G39" i="11"/>
  <c r="C16" i="11"/>
  <c r="C16" i="8" s="1"/>
  <c r="C16" i="14" s="1"/>
  <c r="C37" i="10"/>
  <c r="C188" i="11"/>
  <c r="C188" i="8" s="1"/>
  <c r="N188" i="8" s="1"/>
  <c r="C172" i="10"/>
  <c r="C172" i="11"/>
  <c r="C172" i="8" s="1"/>
  <c r="C172" i="14" s="1"/>
  <c r="C61" i="11"/>
  <c r="C61" i="8" s="1"/>
  <c r="C61" i="14" s="1"/>
  <c r="C61" i="10"/>
  <c r="C148" i="11"/>
  <c r="C148" i="8" s="1"/>
  <c r="N148" i="8" s="1"/>
  <c r="C148" i="10"/>
  <c r="D169" i="10"/>
  <c r="I169" i="10" s="1"/>
  <c r="E498" i="10"/>
  <c r="E498" i="11"/>
  <c r="E498" i="8" s="1"/>
  <c r="P498" i="8" s="1"/>
  <c r="C65" i="11"/>
  <c r="C65" i="8" s="1"/>
  <c r="C65" i="14" s="1"/>
  <c r="C65" i="10"/>
  <c r="C73" i="11"/>
  <c r="C73" i="8" s="1"/>
  <c r="N73" i="8" s="1"/>
  <c r="C73" i="10"/>
  <c r="C378" i="11"/>
  <c r="C378" i="8" s="1"/>
  <c r="C378" i="10"/>
  <c r="C386" i="14"/>
  <c r="N386" i="8"/>
  <c r="C156" i="11"/>
  <c r="C156" i="8" s="1"/>
  <c r="C156" i="14" s="1"/>
  <c r="C156" i="10"/>
  <c r="C109" i="11"/>
  <c r="C109" i="8" s="1"/>
  <c r="N109" i="8" s="1"/>
  <c r="C425" i="10"/>
  <c r="D111" i="10"/>
  <c r="I111" i="10" s="1"/>
  <c r="D111" i="11"/>
  <c r="C150" i="10"/>
  <c r="C150" i="11"/>
  <c r="C150" i="8" s="1"/>
  <c r="N150" i="8" s="1"/>
  <c r="D51" i="11"/>
  <c r="G51" i="11" s="1"/>
  <c r="D51" i="10"/>
  <c r="I51" i="10" s="1"/>
  <c r="C472" i="14"/>
  <c r="E98" i="10"/>
  <c r="C17" i="11"/>
  <c r="C17" i="8" s="1"/>
  <c r="N17" i="8" s="1"/>
  <c r="D39" i="10"/>
  <c r="I39" i="10" s="1"/>
  <c r="C69" i="10"/>
  <c r="C116" i="11"/>
  <c r="C116" i="8" s="1"/>
  <c r="C144" i="11"/>
  <c r="C144" i="8" s="1"/>
  <c r="C144" i="14" s="1"/>
  <c r="D213" i="10"/>
  <c r="I213" i="10" s="1"/>
  <c r="C392" i="11"/>
  <c r="C392" i="8" s="1"/>
  <c r="N392" i="8" s="1"/>
  <c r="D377" i="10"/>
  <c r="I377" i="10" s="1"/>
  <c r="D169" i="8"/>
  <c r="D169" i="14" s="1"/>
  <c r="G169" i="11"/>
  <c r="N488" i="8"/>
  <c r="C488" i="14"/>
  <c r="E40" i="10"/>
  <c r="D7" i="10"/>
  <c r="I7" i="10" s="1"/>
  <c r="D7" i="11"/>
  <c r="G7" i="11" s="1"/>
  <c r="C53" i="11"/>
  <c r="C53" i="8" s="1"/>
  <c r="N53" i="8" s="1"/>
  <c r="C53" i="10"/>
  <c r="C106" i="11"/>
  <c r="C106" i="8" s="1"/>
  <c r="C106" i="14" s="1"/>
  <c r="C106" i="10"/>
  <c r="E346" i="11"/>
  <c r="E346" i="8" s="1"/>
  <c r="E346" i="14" s="1"/>
  <c r="Z346" i="14" s="1"/>
  <c r="E478" i="10"/>
  <c r="E478" i="11"/>
  <c r="E478" i="8" s="1"/>
  <c r="P478" i="8" s="1"/>
  <c r="D359" i="8"/>
  <c r="O359" i="8" s="1"/>
  <c r="G359" i="11"/>
  <c r="G76" i="11"/>
  <c r="C200" i="10"/>
  <c r="D247" i="14"/>
  <c r="G303" i="11"/>
  <c r="D175" i="11"/>
  <c r="D175" i="8" s="1"/>
  <c r="O175" i="8" s="1"/>
  <c r="D139" i="10"/>
  <c r="I139" i="10" s="1"/>
  <c r="C164" i="10"/>
  <c r="C220" i="14"/>
  <c r="N220" i="8"/>
  <c r="E334" i="10"/>
  <c r="E334" i="11"/>
  <c r="E334" i="8" s="1"/>
  <c r="P334" i="8" s="1"/>
  <c r="C25" i="11"/>
  <c r="C25" i="8" s="1"/>
  <c r="N25" i="8" s="1"/>
  <c r="C25" i="10"/>
  <c r="C66" i="11"/>
  <c r="C66" i="8" s="1"/>
  <c r="C66" i="10"/>
  <c r="C70" i="10"/>
  <c r="C70" i="11"/>
  <c r="C70" i="8" s="1"/>
  <c r="C70" i="14" s="1"/>
  <c r="E264" i="11"/>
  <c r="E264" i="8" s="1"/>
  <c r="P264" i="8" s="1"/>
  <c r="E264" i="10"/>
  <c r="D297" i="11"/>
  <c r="D297" i="10"/>
  <c r="I297" i="10" s="1"/>
  <c r="C117" i="10"/>
  <c r="C117" i="11"/>
  <c r="C117" i="8" s="1"/>
  <c r="C117" i="14" s="1"/>
  <c r="D89" i="11"/>
  <c r="D89" i="10"/>
  <c r="I89" i="10" s="1"/>
  <c r="C124" i="11"/>
  <c r="C124" i="8" s="1"/>
  <c r="N124" i="8" s="1"/>
  <c r="C124" i="10"/>
  <c r="N84" i="8"/>
  <c r="C84" i="14"/>
  <c r="E22" i="11"/>
  <c r="E22" i="8" s="1"/>
  <c r="P22" i="8" s="1"/>
  <c r="E22" i="10"/>
  <c r="G69" i="11"/>
  <c r="C141" i="11"/>
  <c r="C141" i="8" s="1"/>
  <c r="N141" i="8" s="1"/>
  <c r="D487" i="11"/>
  <c r="G487" i="11" s="1"/>
  <c r="C36" i="11"/>
  <c r="C36" i="8" s="1"/>
  <c r="C52" i="11"/>
  <c r="C52" i="8" s="1"/>
  <c r="N52" i="8" s="1"/>
  <c r="E166" i="10"/>
  <c r="C196" i="11"/>
  <c r="C196" i="8" s="1"/>
  <c r="C212" i="10"/>
  <c r="C212" i="11"/>
  <c r="C212" i="8" s="1"/>
  <c r="C212" i="14" s="1"/>
  <c r="D173" i="10"/>
  <c r="I173" i="10" s="1"/>
  <c r="D173" i="11"/>
  <c r="G173" i="11" s="1"/>
  <c r="D441" i="11"/>
  <c r="D441" i="10"/>
  <c r="I441" i="10" s="1"/>
  <c r="D108" i="8"/>
  <c r="D108" i="14" s="1"/>
  <c r="E212" i="11"/>
  <c r="E212" i="8" s="1"/>
  <c r="P212" i="8" s="1"/>
  <c r="E84" i="10"/>
  <c r="E84" i="11"/>
  <c r="E84" i="8" s="1"/>
  <c r="E84" i="14" s="1"/>
  <c r="E114" i="11"/>
  <c r="E114" i="8" s="1"/>
  <c r="P114" i="8" s="1"/>
  <c r="E434" i="11"/>
  <c r="E434" i="8" s="1"/>
  <c r="P434" i="8" s="1"/>
  <c r="E50" i="10"/>
  <c r="E50" i="11"/>
  <c r="E50" i="8" s="1"/>
  <c r="P50" i="8" s="1"/>
  <c r="D97" i="10"/>
  <c r="I97" i="10" s="1"/>
  <c r="D107" i="11"/>
  <c r="D107" i="8" s="1"/>
  <c r="D107" i="14" s="1"/>
  <c r="C184" i="11"/>
  <c r="C184" i="8" s="1"/>
  <c r="N184" i="8" s="1"/>
  <c r="E65" i="10"/>
  <c r="E65" i="11"/>
  <c r="E65" i="8" s="1"/>
  <c r="E65" i="14" s="1"/>
  <c r="C193" i="14"/>
  <c r="N193" i="8"/>
  <c r="D80" i="10"/>
  <c r="I80" i="10" s="1"/>
  <c r="D80" i="11"/>
  <c r="D144" i="8"/>
  <c r="O144" i="8" s="1"/>
  <c r="G144" i="11"/>
  <c r="D312" i="11"/>
  <c r="D312" i="10"/>
  <c r="I312" i="10" s="1"/>
  <c r="D336" i="10"/>
  <c r="I336" i="10" s="1"/>
  <c r="D336" i="11"/>
  <c r="D360" i="8"/>
  <c r="D360" i="14" s="1"/>
  <c r="G360" i="11"/>
  <c r="E17" i="11"/>
  <c r="E17" i="8" s="1"/>
  <c r="E17" i="14" s="1"/>
  <c r="E17" i="10"/>
  <c r="E161" i="10"/>
  <c r="E161" i="11"/>
  <c r="E161" i="8" s="1"/>
  <c r="P161" i="8" s="1"/>
  <c r="E265" i="10"/>
  <c r="E265" i="11"/>
  <c r="E265" i="8" s="1"/>
  <c r="E265" i="14" s="1"/>
  <c r="X265" i="14" s="1"/>
  <c r="E281" i="11"/>
  <c r="E281" i="8" s="1"/>
  <c r="E281" i="14" s="1"/>
  <c r="X281" i="14" s="1"/>
  <c r="E281" i="10"/>
  <c r="E289" i="11"/>
  <c r="E289" i="8" s="1"/>
  <c r="E289" i="14" s="1"/>
  <c r="X289" i="14" s="1"/>
  <c r="E289" i="10"/>
  <c r="C480" i="14"/>
  <c r="N480" i="8"/>
  <c r="E321" i="11"/>
  <c r="E321" i="8" s="1"/>
  <c r="P321" i="8" s="1"/>
  <c r="E321" i="10"/>
  <c r="D161" i="10"/>
  <c r="I161" i="10" s="1"/>
  <c r="D161" i="11"/>
  <c r="G161" i="11" s="1"/>
  <c r="D148" i="11"/>
  <c r="D148" i="10"/>
  <c r="I148" i="10" s="1"/>
  <c r="L36" i="2"/>
  <c r="E36" i="3"/>
  <c r="E36" i="4" s="1"/>
  <c r="E36" i="5" s="1"/>
  <c r="E37" i="9" s="1"/>
  <c r="P112" i="2"/>
  <c r="E112" i="3"/>
  <c r="E112" i="4" s="1"/>
  <c r="E112" i="5" s="1"/>
  <c r="E113" i="9" s="1"/>
  <c r="E113" i="10" s="1"/>
  <c r="E208" i="3"/>
  <c r="E208" i="4" s="1"/>
  <c r="E208" i="5" s="1"/>
  <c r="E209" i="9" s="1"/>
  <c r="N208" i="2"/>
  <c r="L428" i="2"/>
  <c r="E428" i="3"/>
  <c r="E428" i="4" s="1"/>
  <c r="E428" i="5" s="1"/>
  <c r="E429" i="9" s="1"/>
  <c r="G247" i="11"/>
  <c r="E170" i="11"/>
  <c r="E170" i="8" s="1"/>
  <c r="E170" i="14" s="1"/>
  <c r="X170" i="14" s="1"/>
  <c r="E316" i="10"/>
  <c r="E446" i="14"/>
  <c r="X446" i="14" s="1"/>
  <c r="G101" i="11"/>
  <c r="E226" i="10"/>
  <c r="E34" i="10"/>
  <c r="D231" i="11"/>
  <c r="D360" i="10"/>
  <c r="I360" i="10" s="1"/>
  <c r="C345" i="10"/>
  <c r="C399" i="10"/>
  <c r="C417" i="10"/>
  <c r="N204" i="2"/>
  <c r="C99" i="10"/>
  <c r="C99" i="11"/>
  <c r="C99" i="8" s="1"/>
  <c r="D32" i="11"/>
  <c r="D32" i="8" s="1"/>
  <c r="D32" i="10"/>
  <c r="I32" i="10" s="1"/>
  <c r="D352" i="11"/>
  <c r="D352" i="10"/>
  <c r="I352" i="10" s="1"/>
  <c r="P336" i="2"/>
  <c r="E336" i="3"/>
  <c r="E336" i="4" s="1"/>
  <c r="E336" i="5" s="1"/>
  <c r="E337" i="9" s="1"/>
  <c r="D303" i="10"/>
  <c r="I303" i="10" s="1"/>
  <c r="D311" i="10"/>
  <c r="I311" i="10" s="1"/>
  <c r="D116" i="11"/>
  <c r="D221" i="11"/>
  <c r="D221" i="8" s="1"/>
  <c r="N284" i="2"/>
  <c r="N392" i="2"/>
  <c r="N384" i="2"/>
  <c r="N376" i="2"/>
  <c r="R364" i="2"/>
  <c r="N348" i="2"/>
  <c r="N340" i="2"/>
  <c r="N60" i="2"/>
  <c r="N172" i="2"/>
  <c r="N164" i="2"/>
  <c r="N116" i="2"/>
  <c r="N108" i="2"/>
  <c r="N92" i="2"/>
  <c r="N272" i="2"/>
  <c r="D44" i="10"/>
  <c r="I44" i="10" s="1"/>
  <c r="D44" i="11"/>
  <c r="D44" i="8" s="1"/>
  <c r="D44" i="14" s="1"/>
  <c r="D68" i="10"/>
  <c r="I68" i="10" s="1"/>
  <c r="D68" i="11"/>
  <c r="D88" i="10"/>
  <c r="I88" i="10" s="1"/>
  <c r="D88" i="11"/>
  <c r="D100" i="10"/>
  <c r="I100" i="10" s="1"/>
  <c r="D100" i="11"/>
  <c r="D100" i="8" s="1"/>
  <c r="D100" i="14" s="1"/>
  <c r="D128" i="11"/>
  <c r="D128" i="10"/>
  <c r="I128" i="10" s="1"/>
  <c r="D220" i="11"/>
  <c r="D220" i="8" s="1"/>
  <c r="O220" i="8" s="1"/>
  <c r="D220" i="10"/>
  <c r="I220" i="10" s="1"/>
  <c r="D320" i="11"/>
  <c r="D320" i="10"/>
  <c r="I320" i="10" s="1"/>
  <c r="P156" i="2"/>
  <c r="E156" i="3"/>
  <c r="E156" i="4" s="1"/>
  <c r="E156" i="5" s="1"/>
  <c r="E157" i="9" s="1"/>
  <c r="J220" i="2"/>
  <c r="E220" i="3"/>
  <c r="E220" i="4" s="1"/>
  <c r="E220" i="5" s="1"/>
  <c r="E221" i="9" s="1"/>
  <c r="E221" i="10" s="1"/>
  <c r="P432" i="2"/>
  <c r="E432" i="3"/>
  <c r="E432" i="4" s="1"/>
  <c r="E432" i="5" s="1"/>
  <c r="E433" i="9" s="1"/>
  <c r="E433" i="10" s="1"/>
  <c r="D105" i="8"/>
  <c r="D105" i="14" s="1"/>
  <c r="G200" i="11"/>
  <c r="D33" i="8"/>
  <c r="D33" i="14" s="1"/>
  <c r="E46" i="11"/>
  <c r="E46" i="8" s="1"/>
  <c r="E46" i="14" s="1"/>
  <c r="E503" i="4"/>
  <c r="D47" i="11"/>
  <c r="G47" i="11" s="1"/>
  <c r="D40" i="11"/>
  <c r="G40" i="11" s="1"/>
  <c r="D200" i="10"/>
  <c r="I200" i="10" s="1"/>
  <c r="D16" i="11"/>
  <c r="D16" i="8" s="1"/>
  <c r="O16" i="8" s="1"/>
  <c r="C383" i="11"/>
  <c r="C383" i="8" s="1"/>
  <c r="N383" i="8" s="1"/>
  <c r="N280" i="2"/>
  <c r="N408" i="2"/>
  <c r="N396" i="2"/>
  <c r="N388" i="2"/>
  <c r="N380" i="2"/>
  <c r="N372" i="2"/>
  <c r="N184" i="2"/>
  <c r="N152" i="2"/>
  <c r="N144" i="2"/>
  <c r="N128" i="2"/>
  <c r="C104" i="11"/>
  <c r="C104" i="8" s="1"/>
  <c r="C104" i="10"/>
  <c r="E256" i="3"/>
  <c r="E256" i="4" s="1"/>
  <c r="E256" i="5" s="1"/>
  <c r="E257" i="9" s="1"/>
  <c r="E257" i="10" s="1"/>
  <c r="N72" i="2"/>
  <c r="N76" i="2"/>
  <c r="N80" i="2"/>
  <c r="C192" i="10"/>
  <c r="N84" i="2"/>
  <c r="N368" i="2"/>
  <c r="N360" i="2"/>
  <c r="N352" i="2"/>
  <c r="N344" i="2"/>
  <c r="N336" i="2"/>
  <c r="N176" i="2"/>
  <c r="N168" i="2"/>
  <c r="N156" i="2"/>
  <c r="N148" i="2"/>
  <c r="N140" i="2"/>
  <c r="N96" i="2"/>
  <c r="N264" i="2"/>
  <c r="N200" i="2"/>
  <c r="L500" i="2"/>
  <c r="N496" i="2"/>
  <c r="N488" i="2"/>
  <c r="N480" i="2"/>
  <c r="N472" i="2"/>
  <c r="N464" i="2"/>
  <c r="N456" i="2"/>
  <c r="N448" i="2"/>
  <c r="N440" i="2"/>
  <c r="N432" i="2"/>
  <c r="N424" i="2"/>
  <c r="N268" i="2"/>
  <c r="N232" i="2"/>
  <c r="N224" i="2"/>
  <c r="N216" i="2"/>
  <c r="N188" i="2"/>
  <c r="N192" i="2"/>
  <c r="N240" i="2"/>
  <c r="L12" i="2"/>
  <c r="N308" i="2"/>
  <c r="N292" i="2"/>
  <c r="N404" i="2"/>
  <c r="N24" i="2"/>
  <c r="N4" i="2"/>
  <c r="N160" i="2"/>
  <c r="N120" i="2"/>
  <c r="N112" i="2"/>
  <c r="N500" i="2"/>
  <c r="N492" i="2"/>
  <c r="N484" i="2"/>
  <c r="N476" i="2"/>
  <c r="N468" i="2"/>
  <c r="N460" i="2"/>
  <c r="N452" i="2"/>
  <c r="N444" i="2"/>
  <c r="N436" i="2"/>
  <c r="N428" i="2"/>
  <c r="N420" i="2"/>
  <c r="N236" i="2"/>
  <c r="N228" i="2"/>
  <c r="N220" i="2"/>
  <c r="N36" i="2"/>
  <c r="N88" i="2"/>
  <c r="N136" i="2"/>
  <c r="L424" i="2"/>
  <c r="L416" i="2"/>
  <c r="L408" i="2"/>
  <c r="L400" i="2"/>
  <c r="L392" i="2"/>
  <c r="L384" i="2"/>
  <c r="L376" i="2"/>
  <c r="L368" i="2"/>
  <c r="L360" i="2"/>
  <c r="L352" i="2"/>
  <c r="L344" i="2"/>
  <c r="L336" i="2"/>
  <c r="L328" i="2"/>
  <c r="L320" i="2"/>
  <c r="L300" i="2"/>
  <c r="L292" i="2"/>
  <c r="L284" i="2"/>
  <c r="L276" i="2"/>
  <c r="L268" i="2"/>
  <c r="L260" i="2"/>
  <c r="L252" i="2"/>
  <c r="L244" i="2"/>
  <c r="L236" i="2"/>
  <c r="L228" i="2"/>
  <c r="L176" i="2"/>
  <c r="L168" i="2"/>
  <c r="L152" i="2"/>
  <c r="L136" i="2"/>
  <c r="L120" i="2"/>
  <c r="L80" i="2"/>
  <c r="L72" i="2"/>
  <c r="L48" i="2"/>
  <c r="H432" i="2"/>
  <c r="H416" i="2"/>
  <c r="H404" i="2"/>
  <c r="H364" i="2"/>
  <c r="H236" i="2"/>
  <c r="N32" i="2"/>
  <c r="N40" i="2"/>
  <c r="N44" i="2"/>
  <c r="N48" i="2"/>
  <c r="N324" i="2"/>
  <c r="N328" i="2"/>
  <c r="L488" i="2"/>
  <c r="L480" i="2"/>
  <c r="L472" i="2"/>
  <c r="L464" i="2"/>
  <c r="L456" i="2"/>
  <c r="L448" i="2"/>
  <c r="L440" i="2"/>
  <c r="L432" i="2"/>
  <c r="L224" i="2"/>
  <c r="L200" i="2"/>
  <c r="L172" i="2"/>
  <c r="L164" i="2"/>
  <c r="L148" i="2"/>
  <c r="L140" i="2"/>
  <c r="L132" i="2"/>
  <c r="L92" i="2"/>
  <c r="L84" i="2"/>
  <c r="L28" i="2"/>
  <c r="L20" i="2"/>
  <c r="H464" i="2"/>
  <c r="H436" i="2"/>
  <c r="H408" i="2"/>
  <c r="H64" i="2"/>
  <c r="H192" i="2"/>
  <c r="J492" i="2"/>
  <c r="J488" i="2"/>
  <c r="J484" i="2"/>
  <c r="J480" i="2"/>
  <c r="J476" i="2"/>
  <c r="J472" i="2"/>
  <c r="J468" i="2"/>
  <c r="J464" i="2"/>
  <c r="J460" i="2"/>
  <c r="J456" i="2"/>
  <c r="J452" i="2"/>
  <c r="P448" i="2"/>
  <c r="P444" i="2"/>
  <c r="P440" i="2"/>
  <c r="P436" i="2"/>
  <c r="L484" i="2"/>
  <c r="L476" i="2"/>
  <c r="L468" i="2"/>
  <c r="L460" i="2"/>
  <c r="L452" i="2"/>
  <c r="L444" i="2"/>
  <c r="L436" i="2"/>
  <c r="L312" i="2"/>
  <c r="L220" i="2"/>
  <c r="L204" i="2"/>
  <c r="L196" i="2"/>
  <c r="L184" i="2"/>
  <c r="L144" i="2"/>
  <c r="L128" i="2"/>
  <c r="L112" i="2"/>
  <c r="L104" i="2"/>
  <c r="L96" i="2"/>
  <c r="L88" i="2"/>
  <c r="L56" i="2"/>
  <c r="L40" i="2"/>
  <c r="L24" i="2"/>
  <c r="L16" i="2"/>
  <c r="L8" i="2"/>
  <c r="H444" i="2"/>
  <c r="H428" i="2"/>
  <c r="J156" i="2"/>
  <c r="J152" i="2"/>
  <c r="J148" i="2"/>
  <c r="J144" i="2"/>
  <c r="J140" i="2"/>
  <c r="J136" i="2"/>
  <c r="J132" i="2"/>
  <c r="J128" i="2"/>
  <c r="J124" i="2"/>
  <c r="J120" i="2"/>
  <c r="J116" i="2"/>
  <c r="N16" i="2"/>
  <c r="N20" i="2"/>
  <c r="N56" i="2"/>
  <c r="N296" i="2"/>
  <c r="N300" i="2"/>
  <c r="N312" i="2"/>
  <c r="L496" i="2"/>
  <c r="L420" i="2"/>
  <c r="L412" i="2"/>
  <c r="L404" i="2"/>
  <c r="L396" i="2"/>
  <c r="L388" i="2"/>
  <c r="L380" i="2"/>
  <c r="L372" i="2"/>
  <c r="L364" i="2"/>
  <c r="L356" i="2"/>
  <c r="L348" i="2"/>
  <c r="L340" i="2"/>
  <c r="L332" i="2"/>
  <c r="L324" i="2"/>
  <c r="L304" i="2"/>
  <c r="L296" i="2"/>
  <c r="L288" i="2"/>
  <c r="L280" i="2"/>
  <c r="L272" i="2"/>
  <c r="L264" i="2"/>
  <c r="L256" i="2"/>
  <c r="L248" i="2"/>
  <c r="L240" i="2"/>
  <c r="L232" i="2"/>
  <c r="L188" i="2"/>
  <c r="L180" i="2"/>
  <c r="L156" i="2"/>
  <c r="L124" i="2"/>
  <c r="L116" i="2"/>
  <c r="L108" i="2"/>
  <c r="L100" i="2"/>
  <c r="L76" i="2"/>
  <c r="L68" i="2"/>
  <c r="L60" i="2"/>
  <c r="L52" i="2"/>
  <c r="L44" i="2"/>
  <c r="L32" i="2"/>
  <c r="H440" i="2"/>
  <c r="H424" i="2"/>
  <c r="J336" i="2"/>
  <c r="J332" i="2"/>
  <c r="J328" i="2"/>
  <c r="J324" i="2"/>
  <c r="J320" i="2"/>
  <c r="L316" i="2"/>
  <c r="P312" i="2"/>
  <c r="P308" i="2"/>
  <c r="J224" i="2"/>
  <c r="P216" i="2"/>
  <c r="H396" i="2"/>
  <c r="H340" i="2"/>
  <c r="H232" i="2"/>
  <c r="H96" i="2"/>
  <c r="H8" i="2"/>
  <c r="H104" i="2"/>
  <c r="H132" i="2"/>
  <c r="H160" i="2"/>
  <c r="H172" i="2"/>
  <c r="H448" i="2"/>
  <c r="J500" i="2"/>
  <c r="J496" i="2"/>
  <c r="L492" i="2"/>
  <c r="P488" i="2"/>
  <c r="P484" i="2"/>
  <c r="P480" i="2"/>
  <c r="P476" i="2"/>
  <c r="P472" i="2"/>
  <c r="P468" i="2"/>
  <c r="P464" i="2"/>
  <c r="P460" i="2"/>
  <c r="P456" i="2"/>
  <c r="P452" i="2"/>
  <c r="J416" i="2"/>
  <c r="J412" i="2"/>
  <c r="J408" i="2"/>
  <c r="J404" i="2"/>
  <c r="J400" i="2"/>
  <c r="J396" i="2"/>
  <c r="J392" i="2"/>
  <c r="J388" i="2"/>
  <c r="J380" i="2"/>
  <c r="J376" i="2"/>
  <c r="J372" i="2"/>
  <c r="J368" i="2"/>
  <c r="J364" i="2"/>
  <c r="J360" i="2"/>
  <c r="J356" i="2"/>
  <c r="J352" i="2"/>
  <c r="J348" i="2"/>
  <c r="J344" i="2"/>
  <c r="J340" i="2"/>
  <c r="P332" i="2"/>
  <c r="P328" i="2"/>
  <c r="P324" i="2"/>
  <c r="P320" i="2"/>
  <c r="P316" i="2"/>
  <c r="J272" i="2"/>
  <c r="J268" i="2"/>
  <c r="J264" i="2"/>
  <c r="J260" i="2"/>
  <c r="J256" i="2"/>
  <c r="J252" i="2"/>
  <c r="J248" i="2"/>
  <c r="J244" i="2"/>
  <c r="J240" i="2"/>
  <c r="J236" i="2"/>
  <c r="J232" i="2"/>
  <c r="J228" i="2"/>
  <c r="P224" i="2"/>
  <c r="P220" i="2"/>
  <c r="J192" i="2"/>
  <c r="J188" i="2"/>
  <c r="J184" i="2"/>
  <c r="J180" i="2"/>
  <c r="J176" i="2"/>
  <c r="J172" i="2"/>
  <c r="J168" i="2"/>
  <c r="J164" i="2"/>
  <c r="J160" i="2"/>
  <c r="P152" i="2"/>
  <c r="P148" i="2"/>
  <c r="P144" i="2"/>
  <c r="P140" i="2"/>
  <c r="P136" i="2"/>
  <c r="P132" i="2"/>
  <c r="P128" i="2"/>
  <c r="P124" i="2"/>
  <c r="P120" i="2"/>
  <c r="P116" i="2"/>
  <c r="J68" i="2"/>
  <c r="J64" i="2"/>
  <c r="J60" i="2"/>
  <c r="P56" i="2"/>
  <c r="H124" i="2"/>
  <c r="H196" i="2"/>
  <c r="H220" i="2"/>
  <c r="H344" i="2"/>
  <c r="J448" i="2"/>
  <c r="J444" i="2"/>
  <c r="J440" i="2"/>
  <c r="J436" i="2"/>
  <c r="P428" i="2"/>
  <c r="P424" i="2"/>
  <c r="P420" i="2"/>
  <c r="J316" i="2"/>
  <c r="J312" i="2"/>
  <c r="L308" i="2"/>
  <c r="P304" i="2"/>
  <c r="P300" i="2"/>
  <c r="P296" i="2"/>
  <c r="P292" i="2"/>
  <c r="P288" i="2"/>
  <c r="P284" i="2"/>
  <c r="P280" i="2"/>
  <c r="P276" i="2"/>
  <c r="L216" i="2"/>
  <c r="P212" i="2"/>
  <c r="P208" i="2"/>
  <c r="P204" i="2"/>
  <c r="P200" i="2"/>
  <c r="P196" i="2"/>
  <c r="P192" i="2"/>
  <c r="J112" i="2"/>
  <c r="J108" i="2"/>
  <c r="J104" i="2"/>
  <c r="J100" i="2"/>
  <c r="J96" i="2"/>
  <c r="J92" i="2"/>
  <c r="J88" i="2"/>
  <c r="J84" i="2"/>
  <c r="J80" i="2"/>
  <c r="J76" i="2"/>
  <c r="J52" i="2"/>
  <c r="J48" i="2"/>
  <c r="J44" i="2"/>
  <c r="J40" i="2"/>
  <c r="J36" i="2"/>
  <c r="J32" i="2"/>
  <c r="J28" i="2"/>
  <c r="J24" i="2"/>
  <c r="J20" i="2"/>
  <c r="J16" i="2"/>
  <c r="J12" i="2"/>
  <c r="J8" i="2"/>
  <c r="J4" i="2"/>
  <c r="H400" i="2"/>
  <c r="H16" i="2"/>
  <c r="H148" i="2"/>
  <c r="H176" i="2"/>
  <c r="H260" i="2"/>
  <c r="H272" i="2"/>
  <c r="H352" i="2"/>
  <c r="H456" i="2"/>
  <c r="P500" i="2"/>
  <c r="P496" i="2"/>
  <c r="P492" i="2"/>
  <c r="J432" i="2"/>
  <c r="J428" i="2"/>
  <c r="J424" i="2"/>
  <c r="J420" i="2"/>
  <c r="P416" i="2"/>
  <c r="P412" i="2"/>
  <c r="P408" i="2"/>
  <c r="P404" i="2"/>
  <c r="P400" i="2"/>
  <c r="P396" i="2"/>
  <c r="P392" i="2"/>
  <c r="P388" i="2"/>
  <c r="P384" i="2"/>
  <c r="P380" i="2"/>
  <c r="P376" i="2"/>
  <c r="P372" i="2"/>
  <c r="P368" i="2"/>
  <c r="P364" i="2"/>
  <c r="P360" i="2"/>
  <c r="P356" i="2"/>
  <c r="P352" i="2"/>
  <c r="P348" i="2"/>
  <c r="P344" i="2"/>
  <c r="P340" i="2"/>
  <c r="J308" i="2"/>
  <c r="J304" i="2"/>
  <c r="J300" i="2"/>
  <c r="J296" i="2"/>
  <c r="J292" i="2"/>
  <c r="J288" i="2"/>
  <c r="J284" i="2"/>
  <c r="J280" i="2"/>
  <c r="J276" i="2"/>
  <c r="P272" i="2"/>
  <c r="P268" i="2"/>
  <c r="P264" i="2"/>
  <c r="P260" i="2"/>
  <c r="P256" i="2"/>
  <c r="P252" i="2"/>
  <c r="P248" i="2"/>
  <c r="P244" i="2"/>
  <c r="P240" i="2"/>
  <c r="P236" i="2"/>
  <c r="P232" i="2"/>
  <c r="P228" i="2"/>
  <c r="J216" i="2"/>
  <c r="J212" i="2"/>
  <c r="J208" i="2"/>
  <c r="J204" i="2"/>
  <c r="J200" i="2"/>
  <c r="J196" i="2"/>
  <c r="L192" i="2"/>
  <c r="P188" i="2"/>
  <c r="P184" i="2"/>
  <c r="P180" i="2"/>
  <c r="P176" i="2"/>
  <c r="P172" i="2"/>
  <c r="P168" i="2"/>
  <c r="P164" i="2"/>
  <c r="P160" i="2"/>
  <c r="J72" i="2"/>
  <c r="P68" i="2"/>
  <c r="P64" i="2"/>
  <c r="P60" i="2"/>
  <c r="E326" i="10"/>
  <c r="E326" i="11"/>
  <c r="E326" i="8" s="1"/>
  <c r="E326" i="14" s="1"/>
  <c r="Z326" i="14" s="1"/>
  <c r="E82" i="10"/>
  <c r="E82" i="11"/>
  <c r="E82" i="8" s="1"/>
  <c r="E82" i="14" s="1"/>
  <c r="X82" i="14" s="1"/>
  <c r="D145" i="14"/>
  <c r="O145" i="8"/>
  <c r="C200" i="14"/>
  <c r="N200" i="8"/>
  <c r="N164" i="8"/>
  <c r="C164" i="14"/>
  <c r="N29" i="8"/>
  <c r="C29" i="14"/>
  <c r="D64" i="11"/>
  <c r="D64" i="10"/>
  <c r="I64" i="10" s="1"/>
  <c r="E264" i="14"/>
  <c r="G213" i="11"/>
  <c r="D213" i="8"/>
  <c r="O213" i="8" s="1"/>
  <c r="C209" i="14"/>
  <c r="G195" i="11"/>
  <c r="E381" i="10"/>
  <c r="G344" i="11"/>
  <c r="D99" i="8"/>
  <c r="O99" i="8" s="1"/>
  <c r="D163" i="11"/>
  <c r="C163" i="11"/>
  <c r="C163" i="8" s="1"/>
  <c r="C163" i="14" s="1"/>
  <c r="C192" i="14"/>
  <c r="G293" i="11"/>
  <c r="G145" i="11"/>
  <c r="C37" i="14"/>
  <c r="E276" i="11"/>
  <c r="E276" i="8" s="1"/>
  <c r="E276" i="14" s="1"/>
  <c r="C64" i="10"/>
  <c r="E413" i="11"/>
  <c r="E413" i="8" s="1"/>
  <c r="P413" i="8" s="1"/>
  <c r="D295" i="11"/>
  <c r="G233" i="11"/>
  <c r="X166" i="14"/>
  <c r="E446" i="10"/>
  <c r="E348" i="11"/>
  <c r="E348" i="8" s="1"/>
  <c r="E348" i="14" s="1"/>
  <c r="C120" i="10"/>
  <c r="D235" i="11"/>
  <c r="C407" i="11"/>
  <c r="C407" i="8" s="1"/>
  <c r="N407" i="8" s="1"/>
  <c r="K342" i="4"/>
  <c r="J4" i="3"/>
  <c r="K504" i="14"/>
  <c r="M4" i="14"/>
  <c r="N8" i="14"/>
  <c r="M8" i="14"/>
  <c r="N12" i="14"/>
  <c r="M12" i="14"/>
  <c r="N16" i="14"/>
  <c r="M16" i="14"/>
  <c r="N20" i="14"/>
  <c r="M20" i="14"/>
  <c r="N24" i="14"/>
  <c r="M24" i="14"/>
  <c r="N28" i="14"/>
  <c r="M28" i="14"/>
  <c r="N32" i="14"/>
  <c r="M32" i="14"/>
  <c r="N36" i="14"/>
  <c r="M36" i="14"/>
  <c r="N40" i="14"/>
  <c r="M40" i="14"/>
  <c r="N44" i="14"/>
  <c r="M44" i="14"/>
  <c r="N48" i="14"/>
  <c r="M48" i="14"/>
  <c r="N52" i="14"/>
  <c r="M52" i="14"/>
  <c r="N56" i="14"/>
  <c r="M56" i="14"/>
  <c r="N60" i="14"/>
  <c r="M60" i="14"/>
  <c r="N64" i="14"/>
  <c r="M64" i="14"/>
  <c r="N68" i="14"/>
  <c r="M68" i="14"/>
  <c r="N72" i="14"/>
  <c r="M72" i="14"/>
  <c r="N76" i="14"/>
  <c r="M76" i="14"/>
  <c r="N80" i="14"/>
  <c r="M80" i="14"/>
  <c r="N84" i="14"/>
  <c r="M84" i="14"/>
  <c r="N88" i="14"/>
  <c r="M88" i="14"/>
  <c r="N92" i="14"/>
  <c r="M92" i="14"/>
  <c r="N96" i="14"/>
  <c r="M96" i="14"/>
  <c r="N100" i="14"/>
  <c r="M100" i="14"/>
  <c r="N104" i="14"/>
  <c r="M104" i="14"/>
  <c r="N108" i="14"/>
  <c r="M108" i="14"/>
  <c r="N112" i="14"/>
  <c r="M112" i="14"/>
  <c r="N116" i="14"/>
  <c r="M116" i="14"/>
  <c r="N120" i="14"/>
  <c r="M120" i="14"/>
  <c r="N124" i="14"/>
  <c r="M124" i="14"/>
  <c r="N128" i="14"/>
  <c r="M128" i="14"/>
  <c r="N132" i="14"/>
  <c r="M132" i="14"/>
  <c r="N136" i="14"/>
  <c r="M136" i="14"/>
  <c r="N140" i="14"/>
  <c r="M140" i="14"/>
  <c r="N144" i="14"/>
  <c r="M144" i="14"/>
  <c r="N148" i="14"/>
  <c r="M148" i="14"/>
  <c r="N152" i="14"/>
  <c r="M152" i="14"/>
  <c r="N156" i="14"/>
  <c r="M156" i="14"/>
  <c r="N160" i="14"/>
  <c r="M160" i="14"/>
  <c r="N164" i="14"/>
  <c r="M164" i="14"/>
  <c r="N168" i="14"/>
  <c r="M168" i="14"/>
  <c r="N172" i="14"/>
  <c r="M172" i="14"/>
  <c r="N176" i="14"/>
  <c r="M176" i="14"/>
  <c r="N180" i="14"/>
  <c r="M180" i="14"/>
  <c r="N184" i="14"/>
  <c r="M184" i="14"/>
  <c r="N188" i="14"/>
  <c r="M188" i="14"/>
  <c r="N192" i="14"/>
  <c r="M192" i="14"/>
  <c r="N196" i="14"/>
  <c r="M196" i="14"/>
  <c r="N200" i="14"/>
  <c r="M200" i="14"/>
  <c r="N204" i="14"/>
  <c r="M204" i="14"/>
  <c r="N208" i="14"/>
  <c r="M208" i="14"/>
  <c r="N212" i="14"/>
  <c r="M212" i="14"/>
  <c r="N216" i="14"/>
  <c r="M216" i="14"/>
  <c r="N220" i="14"/>
  <c r="M220" i="14"/>
  <c r="N224" i="14"/>
  <c r="M224" i="14"/>
  <c r="N228" i="14"/>
  <c r="M228" i="14"/>
  <c r="N232" i="14"/>
  <c r="M232" i="14"/>
  <c r="N236" i="14"/>
  <c r="M236" i="14"/>
  <c r="N240" i="14"/>
  <c r="M240" i="14"/>
  <c r="N244" i="14"/>
  <c r="M244" i="14"/>
  <c r="N248" i="14"/>
  <c r="M248" i="14"/>
  <c r="N252" i="14"/>
  <c r="M252" i="14"/>
  <c r="N256" i="14"/>
  <c r="M256" i="14"/>
  <c r="N260" i="14"/>
  <c r="M260" i="14"/>
  <c r="N264" i="14"/>
  <c r="M264" i="14"/>
  <c r="N268" i="14"/>
  <c r="M268" i="14"/>
  <c r="N272" i="14"/>
  <c r="M272" i="14"/>
  <c r="N276" i="14"/>
  <c r="M276" i="14"/>
  <c r="N280" i="14"/>
  <c r="M280" i="14"/>
  <c r="N284" i="14"/>
  <c r="M284" i="14"/>
  <c r="N288" i="14"/>
  <c r="M288" i="14"/>
  <c r="N292" i="14"/>
  <c r="M292" i="14"/>
  <c r="N296" i="14"/>
  <c r="M296" i="14"/>
  <c r="N300" i="14"/>
  <c r="M300" i="14"/>
  <c r="N304" i="14"/>
  <c r="M304" i="14"/>
  <c r="N308" i="14"/>
  <c r="M308" i="14"/>
  <c r="N312" i="14"/>
  <c r="M312" i="14"/>
  <c r="N316" i="14"/>
  <c r="M316" i="14"/>
  <c r="N320" i="14"/>
  <c r="M320" i="14"/>
  <c r="N324" i="14"/>
  <c r="M324" i="14"/>
  <c r="N328" i="14"/>
  <c r="M328" i="14"/>
  <c r="N332" i="14"/>
  <c r="M332" i="14"/>
  <c r="N336" i="14"/>
  <c r="M336" i="14"/>
  <c r="N340" i="14"/>
  <c r="M340" i="14"/>
  <c r="N344" i="14"/>
  <c r="M344" i="14"/>
  <c r="N348" i="14"/>
  <c r="M348" i="14"/>
  <c r="N352" i="14"/>
  <c r="M352" i="14"/>
  <c r="N356" i="14"/>
  <c r="M356" i="14"/>
  <c r="N360" i="14"/>
  <c r="M360" i="14"/>
  <c r="N364" i="14"/>
  <c r="M364" i="14"/>
  <c r="N368" i="14"/>
  <c r="M368" i="14"/>
  <c r="N372" i="14"/>
  <c r="M372" i="14"/>
  <c r="N376" i="14"/>
  <c r="M376" i="14"/>
  <c r="N380" i="14"/>
  <c r="M380" i="14"/>
  <c r="N384" i="14"/>
  <c r="M384" i="14"/>
  <c r="N388" i="14"/>
  <c r="M388" i="14"/>
  <c r="N392" i="14"/>
  <c r="M392" i="14"/>
  <c r="N396" i="14"/>
  <c r="M396" i="14"/>
  <c r="N400" i="14"/>
  <c r="M400" i="14"/>
  <c r="N404" i="14"/>
  <c r="M404" i="14"/>
  <c r="N408" i="14"/>
  <c r="M408" i="14"/>
  <c r="N412" i="14"/>
  <c r="M412" i="14"/>
  <c r="N416" i="14"/>
  <c r="M416" i="14"/>
  <c r="N420" i="14"/>
  <c r="M420" i="14"/>
  <c r="N424" i="14"/>
  <c r="M424" i="14"/>
  <c r="N428" i="14"/>
  <c r="M428" i="14"/>
  <c r="N432" i="14"/>
  <c r="M432" i="14"/>
  <c r="N436" i="14"/>
  <c r="M436" i="14"/>
  <c r="N440" i="14"/>
  <c r="M440" i="14"/>
  <c r="N444" i="14"/>
  <c r="M444" i="14"/>
  <c r="N448" i="14"/>
  <c r="M448" i="14"/>
  <c r="N452" i="14"/>
  <c r="M452" i="14"/>
  <c r="N456" i="14"/>
  <c r="M456" i="14"/>
  <c r="N460" i="14"/>
  <c r="M460" i="14"/>
  <c r="N464" i="14"/>
  <c r="M464" i="14"/>
  <c r="N468" i="14"/>
  <c r="M468" i="14"/>
  <c r="N472" i="14"/>
  <c r="M472" i="14"/>
  <c r="N476" i="14"/>
  <c r="M476" i="14"/>
  <c r="N480" i="14"/>
  <c r="M480" i="14"/>
  <c r="N484" i="14"/>
  <c r="M484" i="14"/>
  <c r="N488" i="14"/>
  <c r="M488" i="14"/>
  <c r="N492" i="14"/>
  <c r="M492" i="14"/>
  <c r="N496" i="14"/>
  <c r="M496" i="14"/>
  <c r="N500" i="14"/>
  <c r="M500" i="14"/>
  <c r="J335" i="2"/>
  <c r="J331" i="2"/>
  <c r="J327" i="2"/>
  <c r="J323" i="2"/>
  <c r="J319" i="2"/>
  <c r="P315" i="2"/>
  <c r="J275" i="2"/>
  <c r="J271" i="2"/>
  <c r="J267" i="2"/>
  <c r="J263" i="2"/>
  <c r="J259" i="2"/>
  <c r="J255" i="2"/>
  <c r="J251" i="2"/>
  <c r="J247" i="2"/>
  <c r="J243" i="2"/>
  <c r="J239" i="2"/>
  <c r="J235" i="2"/>
  <c r="J231" i="2"/>
  <c r="J227" i="2"/>
  <c r="P223" i="2"/>
  <c r="J191" i="2"/>
  <c r="J187" i="2"/>
  <c r="J179" i="2"/>
  <c r="J175" i="2"/>
  <c r="J171" i="2"/>
  <c r="J167" i="2"/>
  <c r="J163" i="2"/>
  <c r="J159" i="2"/>
  <c r="P155" i="2"/>
  <c r="P151" i="2"/>
  <c r="I227" i="3"/>
  <c r="P499" i="2"/>
  <c r="P495" i="2"/>
  <c r="J447" i="2"/>
  <c r="J443" i="2"/>
  <c r="J439" i="2"/>
  <c r="J435" i="2"/>
  <c r="P431" i="2"/>
  <c r="P423" i="2"/>
  <c r="P419" i="2"/>
  <c r="J431" i="2"/>
  <c r="J427" i="2"/>
  <c r="J423" i="2"/>
  <c r="P415" i="2"/>
  <c r="P411" i="2"/>
  <c r="P407" i="2"/>
  <c r="P403" i="2"/>
  <c r="P399" i="2"/>
  <c r="P395" i="2"/>
  <c r="P391" i="2"/>
  <c r="P387" i="2"/>
  <c r="P383" i="2"/>
  <c r="P379" i="2"/>
  <c r="P375" i="2"/>
  <c r="P371" i="2"/>
  <c r="J139" i="2"/>
  <c r="J135" i="2"/>
  <c r="J131" i="2"/>
  <c r="J127" i="2"/>
  <c r="J123" i="2"/>
  <c r="J119" i="2"/>
  <c r="J115" i="2"/>
  <c r="P111" i="2"/>
  <c r="P107" i="2"/>
  <c r="P103" i="2"/>
  <c r="P99" i="2"/>
  <c r="P95" i="2"/>
  <c r="P91" i="2"/>
  <c r="P87" i="2"/>
  <c r="P83" i="2"/>
  <c r="P79" i="2"/>
  <c r="P75" i="2"/>
  <c r="L55" i="2"/>
  <c r="P51" i="2"/>
  <c r="P47" i="2"/>
  <c r="P39" i="2"/>
  <c r="P35" i="2"/>
  <c r="P31" i="2"/>
  <c r="P27" i="2"/>
  <c r="P23" i="2"/>
  <c r="P19" i="2"/>
  <c r="P15" i="2"/>
  <c r="P11" i="2"/>
  <c r="P7" i="2"/>
  <c r="N11" i="14"/>
  <c r="M11" i="14"/>
  <c r="N15" i="14"/>
  <c r="M15" i="14"/>
  <c r="N19" i="14"/>
  <c r="M19" i="14"/>
  <c r="N23" i="14"/>
  <c r="M23" i="14"/>
  <c r="N27" i="14"/>
  <c r="M27" i="14"/>
  <c r="N31" i="14"/>
  <c r="M31" i="14"/>
  <c r="N35" i="14"/>
  <c r="M35" i="14"/>
  <c r="N39" i="14"/>
  <c r="M39" i="14"/>
  <c r="N43" i="14"/>
  <c r="M43" i="14"/>
  <c r="N47" i="14"/>
  <c r="M47" i="14"/>
  <c r="N51" i="14"/>
  <c r="M51" i="14"/>
  <c r="N55" i="14"/>
  <c r="M55" i="14"/>
  <c r="N59" i="14"/>
  <c r="M59" i="14"/>
  <c r="N63" i="14"/>
  <c r="M63" i="14"/>
  <c r="N67" i="14"/>
  <c r="M67" i="14"/>
  <c r="N71" i="14"/>
  <c r="M71" i="14"/>
  <c r="N75" i="14"/>
  <c r="M75" i="14"/>
  <c r="N79" i="14"/>
  <c r="M79" i="14"/>
  <c r="N83" i="14"/>
  <c r="M83" i="14"/>
  <c r="N87" i="14"/>
  <c r="M87" i="14"/>
  <c r="N91" i="14"/>
  <c r="M91" i="14"/>
  <c r="N95" i="14"/>
  <c r="M95" i="14"/>
  <c r="N99" i="14"/>
  <c r="M99" i="14"/>
  <c r="N103" i="14"/>
  <c r="M103" i="14"/>
  <c r="N107" i="14"/>
  <c r="M107" i="14"/>
  <c r="N111" i="14"/>
  <c r="M111" i="14"/>
  <c r="N115" i="14"/>
  <c r="M115" i="14"/>
  <c r="N119" i="14"/>
  <c r="M119" i="14"/>
  <c r="N123" i="14"/>
  <c r="M123" i="14"/>
  <c r="N127" i="14"/>
  <c r="M127" i="14"/>
  <c r="N131" i="14"/>
  <c r="M131" i="14"/>
  <c r="N135" i="14"/>
  <c r="M135" i="14"/>
  <c r="N139" i="14"/>
  <c r="M139" i="14"/>
  <c r="N143" i="14"/>
  <c r="M143" i="14"/>
  <c r="N147" i="14"/>
  <c r="M147" i="14"/>
  <c r="N151" i="14"/>
  <c r="M151" i="14"/>
  <c r="N155" i="14"/>
  <c r="M155" i="14"/>
  <c r="N159" i="14"/>
  <c r="M159" i="14"/>
  <c r="N163" i="14"/>
  <c r="M163" i="14"/>
  <c r="N167" i="14"/>
  <c r="M167" i="14"/>
  <c r="N171" i="14"/>
  <c r="M171" i="14"/>
  <c r="N175" i="14"/>
  <c r="M175" i="14"/>
  <c r="N179" i="14"/>
  <c r="M179" i="14"/>
  <c r="N183" i="14"/>
  <c r="M183" i="14"/>
  <c r="N187" i="14"/>
  <c r="M187" i="14"/>
  <c r="N191" i="14"/>
  <c r="M191" i="14"/>
  <c r="N195" i="14"/>
  <c r="M195" i="14"/>
  <c r="N199" i="14"/>
  <c r="M199" i="14"/>
  <c r="N203" i="14"/>
  <c r="M203" i="14"/>
  <c r="N207" i="14"/>
  <c r="M207" i="14"/>
  <c r="N211" i="14"/>
  <c r="M211" i="14"/>
  <c r="N215" i="14"/>
  <c r="M215" i="14"/>
  <c r="N219" i="14"/>
  <c r="M219" i="14"/>
  <c r="N223" i="14"/>
  <c r="M223" i="14"/>
  <c r="N227" i="14"/>
  <c r="M227" i="14"/>
  <c r="N231" i="14"/>
  <c r="M231" i="14"/>
  <c r="N235" i="14"/>
  <c r="M235" i="14"/>
  <c r="N239" i="14"/>
  <c r="M239" i="14"/>
  <c r="N243" i="14"/>
  <c r="M243" i="14"/>
  <c r="N247" i="14"/>
  <c r="M247" i="14"/>
  <c r="N251" i="14"/>
  <c r="M251" i="14"/>
  <c r="N255" i="14"/>
  <c r="M255" i="14"/>
  <c r="N259" i="14"/>
  <c r="M259" i="14"/>
  <c r="N263" i="14"/>
  <c r="M263" i="14"/>
  <c r="N267" i="14"/>
  <c r="M267" i="14"/>
  <c r="N271" i="14"/>
  <c r="M271" i="14"/>
  <c r="N275" i="14"/>
  <c r="M275" i="14"/>
  <c r="N279" i="14"/>
  <c r="M279" i="14"/>
  <c r="N283" i="14"/>
  <c r="M283" i="14"/>
  <c r="N287" i="14"/>
  <c r="M287" i="14"/>
  <c r="N291" i="14"/>
  <c r="M291" i="14"/>
  <c r="N295" i="14"/>
  <c r="M295" i="14"/>
  <c r="N299" i="14"/>
  <c r="M299" i="14"/>
  <c r="N303" i="14"/>
  <c r="M303" i="14"/>
  <c r="N307" i="14"/>
  <c r="M307" i="14"/>
  <c r="N311" i="14"/>
  <c r="M311" i="14"/>
  <c r="N315" i="14"/>
  <c r="M315" i="14"/>
  <c r="N319" i="14"/>
  <c r="M319" i="14"/>
  <c r="N323" i="14"/>
  <c r="M323" i="14"/>
  <c r="N327" i="14"/>
  <c r="M327" i="14"/>
  <c r="N331" i="14"/>
  <c r="M331" i="14"/>
  <c r="N335" i="14"/>
  <c r="M335" i="14"/>
  <c r="N339" i="14"/>
  <c r="M339" i="14"/>
  <c r="N343" i="14"/>
  <c r="M343" i="14"/>
  <c r="N347" i="14"/>
  <c r="M347" i="14"/>
  <c r="N351" i="14"/>
  <c r="M351" i="14"/>
  <c r="N355" i="14"/>
  <c r="M355" i="14"/>
  <c r="N359" i="14"/>
  <c r="M359" i="14"/>
  <c r="N363" i="14"/>
  <c r="M363" i="14"/>
  <c r="N367" i="14"/>
  <c r="M367" i="14"/>
  <c r="N371" i="14"/>
  <c r="M371" i="14"/>
  <c r="N375" i="14"/>
  <c r="M375" i="14"/>
  <c r="N379" i="14"/>
  <c r="M379" i="14"/>
  <c r="N383" i="14"/>
  <c r="M383" i="14"/>
  <c r="N387" i="14"/>
  <c r="M387" i="14"/>
  <c r="N391" i="14"/>
  <c r="M391" i="14"/>
  <c r="N395" i="14"/>
  <c r="M395" i="14"/>
  <c r="N399" i="14"/>
  <c r="M399" i="14"/>
  <c r="N403" i="14"/>
  <c r="M403" i="14"/>
  <c r="N407" i="14"/>
  <c r="M407" i="14"/>
  <c r="N411" i="14"/>
  <c r="M411" i="14"/>
  <c r="N415" i="14"/>
  <c r="M415" i="14"/>
  <c r="N419" i="14"/>
  <c r="M419" i="14"/>
  <c r="N423" i="14"/>
  <c r="M423" i="14"/>
  <c r="N427" i="14"/>
  <c r="M427" i="14"/>
  <c r="N431" i="14"/>
  <c r="M431" i="14"/>
  <c r="N435" i="14"/>
  <c r="M435" i="14"/>
  <c r="N439" i="14"/>
  <c r="M439" i="14"/>
  <c r="N443" i="14"/>
  <c r="M443" i="14"/>
  <c r="N447" i="14"/>
  <c r="M447" i="14"/>
  <c r="N451" i="14"/>
  <c r="M451" i="14"/>
  <c r="N455" i="14"/>
  <c r="M455" i="14"/>
  <c r="N459" i="14"/>
  <c r="M459" i="14"/>
  <c r="N463" i="14"/>
  <c r="M463" i="14"/>
  <c r="N467" i="14"/>
  <c r="M467" i="14"/>
  <c r="N471" i="14"/>
  <c r="M471" i="14"/>
  <c r="N475" i="14"/>
  <c r="M475" i="14"/>
  <c r="N479" i="14"/>
  <c r="M479" i="14"/>
  <c r="N483" i="14"/>
  <c r="M483" i="14"/>
  <c r="N487" i="14"/>
  <c r="M487" i="14"/>
  <c r="N491" i="14"/>
  <c r="M491" i="14"/>
  <c r="N495" i="14"/>
  <c r="M495" i="14"/>
  <c r="N499" i="14"/>
  <c r="M499" i="14"/>
  <c r="N503" i="14"/>
  <c r="M503" i="14"/>
  <c r="J499" i="2"/>
  <c r="J495" i="2"/>
  <c r="P487" i="2"/>
  <c r="P483" i="2"/>
  <c r="P479" i="2"/>
  <c r="P475" i="2"/>
  <c r="P471" i="2"/>
  <c r="P467" i="2"/>
  <c r="P463" i="2"/>
  <c r="P459" i="2"/>
  <c r="P455" i="2"/>
  <c r="P451" i="2"/>
  <c r="J419" i="2"/>
  <c r="J415" i="2"/>
  <c r="J411" i="2"/>
  <c r="J407" i="2"/>
  <c r="J403" i="2"/>
  <c r="J399" i="2"/>
  <c r="J395" i="2"/>
  <c r="J391" i="2"/>
  <c r="J387" i="2"/>
  <c r="J383" i="2"/>
  <c r="J379" i="2"/>
  <c r="J375" i="2"/>
  <c r="J371" i="2"/>
  <c r="P367" i="2"/>
  <c r="P363" i="2"/>
  <c r="P359" i="2"/>
  <c r="J346" i="2"/>
  <c r="J315" i="2"/>
  <c r="J223" i="2"/>
  <c r="P219" i="2"/>
  <c r="J155" i="2"/>
  <c r="J151" i="2"/>
  <c r="P143" i="2"/>
  <c r="P139" i="2"/>
  <c r="L71" i="2"/>
  <c r="P67" i="2"/>
  <c r="P63" i="2"/>
  <c r="P59" i="2"/>
  <c r="N5" i="14"/>
  <c r="M5" i="14"/>
  <c r="N9" i="14"/>
  <c r="M9" i="14"/>
  <c r="N13" i="14"/>
  <c r="M13" i="14"/>
  <c r="N17" i="14"/>
  <c r="M17" i="14"/>
  <c r="N21" i="14"/>
  <c r="M21" i="14"/>
  <c r="N25" i="14"/>
  <c r="M25" i="14"/>
  <c r="N29" i="14"/>
  <c r="M29" i="14"/>
  <c r="N33" i="14"/>
  <c r="M33" i="14"/>
  <c r="N37" i="14"/>
  <c r="M37" i="14"/>
  <c r="N41" i="14"/>
  <c r="M41" i="14"/>
  <c r="N45" i="14"/>
  <c r="M45" i="14"/>
  <c r="N49" i="14"/>
  <c r="M49" i="14"/>
  <c r="N53" i="14"/>
  <c r="M53" i="14"/>
  <c r="N57" i="14"/>
  <c r="M57" i="14"/>
  <c r="N61" i="14"/>
  <c r="M61" i="14"/>
  <c r="N65" i="14"/>
  <c r="M65" i="14"/>
  <c r="N69" i="14"/>
  <c r="M69" i="14"/>
  <c r="N73" i="14"/>
  <c r="M73" i="14"/>
  <c r="N77" i="14"/>
  <c r="M77" i="14"/>
  <c r="N81" i="14"/>
  <c r="M81" i="14"/>
  <c r="N85" i="14"/>
  <c r="M85" i="14"/>
  <c r="N89" i="14"/>
  <c r="M89" i="14"/>
  <c r="N93" i="14"/>
  <c r="M93" i="14"/>
  <c r="N97" i="14"/>
  <c r="M97" i="14"/>
  <c r="N101" i="14"/>
  <c r="M101" i="14"/>
  <c r="N105" i="14"/>
  <c r="M105" i="14"/>
  <c r="N109" i="14"/>
  <c r="M109" i="14"/>
  <c r="N113" i="14"/>
  <c r="M113" i="14"/>
  <c r="N117" i="14"/>
  <c r="M117" i="14"/>
  <c r="N121" i="14"/>
  <c r="M121" i="14"/>
  <c r="N125" i="14"/>
  <c r="M125" i="14"/>
  <c r="N129" i="14"/>
  <c r="M129" i="14"/>
  <c r="N133" i="14"/>
  <c r="M133" i="14"/>
  <c r="N137" i="14"/>
  <c r="M137" i="14"/>
  <c r="N141" i="14"/>
  <c r="M141" i="14"/>
  <c r="N145" i="14"/>
  <c r="M145" i="14"/>
  <c r="N149" i="14"/>
  <c r="M149" i="14"/>
  <c r="N153" i="14"/>
  <c r="M153" i="14"/>
  <c r="N157" i="14"/>
  <c r="M157" i="14"/>
  <c r="N161" i="14"/>
  <c r="M161" i="14"/>
  <c r="N165" i="14"/>
  <c r="M165" i="14"/>
  <c r="N169" i="14"/>
  <c r="M169" i="14"/>
  <c r="N173" i="14"/>
  <c r="M173" i="14"/>
  <c r="N177" i="14"/>
  <c r="M177" i="14"/>
  <c r="N181" i="14"/>
  <c r="M181" i="14"/>
  <c r="N185" i="14"/>
  <c r="M185" i="14"/>
  <c r="N189" i="14"/>
  <c r="M189" i="14"/>
  <c r="N193" i="14"/>
  <c r="M193" i="14"/>
  <c r="N197" i="14"/>
  <c r="M197" i="14"/>
  <c r="N201" i="14"/>
  <c r="M201" i="14"/>
  <c r="N205" i="14"/>
  <c r="M205" i="14"/>
  <c r="N209" i="14"/>
  <c r="M209" i="14"/>
  <c r="N213" i="14"/>
  <c r="M213" i="14"/>
  <c r="N217" i="14"/>
  <c r="M217" i="14"/>
  <c r="N221" i="14"/>
  <c r="M221" i="14"/>
  <c r="N225" i="14"/>
  <c r="M225" i="14"/>
  <c r="N229" i="14"/>
  <c r="M229" i="14"/>
  <c r="N233" i="14"/>
  <c r="M233" i="14"/>
  <c r="N237" i="14"/>
  <c r="M237" i="14"/>
  <c r="N241" i="14"/>
  <c r="M241" i="14"/>
  <c r="N245" i="14"/>
  <c r="M245" i="14"/>
  <c r="N249" i="14"/>
  <c r="M249" i="14"/>
  <c r="N253" i="14"/>
  <c r="M253" i="14"/>
  <c r="N257" i="14"/>
  <c r="M257" i="14"/>
  <c r="N261" i="14"/>
  <c r="M261" i="14"/>
  <c r="N265" i="14"/>
  <c r="M265" i="14"/>
  <c r="N269" i="14"/>
  <c r="M269" i="14"/>
  <c r="N273" i="14"/>
  <c r="M273" i="14"/>
  <c r="N277" i="14"/>
  <c r="M277" i="14"/>
  <c r="N281" i="14"/>
  <c r="M281" i="14"/>
  <c r="N285" i="14"/>
  <c r="M285" i="14"/>
  <c r="N289" i="14"/>
  <c r="M289" i="14"/>
  <c r="N293" i="14"/>
  <c r="M293" i="14"/>
  <c r="N297" i="14"/>
  <c r="M297" i="14"/>
  <c r="N301" i="14"/>
  <c r="M301" i="14"/>
  <c r="N305" i="14"/>
  <c r="M305" i="14"/>
  <c r="N309" i="14"/>
  <c r="M309" i="14"/>
  <c r="N313" i="14"/>
  <c r="M313" i="14"/>
  <c r="N317" i="14"/>
  <c r="M317" i="14"/>
  <c r="N321" i="14"/>
  <c r="M321" i="14"/>
  <c r="N325" i="14"/>
  <c r="M325" i="14"/>
  <c r="N329" i="14"/>
  <c r="M329" i="14"/>
  <c r="N333" i="14"/>
  <c r="M333" i="14"/>
  <c r="N337" i="14"/>
  <c r="M337" i="14"/>
  <c r="N341" i="14"/>
  <c r="M341" i="14"/>
  <c r="N345" i="14"/>
  <c r="M345" i="14"/>
  <c r="N349" i="14"/>
  <c r="M349" i="14"/>
  <c r="N353" i="14"/>
  <c r="M353" i="14"/>
  <c r="N357" i="14"/>
  <c r="M357" i="14"/>
  <c r="N361" i="14"/>
  <c r="M361" i="14"/>
  <c r="N365" i="14"/>
  <c r="M365" i="14"/>
  <c r="N369" i="14"/>
  <c r="M369" i="14"/>
  <c r="N373" i="14"/>
  <c r="M373" i="14"/>
  <c r="N377" i="14"/>
  <c r="M377" i="14"/>
  <c r="N381" i="14"/>
  <c r="M381" i="14"/>
  <c r="N385" i="14"/>
  <c r="M385" i="14"/>
  <c r="N389" i="14"/>
  <c r="M389" i="14"/>
  <c r="N393" i="14"/>
  <c r="M393" i="14"/>
  <c r="N397" i="14"/>
  <c r="M397" i="14"/>
  <c r="N401" i="14"/>
  <c r="M401" i="14"/>
  <c r="N405" i="14"/>
  <c r="M405" i="14"/>
  <c r="N409" i="14"/>
  <c r="M409" i="14"/>
  <c r="N413" i="14"/>
  <c r="M413" i="14"/>
  <c r="N417" i="14"/>
  <c r="M417" i="14"/>
  <c r="N421" i="14"/>
  <c r="M421" i="14"/>
  <c r="N425" i="14"/>
  <c r="M425" i="14"/>
  <c r="N429" i="14"/>
  <c r="M429" i="14"/>
  <c r="N433" i="14"/>
  <c r="M433" i="14"/>
  <c r="N437" i="14"/>
  <c r="M437" i="14"/>
  <c r="N441" i="14"/>
  <c r="M441" i="14"/>
  <c r="N445" i="14"/>
  <c r="M445" i="14"/>
  <c r="N449" i="14"/>
  <c r="M449" i="14"/>
  <c r="N453" i="14"/>
  <c r="M453" i="14"/>
  <c r="N457" i="14"/>
  <c r="M457" i="14"/>
  <c r="N461" i="14"/>
  <c r="M461" i="14"/>
  <c r="N465" i="14"/>
  <c r="M465" i="14"/>
  <c r="N469" i="14"/>
  <c r="M469" i="14"/>
  <c r="N473" i="14"/>
  <c r="M473" i="14"/>
  <c r="N477" i="14"/>
  <c r="M477" i="14"/>
  <c r="N481" i="14"/>
  <c r="M481" i="14"/>
  <c r="N485" i="14"/>
  <c r="M485" i="14"/>
  <c r="N489" i="14"/>
  <c r="M489" i="14"/>
  <c r="N493" i="14"/>
  <c r="M493" i="14"/>
  <c r="N497" i="14"/>
  <c r="M497" i="14"/>
  <c r="N501" i="14"/>
  <c r="M501" i="14"/>
  <c r="K503" i="5"/>
  <c r="J491" i="2"/>
  <c r="J487" i="2"/>
  <c r="J483" i="2"/>
  <c r="J479" i="2"/>
  <c r="J475" i="2"/>
  <c r="J471" i="2"/>
  <c r="J467" i="2"/>
  <c r="J463" i="2"/>
  <c r="J459" i="2"/>
  <c r="J455" i="2"/>
  <c r="J451" i="2"/>
  <c r="P447" i="2"/>
  <c r="P443" i="2"/>
  <c r="P439" i="2"/>
  <c r="P435" i="2"/>
  <c r="J367" i="2"/>
  <c r="J363" i="2"/>
  <c r="J359" i="2"/>
  <c r="P351" i="2"/>
  <c r="P347" i="2"/>
  <c r="P343" i="2"/>
  <c r="P339" i="2"/>
  <c r="J311" i="2"/>
  <c r="P307" i="2"/>
  <c r="P303" i="2"/>
  <c r="P299" i="2"/>
  <c r="P295" i="2"/>
  <c r="P291" i="2"/>
  <c r="P287" i="2"/>
  <c r="P283" i="2"/>
  <c r="P279" i="2"/>
  <c r="P275" i="2"/>
  <c r="J219" i="2"/>
  <c r="P215" i="2"/>
  <c r="P211" i="2"/>
  <c r="P207" i="2"/>
  <c r="P203" i="2"/>
  <c r="P199" i="2"/>
  <c r="P195" i="2"/>
  <c r="J147" i="2"/>
  <c r="J143" i="2"/>
  <c r="P135" i="2"/>
  <c r="P131" i="2"/>
  <c r="P127" i="2"/>
  <c r="P123" i="2"/>
  <c r="P119" i="2"/>
  <c r="P115" i="2"/>
  <c r="J71" i="2"/>
  <c r="J67" i="2"/>
  <c r="J63" i="2"/>
  <c r="J59" i="2"/>
  <c r="P55" i="2"/>
  <c r="M10" i="14"/>
  <c r="N10" i="14" s="1"/>
  <c r="M18" i="14"/>
  <c r="N18" i="14" s="1"/>
  <c r="M22" i="14"/>
  <c r="N22" i="14" s="1"/>
  <c r="M26" i="14"/>
  <c r="N26" i="14" s="1"/>
  <c r="M30" i="14"/>
  <c r="N30" i="14" s="1"/>
  <c r="M34" i="14"/>
  <c r="N34" i="14" s="1"/>
  <c r="M38" i="14"/>
  <c r="N38" i="14" s="1"/>
  <c r="M42" i="14"/>
  <c r="N42" i="14" s="1"/>
  <c r="M46" i="14"/>
  <c r="N46" i="14" s="1"/>
  <c r="M50" i="14"/>
  <c r="N50" i="14" s="1"/>
  <c r="M54" i="14"/>
  <c r="N54" i="14" s="1"/>
  <c r="M58" i="14"/>
  <c r="N58" i="14" s="1"/>
  <c r="M62" i="14"/>
  <c r="N62" i="14" s="1"/>
  <c r="M66" i="14"/>
  <c r="N66" i="14" s="1"/>
  <c r="M70" i="14"/>
  <c r="N70" i="14" s="1"/>
  <c r="M74" i="14"/>
  <c r="N74" i="14" s="1"/>
  <c r="M78" i="14"/>
  <c r="N78" i="14" s="1"/>
  <c r="M82" i="14"/>
  <c r="N82" i="14" s="1"/>
  <c r="M86" i="14"/>
  <c r="N86" i="14" s="1"/>
  <c r="M90" i="14"/>
  <c r="N90" i="14" s="1"/>
  <c r="M94" i="14"/>
  <c r="N94" i="14" s="1"/>
  <c r="M98" i="14"/>
  <c r="N98" i="14" s="1"/>
  <c r="M102" i="14"/>
  <c r="N102" i="14" s="1"/>
  <c r="M106" i="14"/>
  <c r="N106" i="14" s="1"/>
  <c r="M110" i="14"/>
  <c r="N110" i="14" s="1"/>
  <c r="M114" i="14"/>
  <c r="N114" i="14" s="1"/>
  <c r="M118" i="14"/>
  <c r="N118" i="14" s="1"/>
  <c r="M122" i="14"/>
  <c r="N122" i="14" s="1"/>
  <c r="M126" i="14"/>
  <c r="N126" i="14" s="1"/>
  <c r="M130" i="14"/>
  <c r="N130" i="14" s="1"/>
  <c r="M134" i="14"/>
  <c r="N134" i="14" s="1"/>
  <c r="M138" i="14"/>
  <c r="N138" i="14" s="1"/>
  <c r="M142" i="14"/>
  <c r="N142" i="14" s="1"/>
  <c r="M146" i="14"/>
  <c r="N146" i="14" s="1"/>
  <c r="M150" i="14"/>
  <c r="N150" i="14" s="1"/>
  <c r="M154" i="14"/>
  <c r="N154" i="14" s="1"/>
  <c r="M158" i="14"/>
  <c r="N158" i="14" s="1"/>
  <c r="M162" i="14"/>
  <c r="N162" i="14" s="1"/>
  <c r="M166" i="14"/>
  <c r="N166" i="14" s="1"/>
  <c r="M170" i="14"/>
  <c r="N170" i="14" s="1"/>
  <c r="M174" i="14"/>
  <c r="N174" i="14" s="1"/>
  <c r="M178" i="14"/>
  <c r="N178" i="14" s="1"/>
  <c r="M182" i="14"/>
  <c r="N182" i="14" s="1"/>
  <c r="M186" i="14"/>
  <c r="N186" i="14" s="1"/>
  <c r="M190" i="14"/>
  <c r="N190" i="14" s="1"/>
  <c r="M194" i="14"/>
  <c r="N194" i="14" s="1"/>
  <c r="M198" i="14"/>
  <c r="N198" i="14" s="1"/>
  <c r="M202" i="14"/>
  <c r="N202" i="14" s="1"/>
  <c r="M206" i="14"/>
  <c r="N206" i="14" s="1"/>
  <c r="M210" i="14"/>
  <c r="N210" i="14" s="1"/>
  <c r="M214" i="14"/>
  <c r="N214" i="14" s="1"/>
  <c r="M218" i="14"/>
  <c r="N218" i="14" s="1"/>
  <c r="M222" i="14"/>
  <c r="N222" i="14" s="1"/>
  <c r="M226" i="14"/>
  <c r="N226" i="14" s="1"/>
  <c r="M230" i="14"/>
  <c r="N230" i="14" s="1"/>
  <c r="M234" i="14"/>
  <c r="N234" i="14" s="1"/>
  <c r="M238" i="14"/>
  <c r="N238" i="14" s="1"/>
  <c r="M242" i="14"/>
  <c r="N242" i="14" s="1"/>
  <c r="M246" i="14"/>
  <c r="N246" i="14" s="1"/>
  <c r="M250" i="14"/>
  <c r="N250" i="14" s="1"/>
  <c r="M254" i="14"/>
  <c r="N254" i="14" s="1"/>
  <c r="M258" i="14"/>
  <c r="N258" i="14" s="1"/>
  <c r="M262" i="14"/>
  <c r="N262" i="14" s="1"/>
  <c r="M266" i="14"/>
  <c r="N266" i="14" s="1"/>
  <c r="M270" i="14"/>
  <c r="N270" i="14" s="1"/>
  <c r="M274" i="14"/>
  <c r="N274" i="14" s="1"/>
  <c r="M278" i="14"/>
  <c r="N278" i="14" s="1"/>
  <c r="M282" i="14"/>
  <c r="N282" i="14" s="1"/>
  <c r="M286" i="14"/>
  <c r="N286" i="14" s="1"/>
  <c r="M290" i="14"/>
  <c r="N290" i="14" s="1"/>
  <c r="M294" i="14"/>
  <c r="N294" i="14" s="1"/>
  <c r="M298" i="14"/>
  <c r="N298" i="14" s="1"/>
  <c r="M302" i="14"/>
  <c r="N302" i="14" s="1"/>
  <c r="M306" i="14"/>
  <c r="N306" i="14" s="1"/>
  <c r="M310" i="14"/>
  <c r="N310" i="14" s="1"/>
  <c r="M314" i="14"/>
  <c r="N314" i="14" s="1"/>
  <c r="M318" i="14"/>
  <c r="N318" i="14" s="1"/>
  <c r="M322" i="14"/>
  <c r="N322" i="14" s="1"/>
  <c r="M326" i="14"/>
  <c r="N326" i="14" s="1"/>
  <c r="M330" i="14"/>
  <c r="N330" i="14" s="1"/>
  <c r="M334" i="14"/>
  <c r="N334" i="14" s="1"/>
  <c r="M338" i="14"/>
  <c r="N338" i="14" s="1"/>
  <c r="M342" i="14"/>
  <c r="N342" i="14" s="1"/>
  <c r="M346" i="14"/>
  <c r="N346" i="14" s="1"/>
  <c r="M350" i="14"/>
  <c r="N350" i="14" s="1"/>
  <c r="M354" i="14"/>
  <c r="N354" i="14" s="1"/>
  <c r="M358" i="14"/>
  <c r="N358" i="14" s="1"/>
  <c r="M362" i="14"/>
  <c r="N362" i="14" s="1"/>
  <c r="M366" i="14"/>
  <c r="N366" i="14" s="1"/>
  <c r="M370" i="14"/>
  <c r="N370" i="14" s="1"/>
  <c r="M374" i="14"/>
  <c r="N374" i="14" s="1"/>
  <c r="M378" i="14"/>
  <c r="N378" i="14" s="1"/>
  <c r="M382" i="14"/>
  <c r="N382" i="14" s="1"/>
  <c r="M386" i="14"/>
  <c r="N386" i="14" s="1"/>
  <c r="M390" i="14"/>
  <c r="N390" i="14" s="1"/>
  <c r="M394" i="14"/>
  <c r="N394" i="14" s="1"/>
  <c r="M398" i="14"/>
  <c r="N398" i="14" s="1"/>
  <c r="M402" i="14"/>
  <c r="N402" i="14" s="1"/>
  <c r="M406" i="14"/>
  <c r="N406" i="14" s="1"/>
  <c r="M410" i="14"/>
  <c r="N410" i="14" s="1"/>
  <c r="M414" i="14"/>
  <c r="N414" i="14" s="1"/>
  <c r="M418" i="14"/>
  <c r="N418" i="14" s="1"/>
  <c r="M422" i="14"/>
  <c r="N422" i="14" s="1"/>
  <c r="M426" i="14"/>
  <c r="N426" i="14" s="1"/>
  <c r="M430" i="14"/>
  <c r="N430" i="14" s="1"/>
  <c r="M434" i="14"/>
  <c r="N434" i="14" s="1"/>
  <c r="M438" i="14"/>
  <c r="N438" i="14" s="1"/>
  <c r="M442" i="14"/>
  <c r="N442" i="14" s="1"/>
  <c r="M446" i="14"/>
  <c r="N446" i="14" s="1"/>
  <c r="M450" i="14"/>
  <c r="N450" i="14" s="1"/>
  <c r="M454" i="14"/>
  <c r="N454" i="14" s="1"/>
  <c r="M458" i="14"/>
  <c r="N458" i="14" s="1"/>
  <c r="M462" i="14"/>
  <c r="N462" i="14" s="1"/>
  <c r="M466" i="14"/>
  <c r="N466" i="14" s="1"/>
  <c r="M470" i="14"/>
  <c r="N470" i="14" s="1"/>
  <c r="M474" i="14"/>
  <c r="N474" i="14" s="1"/>
  <c r="M478" i="14"/>
  <c r="N478" i="14" s="1"/>
  <c r="M482" i="14"/>
  <c r="N482" i="14" s="1"/>
  <c r="M486" i="14"/>
  <c r="N486" i="14" s="1"/>
  <c r="M490" i="14"/>
  <c r="N490" i="14" s="1"/>
  <c r="M494" i="14"/>
  <c r="N494" i="14" s="1"/>
  <c r="M498" i="14"/>
  <c r="N498" i="14" s="1"/>
  <c r="M502" i="14"/>
  <c r="N502" i="14" s="1"/>
  <c r="L375" i="5"/>
  <c r="I10" i="3"/>
  <c r="J10" i="3" s="1"/>
  <c r="I12" i="3"/>
  <c r="J12" i="3" s="1"/>
  <c r="I18" i="3"/>
  <c r="I20" i="3"/>
  <c r="J20" i="3" s="1"/>
  <c r="I24" i="3"/>
  <c r="J24" i="3" s="1"/>
  <c r="I30" i="3"/>
  <c r="I32" i="3"/>
  <c r="I36" i="3"/>
  <c r="J36" i="3" s="1"/>
  <c r="I38" i="3"/>
  <c r="J38" i="3" s="1"/>
  <c r="I40" i="3"/>
  <c r="I46" i="3"/>
  <c r="I50" i="3"/>
  <c r="I52" i="3"/>
  <c r="I54" i="3"/>
  <c r="I56" i="3"/>
  <c r="I58" i="3"/>
  <c r="I62" i="3"/>
  <c r="J62" i="3" s="1"/>
  <c r="I68" i="3"/>
  <c r="I70" i="3"/>
  <c r="I78" i="3"/>
  <c r="I80" i="3"/>
  <c r="J80" i="3" s="1"/>
  <c r="I84" i="3"/>
  <c r="I90" i="3"/>
  <c r="I96" i="3"/>
  <c r="I98" i="3"/>
  <c r="J98" i="3" s="1"/>
  <c r="I102" i="3"/>
  <c r="I108" i="3"/>
  <c r="I110" i="3"/>
  <c r="I114" i="3"/>
  <c r="J114" i="3" s="1"/>
  <c r="I116" i="3"/>
  <c r="I120" i="3"/>
  <c r="J120" i="3" s="1"/>
  <c r="I130" i="3"/>
  <c r="I132" i="3"/>
  <c r="J132" i="3" s="1"/>
  <c r="I138" i="3"/>
  <c r="I140" i="3"/>
  <c r="I146" i="3"/>
  <c r="I148" i="3"/>
  <c r="J148" i="3" s="1"/>
  <c r="I154" i="3"/>
  <c r="I160" i="3"/>
  <c r="J160" i="3" s="1"/>
  <c r="I162" i="3"/>
  <c r="I166" i="3"/>
  <c r="J166" i="3" s="1"/>
  <c r="I172" i="3"/>
  <c r="J172" i="3" s="1"/>
  <c r="I174" i="3"/>
  <c r="I176" i="3"/>
  <c r="I178" i="3"/>
  <c r="J178" i="3" s="1"/>
  <c r="I184" i="3"/>
  <c r="I186" i="3"/>
  <c r="I19" i="3"/>
  <c r="I25" i="3"/>
  <c r="J25" i="3" s="1"/>
  <c r="I39" i="3"/>
  <c r="I51" i="3"/>
  <c r="I59" i="3"/>
  <c r="I63" i="3"/>
  <c r="J63" i="3" s="1"/>
  <c r="I71" i="3"/>
  <c r="I75" i="3"/>
  <c r="I83" i="3"/>
  <c r="I87" i="3"/>
  <c r="J87" i="3" s="1"/>
  <c r="I103" i="3"/>
  <c r="I111" i="3"/>
  <c r="I115" i="3"/>
  <c r="I139" i="3"/>
  <c r="J139" i="3" s="1"/>
  <c r="I163" i="3"/>
  <c r="I167" i="3"/>
  <c r="I175" i="3"/>
  <c r="I183" i="3"/>
  <c r="I187" i="3"/>
  <c r="I199" i="3"/>
  <c r="I203" i="3"/>
  <c r="I207" i="3"/>
  <c r="I211" i="3"/>
  <c r="I215" i="3"/>
  <c r="I235" i="3"/>
  <c r="I239" i="3"/>
  <c r="J239" i="3" s="1"/>
  <c r="I243" i="3"/>
  <c r="I251" i="3"/>
  <c r="I255" i="3"/>
  <c r="I267" i="3"/>
  <c r="J267" i="3" s="1"/>
  <c r="I271" i="3"/>
  <c r="I279" i="3"/>
  <c r="I283" i="3"/>
  <c r="I287" i="3"/>
  <c r="J287" i="3" s="1"/>
  <c r="I291" i="3"/>
  <c r="D156" i="10"/>
  <c r="I156" i="10" s="1"/>
  <c r="D156" i="11"/>
  <c r="D439" i="11"/>
  <c r="D439" i="8" s="1"/>
  <c r="D439" i="10"/>
  <c r="I439" i="10" s="1"/>
  <c r="X40" i="14"/>
  <c r="E117" i="10"/>
  <c r="D132" i="10"/>
  <c r="I132" i="10" s="1"/>
  <c r="D132" i="11"/>
  <c r="G132" i="11" s="1"/>
  <c r="P404" i="8"/>
  <c r="E26" i="11"/>
  <c r="E26" i="8" s="1"/>
  <c r="P26" i="8" s="1"/>
  <c r="E26" i="10"/>
  <c r="E54" i="10"/>
  <c r="E54" i="11"/>
  <c r="E54" i="8" s="1"/>
  <c r="E54" i="14" s="1"/>
  <c r="D71" i="10"/>
  <c r="I71" i="10" s="1"/>
  <c r="D71" i="11"/>
  <c r="C121" i="11"/>
  <c r="C121" i="8" s="1"/>
  <c r="C121" i="10"/>
  <c r="O39" i="8"/>
  <c r="E18" i="11"/>
  <c r="E18" i="8" s="1"/>
  <c r="E18" i="14" s="1"/>
  <c r="Z18" i="14" s="1"/>
  <c r="E18" i="10"/>
  <c r="C44" i="11"/>
  <c r="C44" i="8" s="1"/>
  <c r="N44" i="8" s="1"/>
  <c r="C44" i="10"/>
  <c r="P502" i="8"/>
  <c r="E349" i="10"/>
  <c r="N68" i="8"/>
  <c r="C68" i="14"/>
  <c r="N228" i="8"/>
  <c r="C228" i="14"/>
  <c r="C180" i="14"/>
  <c r="N180" i="8"/>
  <c r="D113" i="10"/>
  <c r="I113" i="10" s="1"/>
  <c r="D113" i="11"/>
  <c r="E98" i="14"/>
  <c r="X98" i="14" s="1"/>
  <c r="P98" i="8"/>
  <c r="E241" i="10"/>
  <c r="E241" i="11"/>
  <c r="E241" i="8" s="1"/>
  <c r="E241" i="14" s="1"/>
  <c r="Z241" i="14" s="1"/>
  <c r="D437" i="10"/>
  <c r="I437" i="10" s="1"/>
  <c r="D437" i="11"/>
  <c r="D437" i="8" s="1"/>
  <c r="D405" i="10"/>
  <c r="I405" i="10" s="1"/>
  <c r="D405" i="11"/>
  <c r="G405" i="11" s="1"/>
  <c r="D357" i="14"/>
  <c r="O357" i="8"/>
  <c r="C349" i="11"/>
  <c r="C349" i="8" s="1"/>
  <c r="C349" i="14" s="1"/>
  <c r="C349" i="10"/>
  <c r="D264" i="10"/>
  <c r="I264" i="10" s="1"/>
  <c r="D264" i="11"/>
  <c r="E41" i="10"/>
  <c r="E41" i="11"/>
  <c r="E41" i="8" s="1"/>
  <c r="P41" i="8" s="1"/>
  <c r="C417" i="14"/>
  <c r="N417" i="8"/>
  <c r="N393" i="8"/>
  <c r="C393" i="14"/>
  <c r="D495" i="11"/>
  <c r="D495" i="10"/>
  <c r="I495" i="10" s="1"/>
  <c r="V121" i="14"/>
  <c r="X121" i="14"/>
  <c r="Z121" i="14"/>
  <c r="E292" i="11"/>
  <c r="E292" i="8" s="1"/>
  <c r="E292" i="14" s="1"/>
  <c r="E292" i="10"/>
  <c r="E218" i="14"/>
  <c r="P218" i="8"/>
  <c r="N60" i="8"/>
  <c r="C60" i="14"/>
  <c r="G305" i="11"/>
  <c r="D305" i="8"/>
  <c r="V34" i="14"/>
  <c r="V166" i="14"/>
  <c r="X349" i="14"/>
  <c r="D293" i="14"/>
  <c r="G357" i="11"/>
  <c r="G440" i="11"/>
  <c r="C217" i="14"/>
  <c r="C179" i="14"/>
  <c r="D97" i="8"/>
  <c r="D97" i="14" s="1"/>
  <c r="E426" i="11"/>
  <c r="E426" i="8" s="1"/>
  <c r="E426" i="14" s="1"/>
  <c r="E85" i="11"/>
  <c r="E85" i="8" s="1"/>
  <c r="E85" i="14" s="1"/>
  <c r="V85" i="14" s="1"/>
  <c r="D119" i="8"/>
  <c r="D119" i="14" s="1"/>
  <c r="E449" i="10"/>
  <c r="E330" i="10"/>
  <c r="E218" i="10"/>
  <c r="E106" i="11"/>
  <c r="E106" i="8" s="1"/>
  <c r="E106" i="14" s="1"/>
  <c r="V106" i="14" s="1"/>
  <c r="E90" i="11"/>
  <c r="E90" i="8" s="1"/>
  <c r="P90" i="8" s="1"/>
  <c r="E28" i="11"/>
  <c r="E28" i="8" s="1"/>
  <c r="P28" i="8" s="1"/>
  <c r="E180" i="10"/>
  <c r="E253" i="10"/>
  <c r="C381" i="10"/>
  <c r="C393" i="10"/>
  <c r="C180" i="10"/>
  <c r="P166" i="8"/>
  <c r="C432" i="10"/>
  <c r="D397" i="11"/>
  <c r="Z349" i="14"/>
  <c r="O200" i="8"/>
  <c r="D357" i="10"/>
  <c r="I357" i="10" s="1"/>
  <c r="J448" i="3"/>
  <c r="J416" i="3"/>
  <c r="X485" i="14"/>
  <c r="Z485" i="14"/>
  <c r="E126" i="10"/>
  <c r="E126" i="11"/>
  <c r="E126" i="8" s="1"/>
  <c r="E122" i="11"/>
  <c r="E122" i="8" s="1"/>
  <c r="E122" i="10"/>
  <c r="E336" i="11"/>
  <c r="E336" i="8" s="1"/>
  <c r="P336" i="8" s="1"/>
  <c r="E336" i="10"/>
  <c r="G432" i="11"/>
  <c r="D432" i="8"/>
  <c r="N280" i="8"/>
  <c r="C280" i="14"/>
  <c r="C265" i="10"/>
  <c r="D176" i="11"/>
  <c r="D176" i="8" s="1"/>
  <c r="O176" i="8" s="1"/>
  <c r="D183" i="11"/>
  <c r="D183" i="10"/>
  <c r="I183" i="10" s="1"/>
  <c r="C80" i="10"/>
  <c r="C80" i="11"/>
  <c r="C80" i="8" s="1"/>
  <c r="N80" i="8" s="1"/>
  <c r="Z404" i="14"/>
  <c r="V404" i="14"/>
  <c r="X404" i="14"/>
  <c r="E168" i="10"/>
  <c r="E168" i="11"/>
  <c r="E168" i="8" s="1"/>
  <c r="E168" i="14" s="1"/>
  <c r="Z168" i="14" s="1"/>
  <c r="E312" i="10"/>
  <c r="E312" i="11"/>
  <c r="E312" i="8" s="1"/>
  <c r="E312" i="14" s="1"/>
  <c r="D412" i="10"/>
  <c r="I412" i="10" s="1"/>
  <c r="D412" i="11"/>
  <c r="C49" i="10"/>
  <c r="C49" i="11"/>
  <c r="C49" i="8" s="1"/>
  <c r="C49" i="14" s="1"/>
  <c r="E397" i="11"/>
  <c r="E397" i="8" s="1"/>
  <c r="E397" i="14" s="1"/>
  <c r="V397" i="14" s="1"/>
  <c r="E418" i="10"/>
  <c r="E418" i="11"/>
  <c r="E418" i="8" s="1"/>
  <c r="E344" i="10"/>
  <c r="E344" i="11"/>
  <c r="E344" i="8" s="1"/>
  <c r="P344" i="8" s="1"/>
  <c r="E176" i="10"/>
  <c r="D464" i="10"/>
  <c r="I464" i="10" s="1"/>
  <c r="D464" i="11"/>
  <c r="P314" i="8"/>
  <c r="E314" i="14"/>
  <c r="Z314" i="14" s="1"/>
  <c r="E342" i="11"/>
  <c r="E342" i="8" s="1"/>
  <c r="E342" i="14" s="1"/>
  <c r="E490" i="14"/>
  <c r="X490" i="14" s="1"/>
  <c r="P490" i="8"/>
  <c r="E249" i="10"/>
  <c r="E249" i="11"/>
  <c r="E249" i="8" s="1"/>
  <c r="E249" i="14" s="1"/>
  <c r="X249" i="14" s="1"/>
  <c r="E260" i="10"/>
  <c r="E260" i="11"/>
  <c r="E260" i="8" s="1"/>
  <c r="E260" i="14" s="1"/>
  <c r="D147" i="10"/>
  <c r="I147" i="10" s="1"/>
  <c r="D147" i="11"/>
  <c r="D447" i="11"/>
  <c r="D447" i="8" s="1"/>
  <c r="D447" i="10"/>
  <c r="I447" i="10" s="1"/>
  <c r="D127" i="10"/>
  <c r="I127" i="10" s="1"/>
  <c r="D127" i="11"/>
  <c r="D195" i="14"/>
  <c r="D139" i="14"/>
  <c r="D233" i="14"/>
  <c r="E350" i="10"/>
  <c r="E437" i="10"/>
  <c r="D12" i="10"/>
  <c r="I12" i="10" s="1"/>
  <c r="L404" i="4"/>
  <c r="L12" i="4"/>
  <c r="L28" i="4"/>
  <c r="L222" i="4"/>
  <c r="J440" i="3"/>
  <c r="J72" i="3"/>
  <c r="J320" i="3"/>
  <c r="G63" i="2"/>
  <c r="H63" i="2" s="1"/>
  <c r="G19" i="2"/>
  <c r="H19" i="2" s="1"/>
  <c r="F364" i="5"/>
  <c r="J128" i="3"/>
  <c r="H503" i="5"/>
  <c r="K293" i="4"/>
  <c r="K75" i="4"/>
  <c r="L75" i="4" s="1"/>
  <c r="J28" i="3"/>
  <c r="J296" i="3"/>
  <c r="I299" i="3"/>
  <c r="I303" i="3"/>
  <c r="I315" i="3"/>
  <c r="I319" i="3"/>
  <c r="J319" i="3" s="1"/>
  <c r="I323" i="3"/>
  <c r="I327" i="3"/>
  <c r="I339" i="3"/>
  <c r="I343" i="3"/>
  <c r="J343" i="3" s="1"/>
  <c r="J32" i="3"/>
  <c r="J40" i="3"/>
  <c r="J68" i="3"/>
  <c r="I192" i="3"/>
  <c r="I194" i="3"/>
  <c r="I196" i="3"/>
  <c r="I200" i="3"/>
  <c r="I204" i="3"/>
  <c r="J204" i="3" s="1"/>
  <c r="I208" i="3"/>
  <c r="J208" i="3" s="1"/>
  <c r="I212" i="3"/>
  <c r="I216" i="3"/>
  <c r="I222" i="3"/>
  <c r="I224" i="3"/>
  <c r="I228" i="3"/>
  <c r="J228" i="3" s="1"/>
  <c r="I234" i="3"/>
  <c r="I236" i="3"/>
  <c r="I238" i="3"/>
  <c r="I240" i="3"/>
  <c r="J240" i="3" s="1"/>
  <c r="I242" i="3"/>
  <c r="I246" i="3"/>
  <c r="I248" i="3"/>
  <c r="I252" i="3"/>
  <c r="J252" i="3" s="1"/>
  <c r="I258" i="3"/>
  <c r="I260" i="3"/>
  <c r="I262" i="3"/>
  <c r="I268" i="3"/>
  <c r="J268" i="3" s="1"/>
  <c r="I270" i="3"/>
  <c r="I276" i="3"/>
  <c r="I278" i="3"/>
  <c r="I282" i="3"/>
  <c r="J282" i="3" s="1"/>
  <c r="I286" i="3"/>
  <c r="I290" i="3"/>
  <c r="I294" i="3"/>
  <c r="I300" i="3"/>
  <c r="J300" i="3" s="1"/>
  <c r="I302" i="3"/>
  <c r="I306" i="3"/>
  <c r="I308" i="3"/>
  <c r="J308" i="3" s="1"/>
  <c r="I310" i="3"/>
  <c r="I314" i="3"/>
  <c r="I322" i="3"/>
  <c r="I324" i="3"/>
  <c r="J324" i="3" s="1"/>
  <c r="I330" i="3"/>
  <c r="J330" i="3" s="1"/>
  <c r="I332" i="3"/>
  <c r="I338" i="3"/>
  <c r="I340" i="3"/>
  <c r="I346" i="3"/>
  <c r="I348" i="3"/>
  <c r="I354" i="3"/>
  <c r="I356" i="3"/>
  <c r="J356" i="3" s="1"/>
  <c r="I362" i="3"/>
  <c r="J362" i="3" s="1"/>
  <c r="I364" i="3"/>
  <c r="I370" i="3"/>
  <c r="I372" i="3"/>
  <c r="I378" i="3"/>
  <c r="J378" i="3" s="1"/>
  <c r="I380" i="3"/>
  <c r="J380" i="3" s="1"/>
  <c r="I386" i="3"/>
  <c r="I388" i="3"/>
  <c r="J388" i="3" s="1"/>
  <c r="I394" i="3"/>
  <c r="I105" i="3"/>
  <c r="I396" i="3"/>
  <c r="I402" i="3"/>
  <c r="I404" i="3"/>
  <c r="J404" i="3" s="1"/>
  <c r="I410" i="3"/>
  <c r="I412" i="3"/>
  <c r="J412" i="3" s="1"/>
  <c r="I418" i="3"/>
  <c r="I420" i="3"/>
  <c r="J420" i="3" s="1"/>
  <c r="I426" i="3"/>
  <c r="I428" i="3"/>
  <c r="I434" i="3"/>
  <c r="I436" i="3"/>
  <c r="I442" i="3"/>
  <c r="I444" i="3"/>
  <c r="J444" i="3" s="1"/>
  <c r="I450" i="3"/>
  <c r="I452" i="3"/>
  <c r="J452" i="3" s="1"/>
  <c r="I458" i="3"/>
  <c r="I460" i="3"/>
  <c r="J460" i="3" s="1"/>
  <c r="I466" i="3"/>
  <c r="I468" i="3"/>
  <c r="J468" i="3" s="1"/>
  <c r="I474" i="3"/>
  <c r="I476" i="3"/>
  <c r="I482" i="3"/>
  <c r="I484" i="3"/>
  <c r="J484" i="3" s="1"/>
  <c r="I490" i="3"/>
  <c r="I492" i="3"/>
  <c r="I498" i="3"/>
  <c r="I500" i="3"/>
  <c r="G503" i="4"/>
  <c r="K420" i="4"/>
  <c r="K406" i="4"/>
  <c r="K213" i="4"/>
  <c r="K181" i="4"/>
  <c r="K141" i="4"/>
  <c r="I351" i="3"/>
  <c r="I363" i="3"/>
  <c r="I367" i="3"/>
  <c r="I379" i="3"/>
  <c r="I387" i="3"/>
  <c r="I391" i="3"/>
  <c r="J391" i="3" s="1"/>
  <c r="I399" i="3"/>
  <c r="I411" i="3"/>
  <c r="I419" i="3"/>
  <c r="I423" i="3"/>
  <c r="I435" i="3"/>
  <c r="I439" i="3"/>
  <c r="I447" i="3"/>
  <c r="I459" i="3"/>
  <c r="J459" i="3" s="1"/>
  <c r="I467" i="3"/>
  <c r="I471" i="3"/>
  <c r="I483" i="3"/>
  <c r="I491" i="3"/>
  <c r="J491" i="3" s="1"/>
  <c r="I495" i="3"/>
  <c r="K310" i="4"/>
  <c r="L310" i="4" s="1"/>
  <c r="Q469" i="2"/>
  <c r="R469" i="2" s="1"/>
  <c r="P40" i="8"/>
  <c r="P284" i="8"/>
  <c r="N317" i="2"/>
  <c r="Q317" i="2"/>
  <c r="R317" i="2" s="1"/>
  <c r="Q118" i="2"/>
  <c r="R118" i="2" s="1"/>
  <c r="K214" i="4"/>
  <c r="L186" i="5"/>
  <c r="P232" i="8"/>
  <c r="N364" i="2"/>
  <c r="M153" i="2"/>
  <c r="I479" i="5"/>
  <c r="I467" i="5"/>
  <c r="L467" i="5" s="1"/>
  <c r="M467" i="5" s="1"/>
  <c r="M455" i="2"/>
  <c r="N455" i="2" s="1"/>
  <c r="I439" i="5"/>
  <c r="I182" i="5"/>
  <c r="M146" i="2"/>
  <c r="N146" i="2" s="1"/>
  <c r="I106" i="5"/>
  <c r="I90" i="5"/>
  <c r="I40" i="5"/>
  <c r="K101" i="4"/>
  <c r="L101" i="4" s="1"/>
  <c r="I458" i="5"/>
  <c r="I450" i="5"/>
  <c r="I442" i="5"/>
  <c r="I434" i="5"/>
  <c r="I426" i="5"/>
  <c r="I417" i="5"/>
  <c r="L417" i="5" s="1"/>
  <c r="M417" i="5" s="1"/>
  <c r="M405" i="2"/>
  <c r="N405" i="2" s="1"/>
  <c r="M389" i="2"/>
  <c r="N389" i="2" s="1"/>
  <c r="I377" i="5"/>
  <c r="I369" i="5"/>
  <c r="I357" i="5"/>
  <c r="I337" i="5"/>
  <c r="I325" i="5"/>
  <c r="M304" i="2"/>
  <c r="N304" i="2" s="1"/>
  <c r="M288" i="2"/>
  <c r="N288" i="2" s="1"/>
  <c r="M320" i="2"/>
  <c r="N320" i="2" s="1"/>
  <c r="I307" i="5"/>
  <c r="I266" i="5"/>
  <c r="I258" i="5"/>
  <c r="I250" i="5"/>
  <c r="L250" i="5" s="1"/>
  <c r="I242" i="5"/>
  <c r="I210" i="5"/>
  <c r="M81" i="2"/>
  <c r="N81" i="2" s="1"/>
  <c r="M64" i="2"/>
  <c r="N64" i="2" s="1"/>
  <c r="I20" i="5"/>
  <c r="I76" i="5"/>
  <c r="L76" i="5" s="1"/>
  <c r="M76" i="5" s="1"/>
  <c r="M67" i="2"/>
  <c r="N67" i="2" s="1"/>
  <c r="I63" i="5"/>
  <c r="M55" i="2"/>
  <c r="N55" i="2" s="1"/>
  <c r="I275" i="5"/>
  <c r="I265" i="5"/>
  <c r="L265" i="5" s="1"/>
  <c r="M265" i="5" s="1"/>
  <c r="I253" i="5"/>
  <c r="L253" i="5" s="1"/>
  <c r="I241" i="5"/>
  <c r="M233" i="2"/>
  <c r="N233" i="2" s="1"/>
  <c r="M209" i="2"/>
  <c r="N209" i="2" s="1"/>
  <c r="I193" i="5"/>
  <c r="M185" i="2"/>
  <c r="N185" i="2" s="1"/>
  <c r="I181" i="5"/>
  <c r="I173" i="5"/>
  <c r="M161" i="2"/>
  <c r="N161" i="2" s="1"/>
  <c r="I149" i="5"/>
  <c r="I121" i="5"/>
  <c r="L121" i="5" s="1"/>
  <c r="M121" i="5" s="1"/>
  <c r="M105" i="2"/>
  <c r="N105" i="2" s="1"/>
  <c r="I51" i="5"/>
  <c r="I39" i="5"/>
  <c r="I27" i="5"/>
  <c r="I483" i="5"/>
  <c r="I475" i="5"/>
  <c r="L475" i="5" s="1"/>
  <c r="M475" i="5" s="1"/>
  <c r="I447" i="5"/>
  <c r="I443" i="5"/>
  <c r="M435" i="2"/>
  <c r="N435" i="2" s="1"/>
  <c r="M418" i="2"/>
  <c r="N418" i="2" s="1"/>
  <c r="I410" i="5"/>
  <c r="I398" i="5"/>
  <c r="I390" i="5"/>
  <c r="L390" i="5" s="1"/>
  <c r="I382" i="5"/>
  <c r="M350" i="2"/>
  <c r="I10" i="5"/>
  <c r="M162" i="2"/>
  <c r="Q162" i="2" s="1"/>
  <c r="R162" i="2" s="1"/>
  <c r="I154" i="5"/>
  <c r="I138" i="5"/>
  <c r="I130" i="5"/>
  <c r="I118" i="5"/>
  <c r="M98" i="2"/>
  <c r="N98" i="2" s="1"/>
  <c r="I48" i="5"/>
  <c r="I32" i="5"/>
  <c r="Q86" i="2"/>
  <c r="R86" i="2" s="1"/>
  <c r="K40" i="4"/>
  <c r="L11" i="5"/>
  <c r="N34" i="2"/>
  <c r="N250" i="2"/>
  <c r="K24" i="4"/>
  <c r="L153" i="5"/>
  <c r="M153" i="5" s="1"/>
  <c r="L14" i="5"/>
  <c r="Q110" i="2"/>
  <c r="R110" i="2" s="1"/>
  <c r="I145" i="5"/>
  <c r="M129" i="2"/>
  <c r="N129" i="2" s="1"/>
  <c r="M487" i="2"/>
  <c r="N487" i="2" s="1"/>
  <c r="I471" i="5"/>
  <c r="M114" i="2"/>
  <c r="N114" i="2" s="1"/>
  <c r="K501" i="4"/>
  <c r="K44" i="4"/>
  <c r="P476" i="8"/>
  <c r="M276" i="2"/>
  <c r="N276" i="2" s="1"/>
  <c r="M230" i="2"/>
  <c r="N230" i="2" s="1"/>
  <c r="M198" i="2"/>
  <c r="N198" i="2" s="1"/>
  <c r="M73" i="2"/>
  <c r="I56" i="5"/>
  <c r="I269" i="5"/>
  <c r="I217" i="5"/>
  <c r="I201" i="5"/>
  <c r="M137" i="2"/>
  <c r="N137" i="2" s="1"/>
  <c r="I423" i="5"/>
  <c r="M338" i="2"/>
  <c r="I170" i="5"/>
  <c r="I122" i="5"/>
  <c r="I503" i="4"/>
  <c r="Q13" i="2"/>
  <c r="R13" i="2" s="1"/>
  <c r="L400" i="5"/>
  <c r="G503" i="3"/>
  <c r="K280" i="4"/>
  <c r="K276" i="4"/>
  <c r="K41" i="4"/>
  <c r="L3" i="5"/>
  <c r="I8" i="3"/>
  <c r="J8" i="3" s="1"/>
  <c r="I16" i="3"/>
  <c r="J16" i="3" s="1"/>
  <c r="I44" i="3"/>
  <c r="I64" i="3"/>
  <c r="J64" i="3" s="1"/>
  <c r="I76" i="3"/>
  <c r="J76" i="3" s="1"/>
  <c r="I88" i="3"/>
  <c r="I92" i="3"/>
  <c r="I104" i="3"/>
  <c r="I124" i="3"/>
  <c r="J124" i="3" s="1"/>
  <c r="I136" i="3"/>
  <c r="I152" i="3"/>
  <c r="I156" i="3"/>
  <c r="J156" i="3" s="1"/>
  <c r="I168" i="3"/>
  <c r="J168" i="3" s="1"/>
  <c r="I180" i="3"/>
  <c r="J180" i="3" s="1"/>
  <c r="I220" i="3"/>
  <c r="I244" i="3"/>
  <c r="J244" i="3" s="1"/>
  <c r="I256" i="3"/>
  <c r="J256" i="3" s="1"/>
  <c r="I272" i="3"/>
  <c r="I284" i="3"/>
  <c r="J284" i="3" s="1"/>
  <c r="I288" i="3"/>
  <c r="J288" i="3" s="1"/>
  <c r="I304" i="3"/>
  <c r="J304" i="3" s="1"/>
  <c r="I312" i="3"/>
  <c r="J312" i="3" s="1"/>
  <c r="I316" i="3"/>
  <c r="J316" i="3" s="1"/>
  <c r="I328" i="3"/>
  <c r="I344" i="3"/>
  <c r="J344" i="3" s="1"/>
  <c r="I360" i="3"/>
  <c r="J360" i="3" s="1"/>
  <c r="I376" i="3"/>
  <c r="J376" i="3" s="1"/>
  <c r="I392" i="3"/>
  <c r="J392" i="3" s="1"/>
  <c r="I408" i="3"/>
  <c r="J408" i="3" s="1"/>
  <c r="L504" i="8"/>
  <c r="K156" i="4"/>
  <c r="K164" i="4"/>
  <c r="K302" i="4"/>
  <c r="L302" i="4" s="1"/>
  <c r="K168" i="4"/>
  <c r="L168" i="4" s="1"/>
  <c r="K29" i="4"/>
  <c r="K85" i="4"/>
  <c r="K93" i="4"/>
  <c r="K125" i="4"/>
  <c r="K165" i="4"/>
  <c r="K289" i="4"/>
  <c r="K337" i="4"/>
  <c r="K409" i="4"/>
  <c r="J334" i="3"/>
  <c r="P469" i="2"/>
  <c r="K47" i="4"/>
  <c r="L47" i="4" s="1"/>
  <c r="J332" i="3"/>
  <c r="I53" i="3"/>
  <c r="J53" i="3" s="1"/>
  <c r="I125" i="3"/>
  <c r="J125" i="3" s="1"/>
  <c r="I165" i="3"/>
  <c r="J165" i="3" s="1"/>
  <c r="I281" i="3"/>
  <c r="J281" i="3" s="1"/>
  <c r="N4" i="14"/>
  <c r="Q310" i="2"/>
  <c r="R310" i="2" s="1"/>
  <c r="K503" i="2"/>
  <c r="L503" i="2" s="1"/>
  <c r="K384" i="4"/>
  <c r="L384" i="4" s="1"/>
  <c r="K268" i="4"/>
  <c r="L268" i="4" s="1"/>
  <c r="K236" i="4"/>
  <c r="K145" i="4"/>
  <c r="K64" i="4"/>
  <c r="K57" i="4"/>
  <c r="K349" i="4"/>
  <c r="Q51" i="2"/>
  <c r="R51" i="2" s="1"/>
  <c r="K16" i="4"/>
  <c r="L16" i="4" s="1"/>
  <c r="K36" i="4"/>
  <c r="L36" i="4" s="1"/>
  <c r="K115" i="4"/>
  <c r="L115" i="4" s="1"/>
  <c r="Q390" i="2"/>
  <c r="R390" i="2" s="1"/>
  <c r="K320" i="4"/>
  <c r="L320" i="4" s="1"/>
  <c r="K414" i="4"/>
  <c r="K179" i="4"/>
  <c r="L179" i="4" s="1"/>
  <c r="L13" i="2"/>
  <c r="K476" i="4"/>
  <c r="K412" i="4"/>
  <c r="K396" i="4"/>
  <c r="L396" i="4" s="1"/>
  <c r="K352" i="4"/>
  <c r="L352" i="4" s="1"/>
  <c r="K336" i="4"/>
  <c r="K177" i="4"/>
  <c r="K81" i="4"/>
  <c r="K161" i="4"/>
  <c r="Q486" i="2"/>
  <c r="R486" i="2" s="1"/>
  <c r="K350" i="4"/>
  <c r="L350" i="4" s="1"/>
  <c r="K413" i="4"/>
  <c r="H503" i="4"/>
  <c r="L169" i="5"/>
  <c r="M169" i="5" s="1"/>
  <c r="L383" i="5"/>
  <c r="M383" i="5" s="1"/>
  <c r="K304" i="4"/>
  <c r="L304" i="4" s="1"/>
  <c r="K162" i="4"/>
  <c r="L162" i="4" s="1"/>
  <c r="K152" i="4"/>
  <c r="K112" i="4"/>
  <c r="L112" i="4" s="1"/>
  <c r="K80" i="4"/>
  <c r="L80" i="4" s="1"/>
  <c r="K76" i="4"/>
  <c r="L70" i="5"/>
  <c r="K84" i="4"/>
  <c r="K220" i="4"/>
  <c r="L220" i="4" s="1"/>
  <c r="K364" i="4"/>
  <c r="L364" i="4" s="1"/>
  <c r="K368" i="4"/>
  <c r="L368" i="4" s="1"/>
  <c r="K488" i="4"/>
  <c r="L488" i="4" s="1"/>
  <c r="H53" i="2"/>
  <c r="Q53" i="2"/>
  <c r="R53" i="2" s="1"/>
  <c r="H139" i="2"/>
  <c r="Q139" i="2"/>
  <c r="R139" i="2" s="1"/>
  <c r="H224" i="2"/>
  <c r="Q224" i="2"/>
  <c r="R224" i="2" s="1"/>
  <c r="Q115" i="2"/>
  <c r="R115" i="2" s="1"/>
  <c r="K25" i="4"/>
  <c r="G472" i="2"/>
  <c r="H472" i="2" s="1"/>
  <c r="G129" i="2"/>
  <c r="H129" i="2" s="1"/>
  <c r="F22" i="5"/>
  <c r="F126" i="5"/>
  <c r="F365" i="5"/>
  <c r="G419" i="2"/>
  <c r="H419" i="2" s="1"/>
  <c r="G226" i="2"/>
  <c r="H226" i="2" s="1"/>
  <c r="F95" i="5"/>
  <c r="L95" i="5" s="1"/>
  <c r="F334" i="5"/>
  <c r="L334" i="5" s="1"/>
  <c r="K397" i="4"/>
  <c r="K365" i="4"/>
  <c r="K45" i="4"/>
  <c r="K9" i="4"/>
  <c r="L123" i="5"/>
  <c r="L129" i="5"/>
  <c r="M129" i="5" s="1"/>
  <c r="F435" i="5"/>
  <c r="G338" i="2"/>
  <c r="Q338" i="2" s="1"/>
  <c r="R338" i="2" s="1"/>
  <c r="G123" i="2"/>
  <c r="H123" i="2" s="1"/>
  <c r="G29" i="2"/>
  <c r="Q29" i="2" s="1"/>
  <c r="R29" i="2" s="1"/>
  <c r="F38" i="5"/>
  <c r="L38" i="5" s="1"/>
  <c r="F102" i="5"/>
  <c r="L102" i="5" s="1"/>
  <c r="F158" i="5"/>
  <c r="F85" i="5"/>
  <c r="L85" i="5" s="1"/>
  <c r="M85" i="5" s="1"/>
  <c r="F139" i="5"/>
  <c r="L139" i="5" s="1"/>
  <c r="F280" i="5"/>
  <c r="K317" i="4"/>
  <c r="K13" i="4"/>
  <c r="Q186" i="2"/>
  <c r="R186" i="2" s="1"/>
  <c r="K216" i="4"/>
  <c r="K149" i="4"/>
  <c r="K157" i="4"/>
  <c r="F443" i="5"/>
  <c r="F456" i="5"/>
  <c r="L456" i="5" s="1"/>
  <c r="M456" i="5" s="1"/>
  <c r="F480" i="5"/>
  <c r="G394" i="2"/>
  <c r="Q394" i="2" s="1"/>
  <c r="R394" i="2" s="1"/>
  <c r="G386" i="2"/>
  <c r="H386" i="2" s="1"/>
  <c r="G169" i="2"/>
  <c r="H169" i="2" s="1"/>
  <c r="G153" i="2"/>
  <c r="H153" i="2" s="1"/>
  <c r="G107" i="2"/>
  <c r="F281" i="5"/>
  <c r="L281" i="5" s="1"/>
  <c r="M281" i="5" s="1"/>
  <c r="F397" i="5"/>
  <c r="L397" i="5" s="1"/>
  <c r="M397" i="5" s="1"/>
  <c r="G373" i="2"/>
  <c r="H373" i="2" s="1"/>
  <c r="G32" i="2"/>
  <c r="H32" i="2" s="1"/>
  <c r="F35" i="5"/>
  <c r="L35" i="5" s="1"/>
  <c r="M35" i="5" s="1"/>
  <c r="F141" i="5"/>
  <c r="L141" i="5" s="1"/>
  <c r="M141" i="5" s="1"/>
  <c r="Q172" i="2"/>
  <c r="R172" i="2" s="1"/>
  <c r="K356" i="4"/>
  <c r="L356" i="4" s="1"/>
  <c r="K360" i="4"/>
  <c r="K333" i="4"/>
  <c r="K316" i="4"/>
  <c r="L316" i="4" s="1"/>
  <c r="F241" i="5"/>
  <c r="L241" i="5" s="1"/>
  <c r="F464" i="5"/>
  <c r="L464" i="5" s="1"/>
  <c r="G480" i="2"/>
  <c r="G460" i="2"/>
  <c r="H460" i="2" s="1"/>
  <c r="G183" i="2"/>
  <c r="H183" i="2" s="1"/>
  <c r="G85" i="2"/>
  <c r="H85" i="2" s="1"/>
  <c r="F9" i="5"/>
  <c r="F46" i="5"/>
  <c r="F118" i="5"/>
  <c r="F142" i="5"/>
  <c r="L142" i="5" s="1"/>
  <c r="F172" i="5"/>
  <c r="F327" i="5"/>
  <c r="F493" i="5"/>
  <c r="L493" i="5" s="1"/>
  <c r="M493" i="5" s="1"/>
  <c r="G431" i="2"/>
  <c r="H431" i="2" s="1"/>
  <c r="G52" i="2"/>
  <c r="H52" i="2" s="1"/>
  <c r="G38" i="2"/>
  <c r="H38" i="2" s="1"/>
  <c r="F51" i="5"/>
  <c r="F175" i="5"/>
  <c r="L175" i="5" s="1"/>
  <c r="M175" i="5" s="1"/>
  <c r="F286" i="5"/>
  <c r="L286" i="5" s="1"/>
  <c r="K481" i="4"/>
  <c r="K477" i="4"/>
  <c r="K471" i="4"/>
  <c r="K465" i="4"/>
  <c r="K457" i="4"/>
  <c r="K433" i="4"/>
  <c r="K312" i="4"/>
  <c r="L312" i="4" s="1"/>
  <c r="K273" i="4"/>
  <c r="K261" i="4"/>
  <c r="K253" i="4"/>
  <c r="K245" i="4"/>
  <c r="K243" i="4"/>
  <c r="L243" i="4" s="1"/>
  <c r="K208" i="4"/>
  <c r="K65" i="4"/>
  <c r="K61" i="4"/>
  <c r="H485" i="2"/>
  <c r="Q485" i="2"/>
  <c r="R485" i="2" s="1"/>
  <c r="H493" i="2"/>
  <c r="Q493" i="2"/>
  <c r="R493" i="2" s="1"/>
  <c r="H223" i="2"/>
  <c r="Q223" i="2"/>
  <c r="R223" i="2" s="1"/>
  <c r="G188" i="2"/>
  <c r="G200" i="2"/>
  <c r="H200" i="2" s="1"/>
  <c r="G204" i="2"/>
  <c r="H204" i="2" s="1"/>
  <c r="F204" i="5"/>
  <c r="L204" i="5" s="1"/>
  <c r="M204" i="5" s="1"/>
  <c r="F208" i="5"/>
  <c r="G212" i="2"/>
  <c r="H212" i="2" s="1"/>
  <c r="G216" i="2"/>
  <c r="F216" i="5"/>
  <c r="F306" i="5"/>
  <c r="L306" i="5" s="1"/>
  <c r="G306" i="2"/>
  <c r="Q306" i="2" s="1"/>
  <c r="R306" i="2" s="1"/>
  <c r="F318" i="5"/>
  <c r="G318" i="2"/>
  <c r="G333" i="2"/>
  <c r="H333" i="2" s="1"/>
  <c r="F352" i="5"/>
  <c r="L352" i="5" s="1"/>
  <c r="M352" i="5" s="1"/>
  <c r="F356" i="5"/>
  <c r="L356" i="5" s="1"/>
  <c r="M356" i="5" s="1"/>
  <c r="G356" i="2"/>
  <c r="H356" i="2" s="1"/>
  <c r="F380" i="5"/>
  <c r="L380" i="5" s="1"/>
  <c r="M380" i="5" s="1"/>
  <c r="G380" i="2"/>
  <c r="H380" i="2" s="1"/>
  <c r="F384" i="5"/>
  <c r="L384" i="5" s="1"/>
  <c r="M384" i="5" s="1"/>
  <c r="G384" i="2"/>
  <c r="H384" i="2" s="1"/>
  <c r="G387" i="2"/>
  <c r="F387" i="5"/>
  <c r="L387" i="5" s="1"/>
  <c r="M387" i="5" s="1"/>
  <c r="G403" i="2"/>
  <c r="H403" i="2" s="1"/>
  <c r="F423" i="5"/>
  <c r="L423" i="5" s="1"/>
  <c r="M423" i="5" s="1"/>
  <c r="G439" i="2"/>
  <c r="F439" i="5"/>
  <c r="L439" i="5" s="1"/>
  <c r="M439" i="5" s="1"/>
  <c r="G452" i="2"/>
  <c r="H452" i="2" s="1"/>
  <c r="F452" i="5"/>
  <c r="G468" i="2"/>
  <c r="H468" i="2" s="1"/>
  <c r="F468" i="5"/>
  <c r="L468" i="5" s="1"/>
  <c r="F476" i="5"/>
  <c r="L476" i="5" s="1"/>
  <c r="M476" i="5" s="1"/>
  <c r="G481" i="2"/>
  <c r="H481" i="2" s="1"/>
  <c r="F481" i="5"/>
  <c r="F489" i="5"/>
  <c r="L489" i="5" s="1"/>
  <c r="M489" i="5" s="1"/>
  <c r="G11" i="2"/>
  <c r="H11" i="2" s="1"/>
  <c r="F71" i="5"/>
  <c r="L71" i="5" s="1"/>
  <c r="M71" i="5" s="1"/>
  <c r="F350" i="5"/>
  <c r="G350" i="2"/>
  <c r="H350" i="2" s="1"/>
  <c r="F446" i="5"/>
  <c r="L446" i="5" s="1"/>
  <c r="G446" i="2"/>
  <c r="Q446" i="2" s="1"/>
  <c r="R446" i="2" s="1"/>
  <c r="G4" i="2"/>
  <c r="F4" i="5"/>
  <c r="L4" i="5" s="1"/>
  <c r="M4" i="5" s="1"/>
  <c r="G10" i="2"/>
  <c r="Q10" i="2" s="1"/>
  <c r="R10" i="2" s="1"/>
  <c r="F10" i="5"/>
  <c r="L10" i="5" s="1"/>
  <c r="G24" i="2"/>
  <c r="G50" i="2"/>
  <c r="H50" i="2" s="1"/>
  <c r="F50" i="5"/>
  <c r="L50" i="5" s="1"/>
  <c r="G57" i="2"/>
  <c r="G65" i="2"/>
  <c r="Q65" i="2" s="1"/>
  <c r="R65" i="2" s="1"/>
  <c r="F65" i="5"/>
  <c r="L65" i="5" s="1"/>
  <c r="M65" i="5" s="1"/>
  <c r="F78" i="5"/>
  <c r="L78" i="5" s="1"/>
  <c r="F99" i="5"/>
  <c r="L99" i="5" s="1"/>
  <c r="M99" i="5" s="1"/>
  <c r="G99" i="2"/>
  <c r="H99" i="2" s="1"/>
  <c r="G131" i="2"/>
  <c r="H131" i="2" s="1"/>
  <c r="F145" i="5"/>
  <c r="G145" i="2"/>
  <c r="H145" i="2" s="1"/>
  <c r="G187" i="2"/>
  <c r="H187" i="2" s="1"/>
  <c r="F187" i="5"/>
  <c r="F195" i="5"/>
  <c r="L195" i="5" s="1"/>
  <c r="M195" i="5" s="1"/>
  <c r="F227" i="5"/>
  <c r="L227" i="5" s="1"/>
  <c r="M227" i="5" s="1"/>
  <c r="F243" i="5"/>
  <c r="L243" i="5" s="1"/>
  <c r="M243" i="5" s="1"/>
  <c r="F351" i="5"/>
  <c r="L351" i="5" s="1"/>
  <c r="M351" i="5" s="1"/>
  <c r="G351" i="2"/>
  <c r="H351" i="2" s="1"/>
  <c r="F359" i="5"/>
  <c r="L359" i="5" s="1"/>
  <c r="M359" i="5" s="1"/>
  <c r="G359" i="2"/>
  <c r="H359" i="2" s="1"/>
  <c r="G367" i="2"/>
  <c r="H367" i="2" s="1"/>
  <c r="G422" i="2"/>
  <c r="Q422" i="2" s="1"/>
  <c r="R422" i="2" s="1"/>
  <c r="F422" i="5"/>
  <c r="Q477" i="2"/>
  <c r="R477" i="2" s="1"/>
  <c r="Q344" i="2"/>
  <c r="R344" i="2" s="1"/>
  <c r="Q71" i="2"/>
  <c r="R71" i="2" s="1"/>
  <c r="F272" i="5"/>
  <c r="L272" i="5" s="1"/>
  <c r="M272" i="5" s="1"/>
  <c r="G159" i="2"/>
  <c r="Q159" i="2" s="1"/>
  <c r="R159" i="2" s="1"/>
  <c r="G303" i="2"/>
  <c r="H303" i="2" s="1"/>
  <c r="G178" i="2"/>
  <c r="F109" i="5"/>
  <c r="L109" i="5" s="1"/>
  <c r="M109" i="5" s="1"/>
  <c r="F340" i="5"/>
  <c r="L340" i="5" s="1"/>
  <c r="M340" i="5" s="1"/>
  <c r="F344" i="5"/>
  <c r="L344" i="5" s="1"/>
  <c r="M344" i="5" s="1"/>
  <c r="Q354" i="2"/>
  <c r="R354" i="2" s="1"/>
  <c r="Q220" i="2"/>
  <c r="R220" i="2" s="1"/>
  <c r="Q365" i="2"/>
  <c r="R365" i="2" s="1"/>
  <c r="Q148" i="2"/>
  <c r="R148" i="2" s="1"/>
  <c r="L15" i="5"/>
  <c r="M15" i="5" s="1"/>
  <c r="L178" i="5"/>
  <c r="J264" i="3"/>
  <c r="F64" i="5"/>
  <c r="L64" i="5" s="1"/>
  <c r="M64" i="5" s="1"/>
  <c r="F196" i="5"/>
  <c r="F314" i="5"/>
  <c r="L314" i="5" s="1"/>
  <c r="F472" i="5"/>
  <c r="L472" i="5" s="1"/>
  <c r="M472" i="5" s="1"/>
  <c r="G476" i="2"/>
  <c r="H476" i="2" s="1"/>
  <c r="G314" i="2"/>
  <c r="Q314" i="2" s="1"/>
  <c r="R314" i="2" s="1"/>
  <c r="G298" i="2"/>
  <c r="Q298" i="2" s="1"/>
  <c r="R298" i="2" s="1"/>
  <c r="G37" i="2"/>
  <c r="H37" i="2" s="1"/>
  <c r="F303" i="5"/>
  <c r="L303" i="5" s="1"/>
  <c r="M303" i="5" s="1"/>
  <c r="F501" i="5"/>
  <c r="G423" i="2"/>
  <c r="H423" i="2" s="1"/>
  <c r="G234" i="2"/>
  <c r="H234" i="2" s="1"/>
  <c r="F21" i="5"/>
  <c r="L21" i="5" s="1"/>
  <c r="M21" i="5" s="1"/>
  <c r="F223" i="5"/>
  <c r="L223" i="5" s="1"/>
  <c r="M223" i="5" s="1"/>
  <c r="Q90" i="2"/>
  <c r="R90" i="2" s="1"/>
  <c r="F113" i="5"/>
  <c r="L113" i="5" s="1"/>
  <c r="M113" i="5" s="1"/>
  <c r="G113" i="2"/>
  <c r="H113" i="2" s="1"/>
  <c r="F155" i="5"/>
  <c r="G155" i="2"/>
  <c r="H155" i="2" s="1"/>
  <c r="G182" i="2"/>
  <c r="H182" i="2" s="1"/>
  <c r="F182" i="5"/>
  <c r="G185" i="2"/>
  <c r="G268" i="2"/>
  <c r="F268" i="5"/>
  <c r="L268" i="5" s="1"/>
  <c r="M268" i="5" s="1"/>
  <c r="F370" i="5"/>
  <c r="L370" i="5" s="1"/>
  <c r="G370" i="2"/>
  <c r="Q370" i="2" s="1"/>
  <c r="R370" i="2" s="1"/>
  <c r="F374" i="5"/>
  <c r="F49" i="5"/>
  <c r="L49" i="5" s="1"/>
  <c r="M49" i="5" s="1"/>
  <c r="G49" i="2"/>
  <c r="H49" i="2" s="1"/>
  <c r="F56" i="5"/>
  <c r="G56" i="2"/>
  <c r="H56" i="2" s="1"/>
  <c r="G60" i="2"/>
  <c r="H60" i="2" s="1"/>
  <c r="F60" i="5"/>
  <c r="L60" i="5" s="1"/>
  <c r="M60" i="5" s="1"/>
  <c r="G68" i="2"/>
  <c r="H68" i="2" s="1"/>
  <c r="F103" i="5"/>
  <c r="L103" i="5" s="1"/>
  <c r="M103" i="5" s="1"/>
  <c r="G103" i="2"/>
  <c r="H103" i="2" s="1"/>
  <c r="G230" i="2"/>
  <c r="H230" i="2" s="1"/>
  <c r="G238" i="2"/>
  <c r="Q238" i="2" s="1"/>
  <c r="R238" i="2" s="1"/>
  <c r="F238" i="5"/>
  <c r="L238" i="5" s="1"/>
  <c r="G269" i="2"/>
  <c r="H269" i="2" s="1"/>
  <c r="F269" i="5"/>
  <c r="L269" i="5" s="1"/>
  <c r="M269" i="5" s="1"/>
  <c r="G292" i="2"/>
  <c r="Q292" i="2" s="1"/>
  <c r="R292" i="2" s="1"/>
  <c r="G358" i="2"/>
  <c r="Q358" i="2" s="1"/>
  <c r="R358" i="2" s="1"/>
  <c r="F358" i="5"/>
  <c r="G371" i="2"/>
  <c r="H371" i="2" s="1"/>
  <c r="F371" i="5"/>
  <c r="Q329" i="2"/>
  <c r="R329" i="2" s="1"/>
  <c r="Q404" i="2"/>
  <c r="R404" i="2" s="1"/>
  <c r="F212" i="5"/>
  <c r="F260" i="5"/>
  <c r="F427" i="5"/>
  <c r="L427" i="5" s="1"/>
  <c r="M427" i="5" s="1"/>
  <c r="F448" i="5"/>
  <c r="L448" i="5" s="1"/>
  <c r="M448" i="5" s="1"/>
  <c r="G374" i="2"/>
  <c r="H374" i="2" s="1"/>
  <c r="G348" i="2"/>
  <c r="F295" i="5"/>
  <c r="L295" i="5" s="1"/>
  <c r="M295" i="5" s="1"/>
  <c r="F333" i="5"/>
  <c r="L333" i="5" s="1"/>
  <c r="M333" i="5" s="1"/>
  <c r="G497" i="2"/>
  <c r="H497" i="2" s="1"/>
  <c r="G435" i="2"/>
  <c r="H435" i="2" s="1"/>
  <c r="G295" i="2"/>
  <c r="H295" i="2" s="1"/>
  <c r="G208" i="2"/>
  <c r="H208" i="2" s="1"/>
  <c r="F117" i="5"/>
  <c r="L347" i="5"/>
  <c r="L292" i="5"/>
  <c r="M292" i="5" s="1"/>
  <c r="L285" i="5"/>
  <c r="M285" i="5" s="1"/>
  <c r="L93" i="5"/>
  <c r="M93" i="5" s="1"/>
  <c r="L59" i="5"/>
  <c r="M59" i="5" s="1"/>
  <c r="L23" i="5"/>
  <c r="L19" i="5"/>
  <c r="I5" i="3"/>
  <c r="J5" i="3" s="1"/>
  <c r="I9" i="3"/>
  <c r="J9" i="3" s="1"/>
  <c r="I13" i="3"/>
  <c r="J13" i="3" s="1"/>
  <c r="I17" i="3"/>
  <c r="J17" i="3" s="1"/>
  <c r="I21" i="3"/>
  <c r="J21" i="3" s="1"/>
  <c r="I29" i="3"/>
  <c r="J29" i="3" s="1"/>
  <c r="I33" i="3"/>
  <c r="J33" i="3" s="1"/>
  <c r="I37" i="3"/>
  <c r="J37" i="3" s="1"/>
  <c r="I41" i="3"/>
  <c r="J41" i="3" s="1"/>
  <c r="I45" i="3"/>
  <c r="J45" i="3" s="1"/>
  <c r="I49" i="3"/>
  <c r="J49" i="3" s="1"/>
  <c r="I57" i="3"/>
  <c r="J57" i="3" s="1"/>
  <c r="I61" i="3"/>
  <c r="J61" i="3" s="1"/>
  <c r="I65" i="3"/>
  <c r="J65" i="3" s="1"/>
  <c r="I69" i="3"/>
  <c r="J69" i="3" s="1"/>
  <c r="I73" i="3"/>
  <c r="J73" i="3" s="1"/>
  <c r="I77" i="3"/>
  <c r="I81" i="3"/>
  <c r="J81" i="3" s="1"/>
  <c r="I85" i="3"/>
  <c r="J85" i="3" s="1"/>
  <c r="I89" i="3"/>
  <c r="J89" i="3" s="1"/>
  <c r="I93" i="3"/>
  <c r="J93" i="3" s="1"/>
  <c r="I97" i="3"/>
  <c r="J97" i="3" s="1"/>
  <c r="I101" i="3"/>
  <c r="J101" i="3" s="1"/>
  <c r="I109" i="3"/>
  <c r="I113" i="3"/>
  <c r="J113" i="3" s="1"/>
  <c r="I117" i="3"/>
  <c r="J117" i="3" s="1"/>
  <c r="I121" i="3"/>
  <c r="J121" i="3" s="1"/>
  <c r="I129" i="3"/>
  <c r="I133" i="3"/>
  <c r="J133" i="3" s="1"/>
  <c r="I137" i="3"/>
  <c r="J137" i="3" s="1"/>
  <c r="I141" i="3"/>
  <c r="J141" i="3" s="1"/>
  <c r="I145" i="3"/>
  <c r="J145" i="3" s="1"/>
  <c r="I149" i="3"/>
  <c r="J149" i="3" s="1"/>
  <c r="I153" i="3"/>
  <c r="J153" i="3" s="1"/>
  <c r="I157" i="3"/>
  <c r="J157" i="3" s="1"/>
  <c r="I161" i="3"/>
  <c r="J161" i="3" s="1"/>
  <c r="I169" i="3"/>
  <c r="J169" i="3" s="1"/>
  <c r="I173" i="3"/>
  <c r="J173" i="3" s="1"/>
  <c r="I177" i="3"/>
  <c r="J177" i="3" s="1"/>
  <c r="I181" i="3"/>
  <c r="J181" i="3" s="1"/>
  <c r="I185" i="3"/>
  <c r="J185" i="3" s="1"/>
  <c r="I189" i="3"/>
  <c r="I193" i="3"/>
  <c r="J193" i="3" s="1"/>
  <c r="I197" i="3"/>
  <c r="I201" i="3"/>
  <c r="J201" i="3" s="1"/>
  <c r="I205" i="3"/>
  <c r="J205" i="3" s="1"/>
  <c r="I209" i="3"/>
  <c r="J209" i="3" s="1"/>
  <c r="I213" i="3"/>
  <c r="J213" i="3" s="1"/>
  <c r="I217" i="3"/>
  <c r="J217" i="3" s="1"/>
  <c r="I221" i="3"/>
  <c r="J221" i="3" s="1"/>
  <c r="I225" i="3"/>
  <c r="J225" i="3" s="1"/>
  <c r="I229" i="3"/>
  <c r="J229" i="3" s="1"/>
  <c r="I233" i="3"/>
  <c r="J233" i="3" s="1"/>
  <c r="I237" i="3"/>
  <c r="J237" i="3" s="1"/>
  <c r="I241" i="3"/>
  <c r="J241" i="3" s="1"/>
  <c r="I245" i="3"/>
  <c r="I249" i="3"/>
  <c r="J249" i="3" s="1"/>
  <c r="I253" i="3"/>
  <c r="J253" i="3" s="1"/>
  <c r="I257" i="3"/>
  <c r="J257" i="3" s="1"/>
  <c r="I261" i="3"/>
  <c r="J261" i="3" s="1"/>
  <c r="I265" i="3"/>
  <c r="J265" i="3" s="1"/>
  <c r="I269" i="3"/>
  <c r="I273" i="3"/>
  <c r="J273" i="3" s="1"/>
  <c r="I277" i="3"/>
  <c r="J277" i="3" s="1"/>
  <c r="I285" i="3"/>
  <c r="J285" i="3" s="1"/>
  <c r="I289" i="3"/>
  <c r="J289" i="3" s="1"/>
  <c r="I293" i="3"/>
  <c r="I297" i="3"/>
  <c r="J297" i="3" s="1"/>
  <c r="I301" i="3"/>
  <c r="J301" i="3" s="1"/>
  <c r="I305" i="3"/>
  <c r="J305" i="3" s="1"/>
  <c r="I309" i="3"/>
  <c r="J309" i="3" s="1"/>
  <c r="I313" i="3"/>
  <c r="J313" i="3" s="1"/>
  <c r="I317" i="3"/>
  <c r="J317" i="3" s="1"/>
  <c r="I321" i="3"/>
  <c r="J321" i="3" s="1"/>
  <c r="I325" i="3"/>
  <c r="J325" i="3" s="1"/>
  <c r="I329" i="3"/>
  <c r="I333" i="3"/>
  <c r="J333" i="3" s="1"/>
  <c r="I337" i="3"/>
  <c r="J337" i="3" s="1"/>
  <c r="I341" i="3"/>
  <c r="J341" i="3" s="1"/>
  <c r="I345" i="3"/>
  <c r="I349" i="3"/>
  <c r="J349" i="3" s="1"/>
  <c r="I353" i="3"/>
  <c r="J353" i="3" s="1"/>
  <c r="I357" i="3"/>
  <c r="J357" i="3" s="1"/>
  <c r="I361" i="3"/>
  <c r="I365" i="3"/>
  <c r="J365" i="3" s="1"/>
  <c r="I369" i="3"/>
  <c r="J369" i="3" s="1"/>
  <c r="I373" i="3"/>
  <c r="J373" i="3" s="1"/>
  <c r="I377" i="3"/>
  <c r="J377" i="3" s="1"/>
  <c r="I381" i="3"/>
  <c r="I385" i="3"/>
  <c r="J385" i="3" s="1"/>
  <c r="I389" i="3"/>
  <c r="J389" i="3" s="1"/>
  <c r="I393" i="3"/>
  <c r="I397" i="3"/>
  <c r="J397" i="3" s="1"/>
  <c r="I401" i="3"/>
  <c r="J401" i="3" s="1"/>
  <c r="I405" i="3"/>
  <c r="J405" i="3" s="1"/>
  <c r="I409" i="3"/>
  <c r="J409" i="3" s="1"/>
  <c r="I413" i="3"/>
  <c r="J413" i="3" s="1"/>
  <c r="I417" i="3"/>
  <c r="J417" i="3" s="1"/>
  <c r="I421" i="3"/>
  <c r="J421" i="3" s="1"/>
  <c r="I425" i="3"/>
  <c r="I429" i="3"/>
  <c r="J429" i="3" s="1"/>
  <c r="I433" i="3"/>
  <c r="J433" i="3" s="1"/>
  <c r="I437" i="3"/>
  <c r="J437" i="3" s="1"/>
  <c r="I441" i="3"/>
  <c r="J441" i="3" s="1"/>
  <c r="I445" i="3"/>
  <c r="J445" i="3" s="1"/>
  <c r="I449" i="3"/>
  <c r="J449" i="3" s="1"/>
  <c r="I453" i="3"/>
  <c r="J453" i="3" s="1"/>
  <c r="I457" i="3"/>
  <c r="I461" i="3"/>
  <c r="J461" i="3" s="1"/>
  <c r="I465" i="3"/>
  <c r="J465" i="3" s="1"/>
  <c r="I469" i="3"/>
  <c r="J469" i="3" s="1"/>
  <c r="I473" i="3"/>
  <c r="J473" i="3" s="1"/>
  <c r="I477" i="3"/>
  <c r="J477" i="3" s="1"/>
  <c r="I481" i="3"/>
  <c r="J481" i="3" s="1"/>
  <c r="I485" i="3"/>
  <c r="J485" i="3" s="1"/>
  <c r="I489" i="3"/>
  <c r="J489" i="3" s="1"/>
  <c r="I493" i="3"/>
  <c r="J493" i="3" s="1"/>
  <c r="I497" i="3"/>
  <c r="J497" i="3" s="1"/>
  <c r="I501" i="3"/>
  <c r="J501" i="3" s="1"/>
  <c r="L498" i="5"/>
  <c r="L477" i="5"/>
  <c r="M477" i="5" s="1"/>
  <c r="L465" i="5"/>
  <c r="M465" i="5" s="1"/>
  <c r="L449" i="5"/>
  <c r="M449" i="5" s="1"/>
  <c r="L211" i="5"/>
  <c r="M211" i="5" s="1"/>
  <c r="L36" i="5"/>
  <c r="L46" i="5"/>
  <c r="Q464" i="2"/>
  <c r="R464" i="2" s="1"/>
  <c r="Q432" i="2"/>
  <c r="R432" i="2" s="1"/>
  <c r="L394" i="5"/>
  <c r="L188" i="5"/>
  <c r="M188" i="5" s="1"/>
  <c r="K124" i="4"/>
  <c r="L124" i="4" s="1"/>
  <c r="K128" i="4"/>
  <c r="K140" i="4"/>
  <c r="L140" i="4" s="1"/>
  <c r="K377" i="4"/>
  <c r="K381" i="4"/>
  <c r="Q121" i="2"/>
  <c r="R121" i="2" s="1"/>
  <c r="Q408" i="2"/>
  <c r="R408" i="2" s="1"/>
  <c r="Q175" i="2"/>
  <c r="R175" i="2" s="1"/>
  <c r="Q489" i="2"/>
  <c r="R489" i="2" s="1"/>
  <c r="L318" i="5"/>
  <c r="K197" i="4"/>
  <c r="K432" i="4"/>
  <c r="K460" i="4"/>
  <c r="L460" i="4" s="1"/>
  <c r="G503" i="5"/>
  <c r="J384" i="2"/>
  <c r="J183" i="2"/>
  <c r="J169" i="2"/>
  <c r="J129" i="2"/>
  <c r="L159" i="5"/>
  <c r="M159" i="5" s="1"/>
  <c r="L13" i="5"/>
  <c r="M13" i="5" s="1"/>
  <c r="Q96" i="2"/>
  <c r="R96" i="2" s="1"/>
  <c r="Q386" i="2"/>
  <c r="R386" i="2" s="1"/>
  <c r="L83" i="5"/>
  <c r="M83" i="5" s="1"/>
  <c r="K96" i="4"/>
  <c r="L96" i="4" s="1"/>
  <c r="K108" i="4"/>
  <c r="K180" i="4"/>
  <c r="K184" i="4"/>
  <c r="K292" i="4"/>
  <c r="L292" i="4" s="1"/>
  <c r="K296" i="4"/>
  <c r="L296" i="4" s="1"/>
  <c r="K500" i="4"/>
  <c r="L500" i="4" s="1"/>
  <c r="L148" i="5"/>
  <c r="M148" i="5" s="1"/>
  <c r="K192" i="4"/>
  <c r="L192" i="4" s="1"/>
  <c r="J362" i="2"/>
  <c r="E109" i="11"/>
  <c r="E109" i="8" s="1"/>
  <c r="P109" i="8" s="1"/>
  <c r="E109" i="10"/>
  <c r="E325" i="11"/>
  <c r="E325" i="8" s="1"/>
  <c r="P325" i="8" s="1"/>
  <c r="E325" i="10"/>
  <c r="E341" i="11"/>
  <c r="E341" i="8" s="1"/>
  <c r="E341" i="14" s="1"/>
  <c r="Z341" i="14" s="1"/>
  <c r="E341" i="10"/>
  <c r="E44" i="11"/>
  <c r="E44" i="8" s="1"/>
  <c r="E44" i="14" s="1"/>
  <c r="V44" i="14" s="1"/>
  <c r="E54" i="4"/>
  <c r="E54" i="5" s="1"/>
  <c r="E55" i="9" s="1"/>
  <c r="E314" i="4"/>
  <c r="E314" i="5" s="1"/>
  <c r="E315" i="9" s="1"/>
  <c r="E110" i="14"/>
  <c r="P110" i="8"/>
  <c r="E173" i="10"/>
  <c r="E482" i="10"/>
  <c r="E234" i="11"/>
  <c r="E234" i="8" s="1"/>
  <c r="E234" i="10"/>
  <c r="Z281" i="14"/>
  <c r="E206" i="11"/>
  <c r="E206" i="8" s="1"/>
  <c r="P206" i="8" s="1"/>
  <c r="E206" i="10"/>
  <c r="E158" i="10"/>
  <c r="E158" i="11"/>
  <c r="E158" i="8" s="1"/>
  <c r="E158" i="14" s="1"/>
  <c r="Z158" i="14" s="1"/>
  <c r="E32" i="11"/>
  <c r="E32" i="8" s="1"/>
  <c r="E32" i="14" s="1"/>
  <c r="E32" i="10"/>
  <c r="E33" i="10"/>
  <c r="E61" i="11"/>
  <c r="E61" i="8" s="1"/>
  <c r="P61" i="8" s="1"/>
  <c r="E61" i="10"/>
  <c r="E77" i="11"/>
  <c r="E77" i="8" s="1"/>
  <c r="E77" i="14" s="1"/>
  <c r="X77" i="14" s="1"/>
  <c r="E77" i="10"/>
  <c r="E197" i="11"/>
  <c r="E197" i="8" s="1"/>
  <c r="E197" i="14" s="1"/>
  <c r="E197" i="10"/>
  <c r="E213" i="10"/>
  <c r="E213" i="11"/>
  <c r="E213" i="8" s="1"/>
  <c r="E213" i="14" s="1"/>
  <c r="X277" i="14"/>
  <c r="Z277" i="14"/>
  <c r="V277" i="14"/>
  <c r="E384" i="10"/>
  <c r="E178" i="10"/>
  <c r="E178" i="11"/>
  <c r="E178" i="8" s="1"/>
  <c r="E23" i="11"/>
  <c r="E23" i="8" s="1"/>
  <c r="E23" i="14" s="1"/>
  <c r="E23" i="10"/>
  <c r="E133" i="11"/>
  <c r="E133" i="8" s="1"/>
  <c r="E133" i="14" s="1"/>
  <c r="E133" i="10"/>
  <c r="E59" i="11"/>
  <c r="E59" i="8" s="1"/>
  <c r="P59" i="8" s="1"/>
  <c r="E59" i="10"/>
  <c r="E405" i="11"/>
  <c r="E405" i="8" s="1"/>
  <c r="P405" i="8" s="1"/>
  <c r="E405" i="10"/>
  <c r="E302" i="4"/>
  <c r="E302" i="5" s="1"/>
  <c r="E303" i="9" s="1"/>
  <c r="E142" i="11"/>
  <c r="E142" i="8" s="1"/>
  <c r="E142" i="14" s="1"/>
  <c r="E45" i="11"/>
  <c r="E45" i="8" s="1"/>
  <c r="E45" i="14" s="1"/>
  <c r="E45" i="10"/>
  <c r="E149" i="10"/>
  <c r="E181" i="10"/>
  <c r="E181" i="11"/>
  <c r="E181" i="8" s="1"/>
  <c r="P181" i="8" s="1"/>
  <c r="E132" i="10"/>
  <c r="E132" i="11"/>
  <c r="E132" i="8" s="1"/>
  <c r="P132" i="8" s="1"/>
  <c r="E282" i="10"/>
  <c r="E282" i="11"/>
  <c r="E282" i="8" s="1"/>
  <c r="E282" i="14" s="1"/>
  <c r="V282" i="14" s="1"/>
  <c r="E111" i="4"/>
  <c r="E111" i="5" s="1"/>
  <c r="E112" i="9" s="1"/>
  <c r="J10" i="2"/>
  <c r="E10" i="3"/>
  <c r="J22" i="2"/>
  <c r="L22" i="2"/>
  <c r="J26" i="2"/>
  <c r="E26" i="3"/>
  <c r="J38" i="2"/>
  <c r="L38" i="2"/>
  <c r="E38" i="3"/>
  <c r="N38" i="2"/>
  <c r="J50" i="2"/>
  <c r="L50" i="2"/>
  <c r="E50" i="3"/>
  <c r="P62" i="2"/>
  <c r="E62" i="3"/>
  <c r="N62" i="2"/>
  <c r="P78" i="2"/>
  <c r="J78" i="2"/>
  <c r="E78" i="3"/>
  <c r="P82" i="2"/>
  <c r="E82" i="3"/>
  <c r="J82" i="2"/>
  <c r="P94" i="2"/>
  <c r="J94" i="2"/>
  <c r="E94" i="3"/>
  <c r="P106" i="2"/>
  <c r="E106" i="3"/>
  <c r="J106" i="2"/>
  <c r="N106" i="2"/>
  <c r="P118" i="2"/>
  <c r="L118" i="2"/>
  <c r="J118" i="2"/>
  <c r="E118" i="3"/>
  <c r="P130" i="2"/>
  <c r="J130" i="2"/>
  <c r="E130" i="3"/>
  <c r="P138" i="2"/>
  <c r="E138" i="3"/>
  <c r="J138" i="2"/>
  <c r="L138" i="2"/>
  <c r="N138" i="2"/>
  <c r="P150" i="2"/>
  <c r="E150" i="3"/>
  <c r="J150" i="2"/>
  <c r="P162" i="2"/>
  <c r="L162" i="2"/>
  <c r="J162" i="2"/>
  <c r="E162" i="3"/>
  <c r="P174" i="2"/>
  <c r="E174" i="3"/>
  <c r="J174" i="2"/>
  <c r="L174" i="2"/>
  <c r="P186" i="2"/>
  <c r="J186" i="2"/>
  <c r="L186" i="2"/>
  <c r="L194" i="2"/>
  <c r="P194" i="2"/>
  <c r="E194" i="3"/>
  <c r="E202" i="3"/>
  <c r="P202" i="2"/>
  <c r="P214" i="2"/>
  <c r="L214" i="2"/>
  <c r="E214" i="3"/>
  <c r="N214" i="2"/>
  <c r="P226" i="2"/>
  <c r="E226" i="3"/>
  <c r="J226" i="2"/>
  <c r="L230" i="2"/>
  <c r="E230" i="3"/>
  <c r="P230" i="2"/>
  <c r="P242" i="2"/>
  <c r="L242" i="2"/>
  <c r="E242" i="3"/>
  <c r="L254" i="2"/>
  <c r="P254" i="2"/>
  <c r="E254" i="3"/>
  <c r="E254" i="4" s="1"/>
  <c r="E254" i="5" s="1"/>
  <c r="L262" i="2"/>
  <c r="P262" i="2"/>
  <c r="N262" i="2"/>
  <c r="E262" i="3"/>
  <c r="P274" i="2"/>
  <c r="L274" i="2"/>
  <c r="E274" i="3"/>
  <c r="J282" i="2"/>
  <c r="L282" i="2"/>
  <c r="E282" i="3"/>
  <c r="J294" i="2"/>
  <c r="L294" i="2"/>
  <c r="E294" i="3"/>
  <c r="J306" i="2"/>
  <c r="L306" i="2"/>
  <c r="E306" i="3"/>
  <c r="L310" i="2"/>
  <c r="E310" i="3"/>
  <c r="N310" i="2"/>
  <c r="L322" i="2"/>
  <c r="P322" i="2"/>
  <c r="E322" i="3"/>
  <c r="J322" i="2"/>
  <c r="L334" i="2"/>
  <c r="P334" i="2"/>
  <c r="E334" i="3"/>
  <c r="E334" i="4" s="1"/>
  <c r="E334" i="5" s="1"/>
  <c r="J334" i="2"/>
  <c r="L346" i="2"/>
  <c r="P346" i="2"/>
  <c r="E346" i="3"/>
  <c r="L358" i="2"/>
  <c r="P358" i="2"/>
  <c r="E358" i="3"/>
  <c r="N358" i="2"/>
  <c r="J358" i="2"/>
  <c r="L366" i="2"/>
  <c r="P366" i="2"/>
  <c r="J366" i="2"/>
  <c r="E366" i="3"/>
  <c r="L378" i="2"/>
  <c r="P378" i="2"/>
  <c r="E378" i="3"/>
  <c r="L386" i="2"/>
  <c r="P386" i="2"/>
  <c r="E386" i="3"/>
  <c r="N386" i="2"/>
  <c r="J386" i="2"/>
  <c r="L394" i="2"/>
  <c r="E394" i="3"/>
  <c r="P394" i="2"/>
  <c r="N394" i="2"/>
  <c r="L406" i="2"/>
  <c r="E406" i="3"/>
  <c r="E406" i="4" s="1"/>
  <c r="E406" i="5" s="1"/>
  <c r="P406" i="2"/>
  <c r="J406" i="2"/>
  <c r="L418" i="2"/>
  <c r="P418" i="2"/>
  <c r="E418" i="3"/>
  <c r="J418" i="2"/>
  <c r="L422" i="2"/>
  <c r="E422" i="3"/>
  <c r="N422" i="2"/>
  <c r="L434" i="2"/>
  <c r="E434" i="3"/>
  <c r="E434" i="4" s="1"/>
  <c r="E434" i="5" s="1"/>
  <c r="L438" i="2"/>
  <c r="E438" i="3"/>
  <c r="L450" i="2"/>
  <c r="E450" i="3"/>
  <c r="L462" i="2"/>
  <c r="E462" i="3"/>
  <c r="N462" i="2"/>
  <c r="L474" i="2"/>
  <c r="E474" i="3"/>
  <c r="N474" i="2"/>
  <c r="L478" i="2"/>
  <c r="E478" i="3"/>
  <c r="N478" i="2"/>
  <c r="L490" i="2"/>
  <c r="E490" i="3"/>
  <c r="N490" i="2"/>
  <c r="L502" i="2"/>
  <c r="J502" i="2"/>
  <c r="E502" i="3"/>
  <c r="E72" i="11"/>
  <c r="E72" i="8" s="1"/>
  <c r="P72" i="8" s="1"/>
  <c r="E398" i="11"/>
  <c r="E398" i="8" s="1"/>
  <c r="E135" i="4"/>
  <c r="E135" i="5" s="1"/>
  <c r="E136" i="9" s="1"/>
  <c r="E371" i="4"/>
  <c r="E371" i="5" s="1"/>
  <c r="E372" i="9" s="1"/>
  <c r="E307" i="4"/>
  <c r="E307" i="5" s="1"/>
  <c r="E308" i="9" s="1"/>
  <c r="E235" i="4"/>
  <c r="E235" i="5" s="1"/>
  <c r="E236" i="9" s="1"/>
  <c r="E203" i="4"/>
  <c r="E203" i="5" s="1"/>
  <c r="E204" i="9" s="1"/>
  <c r="E204" i="10" s="1"/>
  <c r="E171" i="4"/>
  <c r="E171" i="5" s="1"/>
  <c r="E172" i="9" s="1"/>
  <c r="E139" i="4"/>
  <c r="E139" i="5" s="1"/>
  <c r="E140" i="9" s="1"/>
  <c r="E107" i="4"/>
  <c r="E107" i="5" s="1"/>
  <c r="E108" i="9" s="1"/>
  <c r="E108" i="10" s="1"/>
  <c r="E75" i="4"/>
  <c r="E75" i="5" s="1"/>
  <c r="E76" i="9" s="1"/>
  <c r="E76" i="11" s="1"/>
  <c r="E76" i="8" s="1"/>
  <c r="E23" i="4"/>
  <c r="E23" i="5" s="1"/>
  <c r="E24" i="9" s="1"/>
  <c r="X253" i="14"/>
  <c r="V485" i="14"/>
  <c r="E193" i="11"/>
  <c r="E193" i="8" s="1"/>
  <c r="E193" i="14" s="1"/>
  <c r="Z193" i="14" s="1"/>
  <c r="E176" i="11"/>
  <c r="E176" i="8" s="1"/>
  <c r="P176" i="8" s="1"/>
  <c r="E294" i="10"/>
  <c r="E104" i="11"/>
  <c r="E104" i="8" s="1"/>
  <c r="E30" i="10"/>
  <c r="E156" i="10"/>
  <c r="E57" i="11"/>
  <c r="E57" i="8" s="1"/>
  <c r="E57" i="14" s="1"/>
  <c r="X57" i="14" s="1"/>
  <c r="E215" i="4"/>
  <c r="E215" i="5" s="1"/>
  <c r="E216" i="9" s="1"/>
  <c r="R250" i="2"/>
  <c r="N482" i="2"/>
  <c r="N50" i="2"/>
  <c r="E186" i="3"/>
  <c r="J6" i="2"/>
  <c r="E6" i="3"/>
  <c r="J18" i="2"/>
  <c r="L18" i="2"/>
  <c r="E18" i="3"/>
  <c r="J30" i="2"/>
  <c r="L30" i="2"/>
  <c r="E30" i="3"/>
  <c r="J42" i="2"/>
  <c r="L42" i="2"/>
  <c r="E42" i="3"/>
  <c r="P58" i="2"/>
  <c r="N58" i="2"/>
  <c r="P74" i="2"/>
  <c r="E74" i="3"/>
  <c r="J74" i="2"/>
  <c r="P86" i="2"/>
  <c r="E86" i="3"/>
  <c r="J86" i="2"/>
  <c r="H86" i="2"/>
  <c r="L86" i="2"/>
  <c r="P98" i="2"/>
  <c r="J98" i="2"/>
  <c r="E98" i="3"/>
  <c r="L98" i="2"/>
  <c r="P110" i="2"/>
  <c r="E110" i="3"/>
  <c r="J110" i="2"/>
  <c r="L110" i="2"/>
  <c r="P126" i="2"/>
  <c r="E126" i="3"/>
  <c r="J126" i="2"/>
  <c r="P142" i="2"/>
  <c r="J142" i="2"/>
  <c r="L142" i="2"/>
  <c r="E142" i="3"/>
  <c r="P158" i="2"/>
  <c r="J158" i="2"/>
  <c r="E158" i="3"/>
  <c r="P170" i="2"/>
  <c r="E170" i="3"/>
  <c r="J170" i="2"/>
  <c r="L170" i="2"/>
  <c r="P182" i="2"/>
  <c r="J182" i="2"/>
  <c r="E182" i="3"/>
  <c r="N182" i="2"/>
  <c r="P198" i="2"/>
  <c r="E198" i="3"/>
  <c r="E210" i="3"/>
  <c r="P210" i="2"/>
  <c r="L218" i="2"/>
  <c r="P218" i="2"/>
  <c r="J218" i="2"/>
  <c r="N218" i="2"/>
  <c r="E218" i="3"/>
  <c r="P234" i="2"/>
  <c r="L234" i="2"/>
  <c r="E234" i="3"/>
  <c r="L246" i="2"/>
  <c r="P246" i="2"/>
  <c r="E246" i="3"/>
  <c r="P258" i="2"/>
  <c r="L258" i="2"/>
  <c r="E258" i="3"/>
  <c r="L270" i="2"/>
  <c r="P270" i="2"/>
  <c r="E270" i="3"/>
  <c r="J290" i="2"/>
  <c r="L290" i="2"/>
  <c r="E290" i="3"/>
  <c r="J298" i="2"/>
  <c r="L298" i="2"/>
  <c r="E298" i="3"/>
  <c r="L318" i="2"/>
  <c r="E318" i="3"/>
  <c r="P318" i="2"/>
  <c r="J318" i="2"/>
  <c r="L326" i="2"/>
  <c r="P326" i="2"/>
  <c r="E326" i="3"/>
  <c r="J326" i="2"/>
  <c r="N326" i="2"/>
  <c r="L338" i="2"/>
  <c r="E338" i="3"/>
  <c r="P338" i="2"/>
  <c r="J338" i="2"/>
  <c r="L350" i="2"/>
  <c r="P350" i="2"/>
  <c r="E350" i="3"/>
  <c r="E350" i="4" s="1"/>
  <c r="E350" i="5" s="1"/>
  <c r="E351" i="9" s="1"/>
  <c r="J350" i="2"/>
  <c r="L362" i="2"/>
  <c r="P362" i="2"/>
  <c r="E362" i="3"/>
  <c r="L374" i="2"/>
  <c r="P374" i="2"/>
  <c r="J374" i="2"/>
  <c r="E374" i="3"/>
  <c r="L390" i="2"/>
  <c r="P390" i="2"/>
  <c r="N390" i="2"/>
  <c r="J390" i="2"/>
  <c r="E390" i="3"/>
  <c r="L402" i="2"/>
  <c r="P402" i="2"/>
  <c r="J402" i="2"/>
  <c r="N402" i="2"/>
  <c r="E402" i="3"/>
  <c r="L414" i="2"/>
  <c r="P414" i="2"/>
  <c r="J414" i="2"/>
  <c r="E414" i="3"/>
  <c r="L426" i="2"/>
  <c r="E426" i="3"/>
  <c r="L442" i="2"/>
  <c r="E442" i="3"/>
  <c r="N442" i="2"/>
  <c r="L458" i="2"/>
  <c r="E458" i="3"/>
  <c r="L470" i="2"/>
  <c r="E470" i="3"/>
  <c r="E470" i="4" s="1"/>
  <c r="E470" i="5" s="1"/>
  <c r="L482" i="2"/>
  <c r="E482" i="3"/>
  <c r="L494" i="2"/>
  <c r="J494" i="2"/>
  <c r="E494" i="3"/>
  <c r="N494" i="2"/>
  <c r="E225" i="11"/>
  <c r="E225" i="8" s="1"/>
  <c r="E225" i="14" s="1"/>
  <c r="V225" i="14" s="1"/>
  <c r="E11" i="4"/>
  <c r="E11" i="5" s="1"/>
  <c r="E12" i="9" s="1"/>
  <c r="E241" i="4"/>
  <c r="E241" i="5" s="1"/>
  <c r="E9" i="4"/>
  <c r="E9" i="5" s="1"/>
  <c r="E10" i="9" s="1"/>
  <c r="E10" i="11" s="1"/>
  <c r="E10" i="8" s="1"/>
  <c r="E61" i="4"/>
  <c r="E61" i="5" s="1"/>
  <c r="E62" i="9" s="1"/>
  <c r="Z253" i="14"/>
  <c r="E309" i="10"/>
  <c r="E240" i="10"/>
  <c r="E294" i="11"/>
  <c r="E294" i="8" s="1"/>
  <c r="E30" i="11"/>
  <c r="E30" i="8" s="1"/>
  <c r="E156" i="11"/>
  <c r="E156" i="8" s="1"/>
  <c r="E156" i="14" s="1"/>
  <c r="N258" i="2"/>
  <c r="N222" i="2"/>
  <c r="N66" i="2"/>
  <c r="N86" i="2"/>
  <c r="J378" i="2"/>
  <c r="J314" i="2"/>
  <c r="P310" i="2"/>
  <c r="P306" i="2"/>
  <c r="P290" i="2"/>
  <c r="E408" i="4"/>
  <c r="E408" i="5" s="1"/>
  <c r="E409" i="9" s="1"/>
  <c r="E409" i="11" s="1"/>
  <c r="E409" i="8" s="1"/>
  <c r="J14" i="2"/>
  <c r="L14" i="2"/>
  <c r="E14" i="3"/>
  <c r="J34" i="2"/>
  <c r="L34" i="2"/>
  <c r="E34" i="3"/>
  <c r="J46" i="2"/>
  <c r="E46" i="3"/>
  <c r="J54" i="2"/>
  <c r="L54" i="2"/>
  <c r="N54" i="2"/>
  <c r="E66" i="3"/>
  <c r="P66" i="2"/>
  <c r="E70" i="3"/>
  <c r="P70" i="2"/>
  <c r="P90" i="2"/>
  <c r="J90" i="2"/>
  <c r="L90" i="2"/>
  <c r="N90" i="2"/>
  <c r="E90" i="3"/>
  <c r="P102" i="2"/>
  <c r="L102" i="2"/>
  <c r="J102" i="2"/>
  <c r="E102" i="3"/>
  <c r="N102" i="2"/>
  <c r="P114" i="2"/>
  <c r="E114" i="3"/>
  <c r="J114" i="2"/>
  <c r="P122" i="2"/>
  <c r="J122" i="2"/>
  <c r="E122" i="3"/>
  <c r="P134" i="2"/>
  <c r="E134" i="3"/>
  <c r="L134" i="2"/>
  <c r="J134" i="2"/>
  <c r="N134" i="2"/>
  <c r="P146" i="2"/>
  <c r="E146" i="3"/>
  <c r="J146" i="2"/>
  <c r="P154" i="2"/>
  <c r="J154" i="2"/>
  <c r="E154" i="3"/>
  <c r="P166" i="2"/>
  <c r="L166" i="2"/>
  <c r="J166" i="2"/>
  <c r="E166" i="3"/>
  <c r="P178" i="2"/>
  <c r="E178" i="3"/>
  <c r="J178" i="2"/>
  <c r="P190" i="2"/>
  <c r="J190" i="2"/>
  <c r="E190" i="3"/>
  <c r="P206" i="2"/>
  <c r="L206" i="2"/>
  <c r="E206" i="3"/>
  <c r="L222" i="2"/>
  <c r="E222" i="3"/>
  <c r="P222" i="2"/>
  <c r="J222" i="2"/>
  <c r="L238" i="2"/>
  <c r="E238" i="3"/>
  <c r="E238" i="4" s="1"/>
  <c r="E238" i="5" s="1"/>
  <c r="P238" i="2"/>
  <c r="P250" i="2"/>
  <c r="L250" i="2"/>
  <c r="E250" i="3"/>
  <c r="P266" i="2"/>
  <c r="L266" i="2"/>
  <c r="E266" i="3"/>
  <c r="N266" i="2"/>
  <c r="J278" i="2"/>
  <c r="L278" i="2"/>
  <c r="E278" i="3"/>
  <c r="N278" i="2"/>
  <c r="J286" i="2"/>
  <c r="L286" i="2"/>
  <c r="E286" i="3"/>
  <c r="J302" i="2"/>
  <c r="L302" i="2"/>
  <c r="L314" i="2"/>
  <c r="P314" i="2"/>
  <c r="N314" i="2"/>
  <c r="L330" i="2"/>
  <c r="P330" i="2"/>
  <c r="E330" i="3"/>
  <c r="L342" i="2"/>
  <c r="E342" i="3"/>
  <c r="P342" i="2"/>
  <c r="J342" i="2"/>
  <c r="N342" i="2"/>
  <c r="H354" i="2"/>
  <c r="L354" i="2"/>
  <c r="P354" i="2"/>
  <c r="E354" i="3"/>
  <c r="J354" i="2"/>
  <c r="L370" i="2"/>
  <c r="E370" i="3"/>
  <c r="E370" i="4" s="1"/>
  <c r="E370" i="5" s="1"/>
  <c r="P370" i="2"/>
  <c r="J370" i="2"/>
  <c r="L382" i="2"/>
  <c r="P382" i="2"/>
  <c r="J382" i="2"/>
  <c r="E382" i="3"/>
  <c r="L398" i="2"/>
  <c r="P398" i="2"/>
  <c r="E398" i="3"/>
  <c r="J398" i="2"/>
  <c r="L410" i="2"/>
  <c r="P410" i="2"/>
  <c r="E410" i="3"/>
  <c r="N410" i="2"/>
  <c r="L430" i="2"/>
  <c r="E430" i="3"/>
  <c r="N430" i="2"/>
  <c r="L446" i="2"/>
  <c r="E446" i="3"/>
  <c r="E446" i="4" s="1"/>
  <c r="E446" i="5" s="1"/>
  <c r="N446" i="2"/>
  <c r="L454" i="2"/>
  <c r="E454" i="3"/>
  <c r="L466" i="2"/>
  <c r="E466" i="3"/>
  <c r="E466" i="4" s="1"/>
  <c r="E466" i="5" s="1"/>
  <c r="L486" i="2"/>
  <c r="E486" i="3"/>
  <c r="N486" i="2"/>
  <c r="L498" i="2"/>
  <c r="E498" i="3"/>
  <c r="E498" i="4" s="1"/>
  <c r="E498" i="5" s="1"/>
  <c r="J498" i="2"/>
  <c r="H498" i="2"/>
  <c r="E313" i="11"/>
  <c r="E313" i="8" s="1"/>
  <c r="P313" i="8" s="1"/>
  <c r="E152" i="11"/>
  <c r="E152" i="8" s="1"/>
  <c r="E297" i="4"/>
  <c r="E297" i="5" s="1"/>
  <c r="E298" i="9" s="1"/>
  <c r="X476" i="14"/>
  <c r="E342" i="10"/>
  <c r="E318" i="11"/>
  <c r="E318" i="8" s="1"/>
  <c r="E318" i="14" s="1"/>
  <c r="E240" i="11"/>
  <c r="E240" i="8" s="1"/>
  <c r="E240" i="14" s="1"/>
  <c r="E230" i="10"/>
  <c r="E5" i="10"/>
  <c r="E153" i="11"/>
  <c r="E153" i="8" s="1"/>
  <c r="E153" i="14" s="1"/>
  <c r="E490" i="10"/>
  <c r="N470" i="2"/>
  <c r="N426" i="2"/>
  <c r="N382" i="2"/>
  <c r="N130" i="2"/>
  <c r="N110" i="2"/>
  <c r="J394" i="2"/>
  <c r="J330" i="2"/>
  <c r="P50" i="2"/>
  <c r="P34" i="2"/>
  <c r="P18" i="2"/>
  <c r="N502" i="2"/>
  <c r="N466" i="2"/>
  <c r="N454" i="2"/>
  <c r="N434" i="2"/>
  <c r="N246" i="2"/>
  <c r="N238" i="2"/>
  <c r="N210" i="2"/>
  <c r="N46" i="2"/>
  <c r="N362" i="2"/>
  <c r="N334" i="2"/>
  <c r="N14" i="2"/>
  <c r="N6" i="2"/>
  <c r="N162" i="2"/>
  <c r="N94" i="2"/>
  <c r="L158" i="2"/>
  <c r="L150" i="2"/>
  <c r="L78" i="2"/>
  <c r="L70" i="2"/>
  <c r="L62" i="2"/>
  <c r="H126" i="2"/>
  <c r="H110" i="2"/>
  <c r="P490" i="2"/>
  <c r="P482" i="2"/>
  <c r="P474" i="2"/>
  <c r="P466" i="2"/>
  <c r="P458" i="2"/>
  <c r="P450" i="2"/>
  <c r="P442" i="2"/>
  <c r="P434" i="2"/>
  <c r="P426" i="2"/>
  <c r="P302" i="2"/>
  <c r="P286" i="2"/>
  <c r="P46" i="2"/>
  <c r="P30" i="2"/>
  <c r="P14" i="2"/>
  <c r="E481" i="11"/>
  <c r="E481" i="8" s="1"/>
  <c r="E481" i="14" s="1"/>
  <c r="N254" i="2"/>
  <c r="N190" i="2"/>
  <c r="N302" i="2"/>
  <c r="N350" i="2"/>
  <c r="N338" i="2"/>
  <c r="N322" i="2"/>
  <c r="N70" i="2"/>
  <c r="N78" i="2"/>
  <c r="N158" i="2"/>
  <c r="N22" i="2"/>
  <c r="N118" i="2"/>
  <c r="N122" i="2"/>
  <c r="L10" i="2"/>
  <c r="H490" i="2"/>
  <c r="H486" i="2"/>
  <c r="H474" i="2"/>
  <c r="H414" i="2"/>
  <c r="H362" i="2"/>
  <c r="P298" i="2"/>
  <c r="P282" i="2"/>
  <c r="J70" i="2"/>
  <c r="P42" i="2"/>
  <c r="P26" i="2"/>
  <c r="P10" i="2"/>
  <c r="N450" i="2"/>
  <c r="N438" i="2"/>
  <c r="N242" i="2"/>
  <c r="N206" i="2"/>
  <c r="N414" i="2"/>
  <c r="N398" i="2"/>
  <c r="N366" i="2"/>
  <c r="N330" i="2"/>
  <c r="N10" i="2"/>
  <c r="L202" i="2"/>
  <c r="L26" i="2"/>
  <c r="P294" i="2"/>
  <c r="P278" i="2"/>
  <c r="J62" i="2"/>
  <c r="P54" i="2"/>
  <c r="P38" i="2"/>
  <c r="P22" i="2"/>
  <c r="P6" i="2"/>
  <c r="N42" i="2"/>
  <c r="N170" i="2"/>
  <c r="N174" i="2"/>
  <c r="N346" i="2"/>
  <c r="L210" i="2"/>
  <c r="L146" i="2"/>
  <c r="L114" i="2"/>
  <c r="L94" i="2"/>
  <c r="L46" i="2"/>
  <c r="H390" i="2"/>
  <c r="H502" i="2"/>
  <c r="H250" i="2"/>
  <c r="H78" i="2"/>
  <c r="H30" i="2"/>
  <c r="H74" i="2"/>
  <c r="J486" i="2"/>
  <c r="J478" i="2"/>
  <c r="J470" i="2"/>
  <c r="J462" i="2"/>
  <c r="J454" i="2"/>
  <c r="J446" i="2"/>
  <c r="J438" i="2"/>
  <c r="J430" i="2"/>
  <c r="J422" i="2"/>
  <c r="J274" i="2"/>
  <c r="J266" i="2"/>
  <c r="J258" i="2"/>
  <c r="J250" i="2"/>
  <c r="J242" i="2"/>
  <c r="J234" i="2"/>
  <c r="L226" i="2"/>
  <c r="J214" i="2"/>
  <c r="J206" i="2"/>
  <c r="J198" i="2"/>
  <c r="N270" i="2"/>
  <c r="N274" i="2"/>
  <c r="L198" i="2"/>
  <c r="L154" i="2"/>
  <c r="L122" i="2"/>
  <c r="L82" i="2"/>
  <c r="L74" i="2"/>
  <c r="L66" i="2"/>
  <c r="L58" i="2"/>
  <c r="L6" i="2"/>
  <c r="H482" i="2"/>
  <c r="H430" i="2"/>
  <c r="H278" i="2"/>
  <c r="H206" i="2"/>
  <c r="H142" i="2"/>
  <c r="H102" i="2"/>
  <c r="H82" i="2"/>
  <c r="H42" i="2"/>
  <c r="H98" i="2"/>
  <c r="P486" i="2"/>
  <c r="P478" i="2"/>
  <c r="P470" i="2"/>
  <c r="P462" i="2"/>
  <c r="P454" i="2"/>
  <c r="P446" i="2"/>
  <c r="P438" i="2"/>
  <c r="P430" i="2"/>
  <c r="P422" i="2"/>
  <c r="J310" i="2"/>
  <c r="J66" i="2"/>
  <c r="J58" i="2"/>
  <c r="N154" i="2"/>
  <c r="N378" i="2"/>
  <c r="N282" i="2"/>
  <c r="L130" i="2"/>
  <c r="L106" i="2"/>
  <c r="H310" i="2"/>
  <c r="H298" i="2"/>
  <c r="H290" i="2"/>
  <c r="H186" i="2"/>
  <c r="H178" i="2"/>
  <c r="H158" i="2"/>
  <c r="H134" i="2"/>
  <c r="H118" i="2"/>
  <c r="H90" i="2"/>
  <c r="M347" i="5"/>
  <c r="P502" i="2"/>
  <c r="P498" i="2"/>
  <c r="P494" i="2"/>
  <c r="J490" i="2"/>
  <c r="J482" i="2"/>
  <c r="J474" i="2"/>
  <c r="J466" i="2"/>
  <c r="J458" i="2"/>
  <c r="J450" i="2"/>
  <c r="J442" i="2"/>
  <c r="J434" i="2"/>
  <c r="J426" i="2"/>
  <c r="J270" i="2"/>
  <c r="J262" i="2"/>
  <c r="J254" i="2"/>
  <c r="J246" i="2"/>
  <c r="J238" i="2"/>
  <c r="J230" i="2"/>
  <c r="J210" i="2"/>
  <c r="J202" i="2"/>
  <c r="J194" i="2"/>
  <c r="P121" i="8"/>
  <c r="P253" i="8"/>
  <c r="P277" i="8"/>
  <c r="P349" i="8"/>
  <c r="P485" i="8"/>
  <c r="D59" i="10"/>
  <c r="I59" i="10" s="1"/>
  <c r="D59" i="11"/>
  <c r="D21" i="4"/>
  <c r="D21" i="5" s="1"/>
  <c r="D22" i="9" s="1"/>
  <c r="D22" i="11" s="1"/>
  <c r="G22" i="11" s="1"/>
  <c r="D261" i="4"/>
  <c r="D261" i="5" s="1"/>
  <c r="D262" i="9" s="1"/>
  <c r="D262" i="10" s="1"/>
  <c r="I262" i="10" s="1"/>
  <c r="D405" i="4"/>
  <c r="D405" i="5" s="1"/>
  <c r="D406" i="9" s="1"/>
  <c r="D284" i="11"/>
  <c r="D284" i="10"/>
  <c r="I284" i="10" s="1"/>
  <c r="D325" i="14"/>
  <c r="O325" i="8"/>
  <c r="D57" i="4"/>
  <c r="D57" i="5" s="1"/>
  <c r="D58" i="9" s="1"/>
  <c r="D137" i="4"/>
  <c r="D137" i="5" s="1"/>
  <c r="D138" i="9" s="1"/>
  <c r="D213" i="4"/>
  <c r="D213" i="5" s="1"/>
  <c r="D214" i="9" s="1"/>
  <c r="D225" i="4"/>
  <c r="D225" i="5" s="1"/>
  <c r="D226" i="9" s="1"/>
  <c r="D226" i="11" s="1"/>
  <c r="D237" i="4"/>
  <c r="D237" i="5" s="1"/>
  <c r="D238" i="9" s="1"/>
  <c r="D278" i="8"/>
  <c r="G278" i="11"/>
  <c r="D337" i="4"/>
  <c r="D337" i="5" s="1"/>
  <c r="D338" i="9" s="1"/>
  <c r="D373" i="4"/>
  <c r="D373" i="5" s="1"/>
  <c r="D374" i="9" s="1"/>
  <c r="O203" i="8"/>
  <c r="D203" i="14"/>
  <c r="D419" i="10"/>
  <c r="I419" i="10" s="1"/>
  <c r="D493" i="8"/>
  <c r="G493" i="11"/>
  <c r="D196" i="10"/>
  <c r="I196" i="10" s="1"/>
  <c r="D196" i="11"/>
  <c r="D223" i="11"/>
  <c r="D35" i="10"/>
  <c r="I35" i="10" s="1"/>
  <c r="D478" i="4"/>
  <c r="D478" i="5" s="1"/>
  <c r="D479" i="9" s="1"/>
  <c r="D102" i="11"/>
  <c r="D34" i="10"/>
  <c r="I34" i="10" s="1"/>
  <c r="D34" i="11"/>
  <c r="D49" i="4"/>
  <c r="D49" i="5" s="1"/>
  <c r="D50" i="9" s="1"/>
  <c r="D61" i="4"/>
  <c r="D61" i="5" s="1"/>
  <c r="D62" i="9" s="1"/>
  <c r="D81" i="4"/>
  <c r="D81" i="5" s="1"/>
  <c r="D82" i="9" s="1"/>
  <c r="D89" i="4"/>
  <c r="D89" i="5" s="1"/>
  <c r="D90" i="9" s="1"/>
  <c r="D90" i="11" s="1"/>
  <c r="D97" i="4"/>
  <c r="D97" i="5" s="1"/>
  <c r="D98" i="9" s="1"/>
  <c r="D109" i="4"/>
  <c r="D109" i="5" s="1"/>
  <c r="D110" i="9" s="1"/>
  <c r="D117" i="4"/>
  <c r="D117" i="5" s="1"/>
  <c r="D118" i="9" s="1"/>
  <c r="D141" i="4"/>
  <c r="D141" i="5" s="1"/>
  <c r="D142" i="9" s="1"/>
  <c r="D142" i="11" s="1"/>
  <c r="D149" i="4"/>
  <c r="D149" i="5" s="1"/>
  <c r="D150" i="9" s="1"/>
  <c r="D182" i="11"/>
  <c r="D197" i="4"/>
  <c r="D197" i="5" s="1"/>
  <c r="D198" i="9" s="1"/>
  <c r="D198" i="10" s="1"/>
  <c r="I198" i="10" s="1"/>
  <c r="D217" i="4"/>
  <c r="D217" i="5" s="1"/>
  <c r="D218" i="9" s="1"/>
  <c r="D233" i="4"/>
  <c r="D233" i="5" s="1"/>
  <c r="D234" i="9" s="1"/>
  <c r="D245" i="4"/>
  <c r="D245" i="5" s="1"/>
  <c r="D246" i="9" s="1"/>
  <c r="D246" i="10" s="1"/>
  <c r="I246" i="10" s="1"/>
  <c r="D257" i="4"/>
  <c r="D257" i="5" s="1"/>
  <c r="D258" i="9" s="1"/>
  <c r="D285" i="4"/>
  <c r="D285" i="5" s="1"/>
  <c r="D286" i="9" s="1"/>
  <c r="D286" i="11" s="1"/>
  <c r="D293" i="5"/>
  <c r="D294" i="9" s="1"/>
  <c r="D294" i="11" s="1"/>
  <c r="L293" i="4"/>
  <c r="D297" i="4"/>
  <c r="D297" i="5" s="1"/>
  <c r="D298" i="9" s="1"/>
  <c r="D329" i="4"/>
  <c r="D329" i="5" s="1"/>
  <c r="D330" i="9" s="1"/>
  <c r="D345" i="4"/>
  <c r="D345" i="5" s="1"/>
  <c r="D346" i="9" s="1"/>
  <c r="D357" i="4"/>
  <c r="D357" i="5" s="1"/>
  <c r="D358" i="9" s="1"/>
  <c r="D358" i="11" s="1"/>
  <c r="D381" i="4"/>
  <c r="D381" i="5" s="1"/>
  <c r="D382" i="9" s="1"/>
  <c r="D397" i="4"/>
  <c r="D397" i="5" s="1"/>
  <c r="D398" i="9" s="1"/>
  <c r="D429" i="4"/>
  <c r="D429" i="5" s="1"/>
  <c r="D430" i="9" s="1"/>
  <c r="D457" i="4"/>
  <c r="D457" i="5" s="1"/>
  <c r="D458" i="9" s="1"/>
  <c r="D465" i="4"/>
  <c r="D465" i="5" s="1"/>
  <c r="D466" i="9" s="1"/>
  <c r="D466" i="11" s="1"/>
  <c r="D466" i="8" s="1"/>
  <c r="O466" i="8" s="1"/>
  <c r="D469" i="4"/>
  <c r="D469" i="5" s="1"/>
  <c r="D470" i="9" s="1"/>
  <c r="D477" i="4"/>
  <c r="D477" i="5" s="1"/>
  <c r="D478" i="9" s="1"/>
  <c r="D359" i="14"/>
  <c r="D332" i="11"/>
  <c r="D332" i="10"/>
  <c r="I332" i="10" s="1"/>
  <c r="D499" i="10"/>
  <c r="I499" i="10" s="1"/>
  <c r="D488" i="10"/>
  <c r="I488" i="10" s="1"/>
  <c r="D488" i="11"/>
  <c r="D75" i="11"/>
  <c r="D376" i="10"/>
  <c r="I376" i="10" s="1"/>
  <c r="D376" i="11"/>
  <c r="D263" i="10"/>
  <c r="I263" i="10" s="1"/>
  <c r="D263" i="11"/>
  <c r="D323" i="4"/>
  <c r="D323" i="5" s="1"/>
  <c r="D324" i="9" s="1"/>
  <c r="D324" i="11" s="1"/>
  <c r="D420" i="4"/>
  <c r="D420" i="5" s="1"/>
  <c r="D421" i="9" s="1"/>
  <c r="D421" i="11" s="1"/>
  <c r="D476" i="4"/>
  <c r="D476" i="5" s="1"/>
  <c r="D477" i="9" s="1"/>
  <c r="D477" i="10" s="1"/>
  <c r="I477" i="10" s="1"/>
  <c r="D476" i="10"/>
  <c r="I476" i="10" s="1"/>
  <c r="D476" i="11"/>
  <c r="D476" i="8" s="1"/>
  <c r="D203" i="10"/>
  <c r="I203" i="10" s="1"/>
  <c r="D84" i="10"/>
  <c r="I84" i="10" s="1"/>
  <c r="D84" i="11"/>
  <c r="G84" i="11" s="1"/>
  <c r="G368" i="11"/>
  <c r="D368" i="8"/>
  <c r="O368" i="8" s="1"/>
  <c r="D304" i="11"/>
  <c r="D8" i="4"/>
  <c r="D8" i="5" s="1"/>
  <c r="D9" i="9" s="1"/>
  <c r="D9" i="11" s="1"/>
  <c r="G9" i="11" s="1"/>
  <c r="D86" i="4"/>
  <c r="D86" i="5" s="1"/>
  <c r="D87" i="9" s="1"/>
  <c r="D87" i="11" s="1"/>
  <c r="D167" i="4"/>
  <c r="D167" i="5" s="1"/>
  <c r="D168" i="9" s="1"/>
  <c r="D318" i="4"/>
  <c r="D318" i="5" s="1"/>
  <c r="D319" i="9" s="1"/>
  <c r="D7" i="4"/>
  <c r="D7" i="5" s="1"/>
  <c r="D8" i="9" s="1"/>
  <c r="D256" i="4"/>
  <c r="D256" i="5" s="1"/>
  <c r="D257" i="9" s="1"/>
  <c r="D257" i="10" s="1"/>
  <c r="I257" i="10" s="1"/>
  <c r="D53" i="10"/>
  <c r="I53" i="10" s="1"/>
  <c r="D53" i="11"/>
  <c r="D419" i="11"/>
  <c r="D419" i="8" s="1"/>
  <c r="D201" i="4"/>
  <c r="D201" i="5" s="1"/>
  <c r="D202" i="9" s="1"/>
  <c r="D202" i="10" s="1"/>
  <c r="I202" i="10" s="1"/>
  <c r="O440" i="8"/>
  <c r="O12" i="8"/>
  <c r="G325" i="11"/>
  <c r="G12" i="11"/>
  <c r="G203" i="11"/>
  <c r="D54" i="11"/>
  <c r="D155" i="11"/>
  <c r="D176" i="10"/>
  <c r="I176" i="10" s="1"/>
  <c r="D35" i="11"/>
  <c r="D344" i="10"/>
  <c r="I344" i="10" s="1"/>
  <c r="D417" i="4"/>
  <c r="D290" i="4"/>
  <c r="D290" i="5" s="1"/>
  <c r="D291" i="9" s="1"/>
  <c r="D66" i="4"/>
  <c r="D66" i="5" s="1"/>
  <c r="D67" i="9" s="1"/>
  <c r="D165" i="4"/>
  <c r="D165" i="5" s="1"/>
  <c r="D166" i="9" s="1"/>
  <c r="D45" i="4"/>
  <c r="D45" i="5" s="1"/>
  <c r="D46" i="9" s="1"/>
  <c r="D188" i="11"/>
  <c r="D188" i="10"/>
  <c r="I188" i="10" s="1"/>
  <c r="D198" i="4"/>
  <c r="D198" i="5" s="1"/>
  <c r="D199" i="9" s="1"/>
  <c r="D91" i="4"/>
  <c r="D91" i="5" s="1"/>
  <c r="D92" i="9" s="1"/>
  <c r="D123" i="4"/>
  <c r="D123" i="5" s="1"/>
  <c r="D124" i="9" s="1"/>
  <c r="D133" i="4"/>
  <c r="D133" i="5" s="1"/>
  <c r="D134" i="9" s="1"/>
  <c r="D156" i="4"/>
  <c r="D156" i="5" s="1"/>
  <c r="D157" i="9" s="1"/>
  <c r="D338" i="4"/>
  <c r="D338" i="5" s="1"/>
  <c r="D339" i="9" s="1"/>
  <c r="D339" i="10" s="1"/>
  <c r="I339" i="10" s="1"/>
  <c r="D9" i="4"/>
  <c r="D9" i="5" s="1"/>
  <c r="D10" i="9" s="1"/>
  <c r="D10" i="11" s="1"/>
  <c r="G10" i="11" s="1"/>
  <c r="D17" i="4"/>
  <c r="D17" i="5" s="1"/>
  <c r="D18" i="9" s="1"/>
  <c r="D25" i="4"/>
  <c r="D25" i="5" s="1"/>
  <c r="D26" i="9" s="1"/>
  <c r="D29" i="4"/>
  <c r="D29" i="5" s="1"/>
  <c r="D30" i="9" s="1"/>
  <c r="D37" i="4"/>
  <c r="D69" i="4"/>
  <c r="D69" i="5" s="1"/>
  <c r="D70" i="9" s="1"/>
  <c r="D77" i="4"/>
  <c r="D77" i="5" s="1"/>
  <c r="D78" i="9" s="1"/>
  <c r="D85" i="4"/>
  <c r="D85" i="5" s="1"/>
  <c r="D86" i="9" s="1"/>
  <c r="D93" i="4"/>
  <c r="D93" i="5" s="1"/>
  <c r="D94" i="9" s="1"/>
  <c r="D105" i="4"/>
  <c r="D105" i="5" s="1"/>
  <c r="D106" i="9" s="1"/>
  <c r="D113" i="4"/>
  <c r="D113" i="5" s="1"/>
  <c r="D114" i="9" s="1"/>
  <c r="D129" i="4"/>
  <c r="D129" i="5" s="1"/>
  <c r="D130" i="9" s="1"/>
  <c r="D145" i="4"/>
  <c r="D145" i="5" s="1"/>
  <c r="D146" i="9" s="1"/>
  <c r="D161" i="4"/>
  <c r="D161" i="5" s="1"/>
  <c r="D162" i="9" s="1"/>
  <c r="D162" i="10" s="1"/>
  <c r="I162" i="10" s="1"/>
  <c r="D193" i="4"/>
  <c r="D193" i="5" s="1"/>
  <c r="D194" i="9" s="1"/>
  <c r="D205" i="4"/>
  <c r="D205" i="5" s="1"/>
  <c r="D206" i="9" s="1"/>
  <c r="D229" i="4"/>
  <c r="D229" i="5" s="1"/>
  <c r="D230" i="9" s="1"/>
  <c r="D230" i="10" s="1"/>
  <c r="I230" i="10" s="1"/>
  <c r="D241" i="4"/>
  <c r="D241" i="5" s="1"/>
  <c r="D242" i="9" s="1"/>
  <c r="D242" i="11" s="1"/>
  <c r="D265" i="4"/>
  <c r="D265" i="5" s="1"/>
  <c r="D266" i="9" s="1"/>
  <c r="D274" i="10"/>
  <c r="I274" i="10" s="1"/>
  <c r="D281" i="4"/>
  <c r="D281" i="5" s="1"/>
  <c r="D282" i="9" s="1"/>
  <c r="D282" i="11" s="1"/>
  <c r="G282" i="11" s="1"/>
  <c r="D289" i="4"/>
  <c r="D289" i="5" s="1"/>
  <c r="D290" i="9" s="1"/>
  <c r="D302" i="10"/>
  <c r="I302" i="10" s="1"/>
  <c r="D302" i="11"/>
  <c r="D317" i="4"/>
  <c r="D317" i="5" s="1"/>
  <c r="D318" i="9" s="1"/>
  <c r="D318" i="10" s="1"/>
  <c r="I318" i="10" s="1"/>
  <c r="D321" i="4"/>
  <c r="D321" i="5" s="1"/>
  <c r="D322" i="9" s="1"/>
  <c r="D349" i="4"/>
  <c r="D349" i="5" s="1"/>
  <c r="D350" i="9" s="1"/>
  <c r="D353" i="4"/>
  <c r="D353" i="5" s="1"/>
  <c r="D354" i="9" s="1"/>
  <c r="D361" i="4"/>
  <c r="D361" i="5" s="1"/>
  <c r="D362" i="9" s="1"/>
  <c r="D377" i="4"/>
  <c r="D377" i="5" s="1"/>
  <c r="D378" i="9" s="1"/>
  <c r="D385" i="4"/>
  <c r="D385" i="5" s="1"/>
  <c r="D386" i="9" s="1"/>
  <c r="D386" i="10" s="1"/>
  <c r="I386" i="10" s="1"/>
  <c r="D401" i="4"/>
  <c r="D401" i="5" s="1"/>
  <c r="D402" i="9" s="1"/>
  <c r="D409" i="4"/>
  <c r="D413" i="4"/>
  <c r="D413" i="5" s="1"/>
  <c r="D414" i="9" s="1"/>
  <c r="D421" i="4"/>
  <c r="D421" i="5" s="1"/>
  <c r="D422" i="9" s="1"/>
  <c r="D425" i="4"/>
  <c r="D425" i="5" s="1"/>
  <c r="D426" i="9" s="1"/>
  <c r="D433" i="4"/>
  <c r="D433" i="5" s="1"/>
  <c r="D434" i="9" s="1"/>
  <c r="D441" i="4"/>
  <c r="D441" i="5" s="1"/>
  <c r="D442" i="9" s="1"/>
  <c r="D442" i="10" s="1"/>
  <c r="I442" i="10" s="1"/>
  <c r="D453" i="4"/>
  <c r="D453" i="5" s="1"/>
  <c r="D454" i="9" s="1"/>
  <c r="D461" i="4"/>
  <c r="D461" i="5" s="1"/>
  <c r="D462" i="9" s="1"/>
  <c r="D473" i="4"/>
  <c r="D473" i="5" s="1"/>
  <c r="D474" i="9" s="1"/>
  <c r="D485" i="4"/>
  <c r="D485" i="5" s="1"/>
  <c r="D486" i="9" s="1"/>
  <c r="D489" i="4"/>
  <c r="D489" i="5" s="1"/>
  <c r="D490" i="9" s="1"/>
  <c r="D497" i="4"/>
  <c r="D497" i="5" s="1"/>
  <c r="D498" i="9" s="1"/>
  <c r="D498" i="11" s="1"/>
  <c r="D498" i="8" s="1"/>
  <c r="D480" i="10"/>
  <c r="I480" i="10" s="1"/>
  <c r="D480" i="11"/>
  <c r="D480" i="8" s="1"/>
  <c r="D309" i="10"/>
  <c r="I309" i="10" s="1"/>
  <c r="D309" i="11"/>
  <c r="D140" i="11"/>
  <c r="D140" i="10"/>
  <c r="I140" i="10" s="1"/>
  <c r="D184" i="11"/>
  <c r="D184" i="10"/>
  <c r="I184" i="10" s="1"/>
  <c r="D63" i="11"/>
  <c r="D207" i="4"/>
  <c r="D207" i="5" s="1"/>
  <c r="D208" i="9" s="1"/>
  <c r="D200" i="4"/>
  <c r="D200" i="5" s="1"/>
  <c r="D201" i="9" s="1"/>
  <c r="D227" i="4"/>
  <c r="D227" i="5" s="1"/>
  <c r="D228" i="9" s="1"/>
  <c r="D276" i="4"/>
  <c r="D276" i="5" s="1"/>
  <c r="D277" i="9" s="1"/>
  <c r="D336" i="4"/>
  <c r="D336" i="5" s="1"/>
  <c r="D337" i="9" s="1"/>
  <c r="D337" i="10" s="1"/>
  <c r="I337" i="10" s="1"/>
  <c r="D412" i="4"/>
  <c r="D412" i="5" s="1"/>
  <c r="D413" i="9" s="1"/>
  <c r="D413" i="11" s="1"/>
  <c r="D484" i="4"/>
  <c r="D484" i="5" s="1"/>
  <c r="D485" i="9" s="1"/>
  <c r="D93" i="8"/>
  <c r="G93" i="11"/>
  <c r="D451" i="10"/>
  <c r="I451" i="10" s="1"/>
  <c r="D115" i="10"/>
  <c r="I115" i="10" s="1"/>
  <c r="D115" i="11"/>
  <c r="D272" i="10"/>
  <c r="I272" i="10" s="1"/>
  <c r="D457" i="11"/>
  <c r="D457" i="10"/>
  <c r="I457" i="10" s="1"/>
  <c r="D328" i="11"/>
  <c r="D328" i="10"/>
  <c r="I328" i="10" s="1"/>
  <c r="D42" i="4"/>
  <c r="D42" i="5" s="1"/>
  <c r="D43" i="9" s="1"/>
  <c r="D255" i="4"/>
  <c r="D255" i="5" s="1"/>
  <c r="D256" i="9" s="1"/>
  <c r="D256" i="11" s="1"/>
  <c r="D256" i="8" s="1"/>
  <c r="D208" i="4"/>
  <c r="D208" i="5" s="1"/>
  <c r="D209" i="9" s="1"/>
  <c r="D226" i="4"/>
  <c r="D226" i="5" s="1"/>
  <c r="D227" i="9" s="1"/>
  <c r="D288" i="4"/>
  <c r="D288" i="5" s="1"/>
  <c r="D289" i="9" s="1"/>
  <c r="D289" i="10" s="1"/>
  <c r="I289" i="10" s="1"/>
  <c r="D419" i="4"/>
  <c r="D419" i="5" s="1"/>
  <c r="D420" i="9" s="1"/>
  <c r="D420" i="11" s="1"/>
  <c r="D427" i="4"/>
  <c r="D427" i="5" s="1"/>
  <c r="D428" i="9" s="1"/>
  <c r="D428" i="10" s="1"/>
  <c r="I428" i="10" s="1"/>
  <c r="D483" i="4"/>
  <c r="D483" i="5" s="1"/>
  <c r="D484" i="9" s="1"/>
  <c r="D491" i="4"/>
  <c r="D491" i="5" s="1"/>
  <c r="D492" i="9" s="1"/>
  <c r="D503" i="10"/>
  <c r="I503" i="10" s="1"/>
  <c r="D503" i="11"/>
  <c r="D303" i="14"/>
  <c r="D209" i="4"/>
  <c r="D209" i="5" s="1"/>
  <c r="D210" i="9" s="1"/>
  <c r="O344" i="8"/>
  <c r="D285" i="8"/>
  <c r="D102" i="10"/>
  <c r="I102" i="10" s="1"/>
  <c r="D125" i="11"/>
  <c r="G125" i="11" s="1"/>
  <c r="D131" i="11"/>
  <c r="D223" i="10"/>
  <c r="I223" i="10" s="1"/>
  <c r="D274" i="11"/>
  <c r="D274" i="8" s="1"/>
  <c r="D182" i="10"/>
  <c r="I182" i="10" s="1"/>
  <c r="D499" i="11"/>
  <c r="D325" i="10"/>
  <c r="I325" i="10" s="1"/>
  <c r="D269" i="4"/>
  <c r="D269" i="5" s="1"/>
  <c r="D270" i="9" s="1"/>
  <c r="D270" i="10" s="1"/>
  <c r="I270" i="10" s="1"/>
  <c r="D501" i="4"/>
  <c r="D501" i="5" s="1"/>
  <c r="D502" i="9" s="1"/>
  <c r="D502" i="11" s="1"/>
  <c r="D153" i="4"/>
  <c r="D153" i="5" s="1"/>
  <c r="D154" i="9" s="1"/>
  <c r="D173" i="4"/>
  <c r="D173" i="5" s="1"/>
  <c r="D174" i="9" s="1"/>
  <c r="D73" i="4"/>
  <c r="D73" i="5" s="1"/>
  <c r="D74" i="9" s="1"/>
  <c r="L277" i="4"/>
  <c r="L324" i="4"/>
  <c r="D493" i="4"/>
  <c r="D493" i="5" s="1"/>
  <c r="D494" i="9" s="1"/>
  <c r="L273" i="4"/>
  <c r="L253" i="4"/>
  <c r="D496" i="10"/>
  <c r="I496" i="10" s="1"/>
  <c r="D496" i="11"/>
  <c r="D81" i="10"/>
  <c r="I81" i="10" s="1"/>
  <c r="D81" i="11"/>
  <c r="D327" i="11"/>
  <c r="D247" i="10"/>
  <c r="I247" i="10" s="1"/>
  <c r="D159" i="4"/>
  <c r="D159" i="5" s="1"/>
  <c r="D160" i="9" s="1"/>
  <c r="D160" i="10" s="1"/>
  <c r="I160" i="10" s="1"/>
  <c r="D27" i="4"/>
  <c r="D27" i="5" s="1"/>
  <c r="D28" i="9" s="1"/>
  <c r="D489" i="11"/>
  <c r="D489" i="8" s="1"/>
  <c r="D190" i="4"/>
  <c r="D190" i="5" s="1"/>
  <c r="D191" i="9" s="1"/>
  <c r="D238" i="4"/>
  <c r="D238" i="5" s="1"/>
  <c r="D239" i="9" s="1"/>
  <c r="D414" i="4"/>
  <c r="D414" i="5" s="1"/>
  <c r="D415" i="9" s="1"/>
  <c r="D480" i="4"/>
  <c r="D480" i="5" s="1"/>
  <c r="D481" i="9" s="1"/>
  <c r="D108" i="4"/>
  <c r="D108" i="5" s="1"/>
  <c r="D109" i="9" s="1"/>
  <c r="D136" i="4"/>
  <c r="D136" i="5" s="1"/>
  <c r="D137" i="9" s="1"/>
  <c r="D188" i="4"/>
  <c r="D188" i="5" s="1"/>
  <c r="D189" i="9" s="1"/>
  <c r="D163" i="4"/>
  <c r="D163" i="5" s="1"/>
  <c r="D164" i="9" s="1"/>
  <c r="D395" i="4"/>
  <c r="D395" i="5" s="1"/>
  <c r="D396" i="9" s="1"/>
  <c r="D396" i="10" s="1"/>
  <c r="I396" i="10" s="1"/>
  <c r="D451" i="4"/>
  <c r="D451" i="5" s="1"/>
  <c r="D452" i="9" s="1"/>
  <c r="D452" i="11" s="1"/>
  <c r="D459" i="4"/>
  <c r="D459" i="5" s="1"/>
  <c r="D460" i="9" s="1"/>
  <c r="D460" i="11" s="1"/>
  <c r="D471" i="4"/>
  <c r="D471" i="5" s="1"/>
  <c r="D472" i="9" s="1"/>
  <c r="D472" i="10" s="1"/>
  <c r="I472" i="10" s="1"/>
  <c r="D432" i="10"/>
  <c r="I432" i="10" s="1"/>
  <c r="D61" i="11"/>
  <c r="D61" i="10"/>
  <c r="I61" i="10" s="1"/>
  <c r="D144" i="10"/>
  <c r="I144" i="10" s="1"/>
  <c r="D142" i="4"/>
  <c r="D142" i="5" s="1"/>
  <c r="D143" i="9" s="1"/>
  <c r="D215" i="4"/>
  <c r="D215" i="5" s="1"/>
  <c r="D216" i="9" s="1"/>
  <c r="D424" i="4"/>
  <c r="D424" i="5" s="1"/>
  <c r="D425" i="9" s="1"/>
  <c r="D398" i="4"/>
  <c r="D398" i="5" s="1"/>
  <c r="D399" i="9" s="1"/>
  <c r="D180" i="4"/>
  <c r="D180" i="5" s="1"/>
  <c r="D181" i="9" s="1"/>
  <c r="D90" i="4"/>
  <c r="D90" i="5" s="1"/>
  <c r="D91" i="9" s="1"/>
  <c r="D122" i="4"/>
  <c r="D122" i="5" s="1"/>
  <c r="D123" i="9" s="1"/>
  <c r="D164" i="4"/>
  <c r="D164" i="5" s="1"/>
  <c r="D165" i="9" s="1"/>
  <c r="D380" i="4"/>
  <c r="D380" i="5" s="1"/>
  <c r="D381" i="9" s="1"/>
  <c r="D388" i="4"/>
  <c r="D388" i="5" s="1"/>
  <c r="D389" i="9" s="1"/>
  <c r="D389" i="10" s="1"/>
  <c r="I389" i="10" s="1"/>
  <c r="D444" i="4"/>
  <c r="D444" i="5" s="1"/>
  <c r="D445" i="9" s="1"/>
  <c r="D445" i="11" s="1"/>
  <c r="D445" i="8" s="1"/>
  <c r="O445" i="8" s="1"/>
  <c r="D26" i="4"/>
  <c r="D26" i="5" s="1"/>
  <c r="D27" i="9" s="1"/>
  <c r="D342" i="4"/>
  <c r="D342" i="5" s="1"/>
  <c r="D343" i="9" s="1"/>
  <c r="D343" i="11" s="1"/>
  <c r="D432" i="4"/>
  <c r="D432" i="5" s="1"/>
  <c r="D433" i="9" s="1"/>
  <c r="D64" i="4"/>
  <c r="D64" i="5" s="1"/>
  <c r="D65" i="9" s="1"/>
  <c r="D72" i="4"/>
  <c r="D72" i="5" s="1"/>
  <c r="D73" i="9" s="1"/>
  <c r="D148" i="4"/>
  <c r="D148" i="5" s="1"/>
  <c r="D149" i="9" s="1"/>
  <c r="D55" i="11"/>
  <c r="D55" i="8" s="1"/>
  <c r="D4" i="4"/>
  <c r="D116" i="4"/>
  <c r="D116" i="5" s="1"/>
  <c r="D117" i="9" s="1"/>
  <c r="D117" i="10" s="1"/>
  <c r="I117" i="10" s="1"/>
  <c r="D224" i="4"/>
  <c r="D224" i="5" s="1"/>
  <c r="D225" i="9" s="1"/>
  <c r="D225" i="11" s="1"/>
  <c r="D236" i="4"/>
  <c r="D236" i="5" s="1"/>
  <c r="D237" i="9" s="1"/>
  <c r="D237" i="10" s="1"/>
  <c r="I237" i="10" s="1"/>
  <c r="D95" i="4"/>
  <c r="D95" i="5" s="1"/>
  <c r="D96" i="9" s="1"/>
  <c r="D150" i="4"/>
  <c r="D150" i="5" s="1"/>
  <c r="D151" i="9" s="1"/>
  <c r="D406" i="4"/>
  <c r="D406" i="5" s="1"/>
  <c r="D407" i="9" s="1"/>
  <c r="D407" i="10" s="1"/>
  <c r="I407" i="10" s="1"/>
  <c r="D59" i="4"/>
  <c r="D59" i="5" s="1"/>
  <c r="D60" i="9" s="1"/>
  <c r="D76" i="4"/>
  <c r="D76" i="5" s="1"/>
  <c r="D77" i="9" s="1"/>
  <c r="D84" i="4"/>
  <c r="D84" i="5" s="1"/>
  <c r="D85" i="9" s="1"/>
  <c r="D128" i="4"/>
  <c r="D128" i="5" s="1"/>
  <c r="D129" i="9" s="1"/>
  <c r="L32" i="4"/>
  <c r="L40" i="4"/>
  <c r="L252" i="4"/>
  <c r="L181" i="4"/>
  <c r="N432" i="8"/>
  <c r="C432" i="14"/>
  <c r="C160" i="10"/>
  <c r="C160" i="11"/>
  <c r="C160" i="8" s="1"/>
  <c r="C18" i="4"/>
  <c r="C18" i="5" s="1"/>
  <c r="C19" i="9" s="1"/>
  <c r="C95" i="10"/>
  <c r="C95" i="11"/>
  <c r="C95" i="8" s="1"/>
  <c r="C118" i="4"/>
  <c r="C118" i="5" s="1"/>
  <c r="C119" i="9" s="1"/>
  <c r="C119" i="10" s="1"/>
  <c r="C246" i="4"/>
  <c r="C246" i="5" s="1"/>
  <c r="C247" i="9" s="1"/>
  <c r="C250" i="4"/>
  <c r="C250" i="5" s="1"/>
  <c r="C251" i="9" s="1"/>
  <c r="C343" i="10"/>
  <c r="C343" i="11"/>
  <c r="C343" i="8" s="1"/>
  <c r="C343" i="14" s="1"/>
  <c r="C358" i="4"/>
  <c r="C358" i="5" s="1"/>
  <c r="C359" i="9" s="1"/>
  <c r="C359" i="10" s="1"/>
  <c r="C442" i="4"/>
  <c r="C442" i="5" s="1"/>
  <c r="C443" i="9" s="1"/>
  <c r="C443" i="11" s="1"/>
  <c r="C443" i="8" s="1"/>
  <c r="C13" i="4"/>
  <c r="C13" i="5" s="1"/>
  <c r="C14" i="9" s="1"/>
  <c r="C241" i="4"/>
  <c r="C241" i="5" s="1"/>
  <c r="C242" i="9" s="1"/>
  <c r="C249" i="4"/>
  <c r="C249" i="5" s="1"/>
  <c r="C250" i="9" s="1"/>
  <c r="C317" i="4"/>
  <c r="C317" i="5" s="1"/>
  <c r="C318" i="9" s="1"/>
  <c r="C321" i="4"/>
  <c r="C321" i="5" s="1"/>
  <c r="C322" i="9" s="1"/>
  <c r="C361" i="4"/>
  <c r="C361" i="5" s="1"/>
  <c r="C362" i="9" s="1"/>
  <c r="C450" i="14"/>
  <c r="N450" i="8"/>
  <c r="N494" i="8"/>
  <c r="C494" i="14"/>
  <c r="C283" i="11"/>
  <c r="C283" i="8" s="1"/>
  <c r="C283" i="10"/>
  <c r="C191" i="14"/>
  <c r="N191" i="8"/>
  <c r="N461" i="8"/>
  <c r="C461" i="14"/>
  <c r="C425" i="14"/>
  <c r="N425" i="8"/>
  <c r="C317" i="11"/>
  <c r="C317" i="8" s="1"/>
  <c r="C317" i="10"/>
  <c r="C252" i="10"/>
  <c r="C252" i="11"/>
  <c r="C252" i="8" s="1"/>
  <c r="C245" i="10"/>
  <c r="C245" i="11"/>
  <c r="C245" i="8" s="1"/>
  <c r="C241" i="10"/>
  <c r="C241" i="11"/>
  <c r="C241" i="8" s="1"/>
  <c r="C102" i="14"/>
  <c r="N102" i="8"/>
  <c r="C48" i="14"/>
  <c r="N48" i="8"/>
  <c r="C64" i="14"/>
  <c r="N64" i="8"/>
  <c r="C399" i="14"/>
  <c r="N149" i="8"/>
  <c r="C149" i="14"/>
  <c r="C357" i="11"/>
  <c r="C357" i="8" s="1"/>
  <c r="C357" i="10"/>
  <c r="C244" i="11"/>
  <c r="C244" i="8" s="1"/>
  <c r="C244" i="10"/>
  <c r="N224" i="8"/>
  <c r="C224" i="14"/>
  <c r="C35" i="11"/>
  <c r="C35" i="8" s="1"/>
  <c r="C35" i="10"/>
  <c r="C51" i="11"/>
  <c r="C51" i="8" s="1"/>
  <c r="C51" i="10"/>
  <c r="C62" i="4"/>
  <c r="C62" i="5" s="1"/>
  <c r="C63" i="9" s="1"/>
  <c r="C66" i="4"/>
  <c r="C66" i="5" s="1"/>
  <c r="C67" i="9" s="1"/>
  <c r="C114" i="4"/>
  <c r="C114" i="5" s="1"/>
  <c r="C115" i="9" s="1"/>
  <c r="C182" i="4"/>
  <c r="C182" i="5" s="1"/>
  <c r="C183" i="9" s="1"/>
  <c r="C183" i="11" s="1"/>
  <c r="C183" i="8" s="1"/>
  <c r="C183" i="14" s="1"/>
  <c r="C238" i="4"/>
  <c r="C238" i="5" s="1"/>
  <c r="C239" i="9" s="1"/>
  <c r="C306" i="4"/>
  <c r="C306" i="5" s="1"/>
  <c r="C307" i="9" s="1"/>
  <c r="C307" i="10" s="1"/>
  <c r="C330" i="4"/>
  <c r="C330" i="5" s="1"/>
  <c r="C331" i="9" s="1"/>
  <c r="C339" i="10"/>
  <c r="C339" i="11"/>
  <c r="C339" i="8" s="1"/>
  <c r="C362" i="4"/>
  <c r="C362" i="5" s="1"/>
  <c r="C363" i="9" s="1"/>
  <c r="C410" i="4"/>
  <c r="C410" i="5" s="1"/>
  <c r="C411" i="9" s="1"/>
  <c r="C411" i="10" s="1"/>
  <c r="C446" i="4"/>
  <c r="C446" i="5" s="1"/>
  <c r="C447" i="9" s="1"/>
  <c r="C447" i="10" s="1"/>
  <c r="C466" i="4"/>
  <c r="C466" i="5" s="1"/>
  <c r="C467" i="9" s="1"/>
  <c r="C396" i="14"/>
  <c r="N396" i="8"/>
  <c r="C157" i="11"/>
  <c r="C157" i="8" s="1"/>
  <c r="C157" i="10"/>
  <c r="C153" i="4"/>
  <c r="C153" i="5" s="1"/>
  <c r="C154" i="9" s="1"/>
  <c r="C154" i="10" s="1"/>
  <c r="C185" i="4"/>
  <c r="C185" i="5" s="1"/>
  <c r="C186" i="9" s="1"/>
  <c r="C201" i="4"/>
  <c r="C201" i="5" s="1"/>
  <c r="C202" i="9" s="1"/>
  <c r="C253" i="4"/>
  <c r="C253" i="5" s="1"/>
  <c r="C254" i="9" s="1"/>
  <c r="C325" i="4"/>
  <c r="C325" i="5" s="1"/>
  <c r="C326" i="9" s="1"/>
  <c r="C357" i="4"/>
  <c r="C357" i="5" s="1"/>
  <c r="C358" i="9" s="1"/>
  <c r="C454" i="11"/>
  <c r="C454" i="8" s="1"/>
  <c r="N454" i="8" s="1"/>
  <c r="C454" i="10"/>
  <c r="C485" i="4"/>
  <c r="C485" i="5" s="1"/>
  <c r="C486" i="9" s="1"/>
  <c r="C486" i="11" s="1"/>
  <c r="C486" i="8" s="1"/>
  <c r="N486" i="8" s="1"/>
  <c r="C489" i="4"/>
  <c r="C489" i="5" s="1"/>
  <c r="C490" i="9" s="1"/>
  <c r="C490" i="11" s="1"/>
  <c r="C490" i="8" s="1"/>
  <c r="C497" i="4"/>
  <c r="C497" i="5" s="1"/>
  <c r="C498" i="9" s="1"/>
  <c r="C498" i="10" s="1"/>
  <c r="C276" i="14"/>
  <c r="N276" i="8"/>
  <c r="C410" i="11"/>
  <c r="C410" i="8" s="1"/>
  <c r="C410" i="10"/>
  <c r="C268" i="11"/>
  <c r="C268" i="8" s="1"/>
  <c r="C268" i="10"/>
  <c r="C161" i="10"/>
  <c r="C161" i="11"/>
  <c r="C161" i="8" s="1"/>
  <c r="N364" i="8"/>
  <c r="C483" i="11"/>
  <c r="C483" i="8" s="1"/>
  <c r="C285" i="11"/>
  <c r="C285" i="8" s="1"/>
  <c r="C285" i="10"/>
  <c r="C6" i="4"/>
  <c r="C6" i="5" s="1"/>
  <c r="C7" i="9" s="1"/>
  <c r="C89" i="4"/>
  <c r="C89" i="5" s="1"/>
  <c r="C90" i="9" s="1"/>
  <c r="C104" i="4"/>
  <c r="C104" i="5" s="1"/>
  <c r="C105" i="9" s="1"/>
  <c r="C271" i="4"/>
  <c r="C271" i="5" s="1"/>
  <c r="C272" i="9" s="1"/>
  <c r="C272" i="11" s="1"/>
  <c r="C272" i="8" s="1"/>
  <c r="C273" i="4"/>
  <c r="C273" i="5" s="1"/>
  <c r="C274" i="9" s="1"/>
  <c r="C274" i="11" s="1"/>
  <c r="C274" i="8" s="1"/>
  <c r="C58" i="4"/>
  <c r="C58" i="5" s="1"/>
  <c r="C59" i="9" s="1"/>
  <c r="C86" i="4"/>
  <c r="C86" i="5" s="1"/>
  <c r="C87" i="9" s="1"/>
  <c r="C126" i="4"/>
  <c r="C126" i="5" s="1"/>
  <c r="C127" i="9" s="1"/>
  <c r="C130" i="4"/>
  <c r="C130" i="5" s="1"/>
  <c r="C131" i="9" s="1"/>
  <c r="C138" i="4"/>
  <c r="C138" i="5" s="1"/>
  <c r="C139" i="9" s="1"/>
  <c r="C210" i="4"/>
  <c r="C210" i="5" s="1"/>
  <c r="C211" i="9" s="1"/>
  <c r="C211" i="11" s="1"/>
  <c r="C211" i="8" s="1"/>
  <c r="C211" i="14" s="1"/>
  <c r="C234" i="4"/>
  <c r="C234" i="5" s="1"/>
  <c r="C235" i="9" s="1"/>
  <c r="C235" i="10" s="1"/>
  <c r="J258" i="3"/>
  <c r="C258" i="4"/>
  <c r="C258" i="5" s="1"/>
  <c r="C259" i="9" s="1"/>
  <c r="C262" i="4"/>
  <c r="C262" i="5" s="1"/>
  <c r="C263" i="9" s="1"/>
  <c r="C270" i="4"/>
  <c r="C270" i="5" s="1"/>
  <c r="C271" i="9" s="1"/>
  <c r="C271" i="10" s="1"/>
  <c r="C346" i="4"/>
  <c r="C346" i="5" s="1"/>
  <c r="C347" i="9" s="1"/>
  <c r="J354" i="3"/>
  <c r="C354" i="4"/>
  <c r="C354" i="5" s="1"/>
  <c r="C355" i="9" s="1"/>
  <c r="C355" i="10" s="1"/>
  <c r="C414" i="4"/>
  <c r="C414" i="5" s="1"/>
  <c r="C415" i="9" s="1"/>
  <c r="C415" i="11" s="1"/>
  <c r="C415" i="8" s="1"/>
  <c r="C486" i="4"/>
  <c r="C486" i="5" s="1"/>
  <c r="C487" i="9" s="1"/>
  <c r="C487" i="10" s="1"/>
  <c r="C481" i="10"/>
  <c r="C457" i="11"/>
  <c r="C457" i="8" s="1"/>
  <c r="C457" i="10"/>
  <c r="C124" i="4"/>
  <c r="C124" i="5" s="1"/>
  <c r="C125" i="9" s="1"/>
  <c r="C109" i="4"/>
  <c r="C109" i="5" s="1"/>
  <c r="C110" i="9" s="1"/>
  <c r="C237" i="10"/>
  <c r="J276" i="3"/>
  <c r="C276" i="4"/>
  <c r="C276" i="5" s="1"/>
  <c r="C277" i="9" s="1"/>
  <c r="C277" i="11" s="1"/>
  <c r="C277" i="8" s="1"/>
  <c r="J396" i="3"/>
  <c r="C396" i="4"/>
  <c r="C396" i="5" s="1"/>
  <c r="C397" i="9" s="1"/>
  <c r="C25" i="4"/>
  <c r="C25" i="5" s="1"/>
  <c r="C26" i="9" s="1"/>
  <c r="C49" i="4"/>
  <c r="C49" i="5" s="1"/>
  <c r="C50" i="9" s="1"/>
  <c r="C77" i="4"/>
  <c r="C77" i="5" s="1"/>
  <c r="C78" i="9" s="1"/>
  <c r="C85" i="4"/>
  <c r="C85" i="5" s="1"/>
  <c r="C86" i="9" s="1"/>
  <c r="C97" i="4"/>
  <c r="C97" i="5" s="1"/>
  <c r="C98" i="9" s="1"/>
  <c r="C98" i="10" s="1"/>
  <c r="C121" i="4"/>
  <c r="C121" i="5" s="1"/>
  <c r="C122" i="9" s="1"/>
  <c r="C122" i="10" s="1"/>
  <c r="C137" i="4"/>
  <c r="C137" i="5" s="1"/>
  <c r="C138" i="9" s="1"/>
  <c r="C169" i="4"/>
  <c r="C169" i="5" s="1"/>
  <c r="C170" i="9" s="1"/>
  <c r="C178" i="11"/>
  <c r="C178" i="8" s="1"/>
  <c r="N178" i="8" s="1"/>
  <c r="C178" i="10"/>
  <c r="C190" i="11"/>
  <c r="C190" i="8" s="1"/>
  <c r="C190" i="10"/>
  <c r="C198" i="10"/>
  <c r="C205" i="4"/>
  <c r="C205" i="5" s="1"/>
  <c r="C206" i="9" s="1"/>
  <c r="C213" i="4"/>
  <c r="C213" i="5" s="1"/>
  <c r="C214" i="9" s="1"/>
  <c r="C261" i="4"/>
  <c r="C261" i="5" s="1"/>
  <c r="C262" i="9" s="1"/>
  <c r="C313" i="4"/>
  <c r="C313" i="5" s="1"/>
  <c r="C314" i="9" s="1"/>
  <c r="C23" i="4"/>
  <c r="C23" i="5" s="1"/>
  <c r="C24" i="9" s="1"/>
  <c r="J196" i="3"/>
  <c r="J492" i="3"/>
  <c r="N181" i="8"/>
  <c r="C83" i="10"/>
  <c r="C146" i="11"/>
  <c r="C146" i="8" s="1"/>
  <c r="C146" i="14" s="1"/>
  <c r="C92" i="11"/>
  <c r="C92" i="8" s="1"/>
  <c r="C152" i="10"/>
  <c r="C165" i="11"/>
  <c r="C165" i="8" s="1"/>
  <c r="C260" i="11"/>
  <c r="C260" i="8" s="1"/>
  <c r="C260" i="14" s="1"/>
  <c r="C265" i="11"/>
  <c r="C265" i="8" s="1"/>
  <c r="C290" i="4"/>
  <c r="C290" i="5" s="1"/>
  <c r="C291" i="9" s="1"/>
  <c r="C291" i="11" s="1"/>
  <c r="C291" i="8" s="1"/>
  <c r="C230" i="4"/>
  <c r="C230" i="5" s="1"/>
  <c r="C231" i="9" s="1"/>
  <c r="C218" i="4"/>
  <c r="C218" i="5" s="1"/>
  <c r="C219" i="9" s="1"/>
  <c r="C219" i="11" s="1"/>
  <c r="C219" i="8" s="1"/>
  <c r="C74" i="4"/>
  <c r="C74" i="5" s="1"/>
  <c r="C75" i="9" s="1"/>
  <c r="J6" i="3"/>
  <c r="J352" i="3"/>
  <c r="J26" i="3"/>
  <c r="C236" i="14"/>
  <c r="N216" i="8"/>
  <c r="N182" i="8"/>
  <c r="C354" i="14"/>
  <c r="C207" i="14"/>
  <c r="C187" i="14"/>
  <c r="C175" i="14"/>
  <c r="N345" i="8"/>
  <c r="N132" i="8"/>
  <c r="C27" i="14"/>
  <c r="C83" i="11"/>
  <c r="C83" i="8" s="1"/>
  <c r="C83" i="14" s="1"/>
  <c r="C84" i="10"/>
  <c r="C103" i="11"/>
  <c r="C103" i="8" s="1"/>
  <c r="N103" i="8" s="1"/>
  <c r="C30" i="11"/>
  <c r="C30" i="8" s="1"/>
  <c r="C46" i="10"/>
  <c r="C48" i="10"/>
  <c r="C152" i="11"/>
  <c r="C152" i="8" s="1"/>
  <c r="C253" i="11"/>
  <c r="C253" i="8" s="1"/>
  <c r="C264" i="10"/>
  <c r="C341" i="11"/>
  <c r="C341" i="8" s="1"/>
  <c r="C368" i="11"/>
  <c r="C368" i="8" s="1"/>
  <c r="C396" i="10"/>
  <c r="C182" i="10"/>
  <c r="C228" i="4"/>
  <c r="C228" i="5" s="1"/>
  <c r="C229" i="9" s="1"/>
  <c r="C226" i="4"/>
  <c r="C226" i="5" s="1"/>
  <c r="C227" i="9" s="1"/>
  <c r="C227" i="10" s="1"/>
  <c r="C200" i="4"/>
  <c r="C200" i="5" s="1"/>
  <c r="C201" i="9" s="1"/>
  <c r="C201" i="11" s="1"/>
  <c r="C201" i="8" s="1"/>
  <c r="C194" i="4"/>
  <c r="C194" i="5" s="1"/>
  <c r="C195" i="9" s="1"/>
  <c r="C195" i="11" s="1"/>
  <c r="C195" i="8" s="1"/>
  <c r="C195" i="14" s="1"/>
  <c r="C421" i="4"/>
  <c r="C421" i="5" s="1"/>
  <c r="C422" i="9" s="1"/>
  <c r="C413" i="4"/>
  <c r="C413" i="5" s="1"/>
  <c r="C414" i="9" s="1"/>
  <c r="C375" i="4"/>
  <c r="C375" i="5" s="1"/>
  <c r="C376" i="9" s="1"/>
  <c r="C370" i="4"/>
  <c r="C370" i="5" s="1"/>
  <c r="C371" i="9" s="1"/>
  <c r="C352" i="4"/>
  <c r="C352" i="5" s="1"/>
  <c r="C353" i="9" s="1"/>
  <c r="C349" i="4"/>
  <c r="C349" i="5" s="1"/>
  <c r="C350" i="9" s="1"/>
  <c r="C337" i="4"/>
  <c r="C337" i="5" s="1"/>
  <c r="C338" i="9" s="1"/>
  <c r="C333" i="4"/>
  <c r="C333" i="5" s="1"/>
  <c r="C334" i="9" s="1"/>
  <c r="C334" i="10" s="1"/>
  <c r="C37" i="4"/>
  <c r="C37" i="5" s="1"/>
  <c r="C38" i="9" s="1"/>
  <c r="C78" i="4"/>
  <c r="C78" i="5" s="1"/>
  <c r="C79" i="9" s="1"/>
  <c r="C79" i="11" s="1"/>
  <c r="C79" i="8" s="1"/>
  <c r="C79" i="14" s="1"/>
  <c r="C71" i="4"/>
  <c r="C71" i="5" s="1"/>
  <c r="C72" i="9" s="1"/>
  <c r="C72" i="11" s="1"/>
  <c r="C72" i="8" s="1"/>
  <c r="C21" i="4"/>
  <c r="C21" i="5" s="1"/>
  <c r="C22" i="9" s="1"/>
  <c r="C17" i="4"/>
  <c r="C17" i="5" s="1"/>
  <c r="C18" i="9" s="1"/>
  <c r="J88" i="3"/>
  <c r="C491" i="11"/>
  <c r="C491" i="8" s="1"/>
  <c r="C491" i="14" s="1"/>
  <c r="C491" i="10"/>
  <c r="C41" i="11"/>
  <c r="C41" i="8" s="1"/>
  <c r="N41" i="8" s="1"/>
  <c r="C53" i="4"/>
  <c r="C53" i="5" s="1"/>
  <c r="C54" i="9" s="1"/>
  <c r="C54" i="11" s="1"/>
  <c r="C54" i="8" s="1"/>
  <c r="C157" i="4"/>
  <c r="C157" i="5" s="1"/>
  <c r="C158" i="9" s="1"/>
  <c r="C19" i="4"/>
  <c r="C19" i="5" s="1"/>
  <c r="C20" i="9" s="1"/>
  <c r="C312" i="4"/>
  <c r="C312" i="5" s="1"/>
  <c r="C313" i="9" s="1"/>
  <c r="C439" i="10"/>
  <c r="C475" i="4"/>
  <c r="C475" i="5" s="1"/>
  <c r="C476" i="9" s="1"/>
  <c r="C476" i="11" s="1"/>
  <c r="C476" i="8" s="1"/>
  <c r="C443" i="4"/>
  <c r="C443" i="5" s="1"/>
  <c r="C444" i="9" s="1"/>
  <c r="C444" i="11" s="1"/>
  <c r="C444" i="8" s="1"/>
  <c r="C14" i="4"/>
  <c r="C14" i="5" s="1"/>
  <c r="C15" i="9" s="1"/>
  <c r="C22" i="4"/>
  <c r="C22" i="5" s="1"/>
  <c r="C23" i="9" s="1"/>
  <c r="C46" i="4"/>
  <c r="C46" i="5" s="1"/>
  <c r="C47" i="9" s="1"/>
  <c r="C70" i="4"/>
  <c r="C70" i="5" s="1"/>
  <c r="C71" i="9" s="1"/>
  <c r="C90" i="4"/>
  <c r="C90" i="5" s="1"/>
  <c r="C91" i="9" s="1"/>
  <c r="C91" i="10" s="1"/>
  <c r="C134" i="4"/>
  <c r="C134" i="5" s="1"/>
  <c r="C135" i="9" s="1"/>
  <c r="C150" i="4"/>
  <c r="C150" i="5" s="1"/>
  <c r="C151" i="9" s="1"/>
  <c r="C158" i="4"/>
  <c r="C158" i="5" s="1"/>
  <c r="C159" i="9" s="1"/>
  <c r="C266" i="4"/>
  <c r="C266" i="5" s="1"/>
  <c r="C267" i="9" s="1"/>
  <c r="J274" i="3"/>
  <c r="C274" i="4"/>
  <c r="C274" i="5" s="1"/>
  <c r="C275" i="9" s="1"/>
  <c r="C275" i="10" s="1"/>
  <c r="C378" i="4"/>
  <c r="C378" i="5" s="1"/>
  <c r="C379" i="9" s="1"/>
  <c r="C394" i="4"/>
  <c r="C394" i="5" s="1"/>
  <c r="C395" i="9" s="1"/>
  <c r="J394" i="3"/>
  <c r="C402" i="4"/>
  <c r="C402" i="5" s="1"/>
  <c r="C403" i="9" s="1"/>
  <c r="C474" i="4"/>
  <c r="C474" i="5" s="1"/>
  <c r="C475" i="9" s="1"/>
  <c r="C475" i="11" s="1"/>
  <c r="C475" i="8" s="1"/>
  <c r="C494" i="4"/>
  <c r="C494" i="5" s="1"/>
  <c r="C495" i="9" s="1"/>
  <c r="C495" i="11" s="1"/>
  <c r="C495" i="8" s="1"/>
  <c r="C234" i="11"/>
  <c r="C234" i="8" s="1"/>
  <c r="C234" i="14" s="1"/>
  <c r="C234" i="10"/>
  <c r="C208" i="11"/>
  <c r="C208" i="8" s="1"/>
  <c r="C208" i="14" s="1"/>
  <c r="C208" i="10"/>
  <c r="C176" i="11"/>
  <c r="C176" i="8" s="1"/>
  <c r="C176" i="10"/>
  <c r="C453" i="11"/>
  <c r="C453" i="8" s="1"/>
  <c r="C453" i="10"/>
  <c r="C93" i="4"/>
  <c r="C93" i="5" s="1"/>
  <c r="C94" i="9" s="1"/>
  <c r="C94" i="11" s="1"/>
  <c r="C94" i="8" s="1"/>
  <c r="C84" i="4"/>
  <c r="C84" i="5" s="1"/>
  <c r="C85" i="9" s="1"/>
  <c r="C100" i="4"/>
  <c r="C100" i="5" s="1"/>
  <c r="C101" i="9" s="1"/>
  <c r="C5" i="4"/>
  <c r="C5" i="5" s="1"/>
  <c r="C6" i="9" s="1"/>
  <c r="C73" i="4"/>
  <c r="C73" i="5" s="1"/>
  <c r="C74" i="9" s="1"/>
  <c r="C81" i="4"/>
  <c r="C81" i="5" s="1"/>
  <c r="C82" i="9" s="1"/>
  <c r="C117" i="4"/>
  <c r="C117" i="5" s="1"/>
  <c r="C118" i="9" s="1"/>
  <c r="C133" i="4"/>
  <c r="C133" i="5" s="1"/>
  <c r="C134" i="9" s="1"/>
  <c r="C134" i="11" s="1"/>
  <c r="C134" i="8" s="1"/>
  <c r="C141" i="4"/>
  <c r="C141" i="5" s="1"/>
  <c r="C142" i="9" s="1"/>
  <c r="C165" i="4"/>
  <c r="C165" i="5" s="1"/>
  <c r="C166" i="9" s="1"/>
  <c r="C229" i="4"/>
  <c r="C229" i="5" s="1"/>
  <c r="C230" i="9" s="1"/>
  <c r="C230" i="11" s="1"/>
  <c r="C230" i="8" s="1"/>
  <c r="N230" i="8" s="1"/>
  <c r="C341" i="4"/>
  <c r="C341" i="5" s="1"/>
  <c r="C342" i="9" s="1"/>
  <c r="C342" i="11" s="1"/>
  <c r="C342" i="8" s="1"/>
  <c r="C373" i="4"/>
  <c r="C373" i="5" s="1"/>
  <c r="C374" i="9" s="1"/>
  <c r="C374" i="10" s="1"/>
  <c r="C381" i="4"/>
  <c r="C381" i="5" s="1"/>
  <c r="C382" i="9" s="1"/>
  <c r="C382" i="10" s="1"/>
  <c r="C473" i="4"/>
  <c r="C473" i="5" s="1"/>
  <c r="C474" i="9" s="1"/>
  <c r="C474" i="11" s="1"/>
  <c r="C474" i="8" s="1"/>
  <c r="C268" i="4"/>
  <c r="C268" i="5" s="1"/>
  <c r="C269" i="9" s="1"/>
  <c r="C435" i="4"/>
  <c r="C435" i="5" s="1"/>
  <c r="C436" i="9" s="1"/>
  <c r="C436" i="11" s="1"/>
  <c r="C436" i="8" s="1"/>
  <c r="C339" i="4"/>
  <c r="C339" i="5" s="1"/>
  <c r="C340" i="9" s="1"/>
  <c r="C340" i="11" s="1"/>
  <c r="C340" i="8" s="1"/>
  <c r="N496" i="8"/>
  <c r="N381" i="8"/>
  <c r="C253" i="10"/>
  <c r="C368" i="10"/>
  <c r="C496" i="4"/>
  <c r="C496" i="5" s="1"/>
  <c r="C497" i="9" s="1"/>
  <c r="C497" i="11" s="1"/>
  <c r="C497" i="8" s="1"/>
  <c r="C497" i="14" s="1"/>
  <c r="C214" i="4"/>
  <c r="C214" i="5" s="1"/>
  <c r="C215" i="9" s="1"/>
  <c r="C215" i="11" s="1"/>
  <c r="C215" i="8" s="1"/>
  <c r="C215" i="14" s="1"/>
  <c r="C106" i="4"/>
  <c r="C106" i="5" s="1"/>
  <c r="C107" i="9" s="1"/>
  <c r="J214" i="3"/>
  <c r="J150" i="3"/>
  <c r="J74" i="3"/>
  <c r="N120" i="8"/>
  <c r="C27" i="10"/>
  <c r="C39" i="10"/>
  <c r="C132" i="10"/>
  <c r="C264" i="11"/>
  <c r="C264" i="8" s="1"/>
  <c r="C354" i="10"/>
  <c r="C439" i="11"/>
  <c r="C439" i="8" s="1"/>
  <c r="C198" i="11"/>
  <c r="C198" i="8" s="1"/>
  <c r="C216" i="10"/>
  <c r="C237" i="11"/>
  <c r="C237" i="8" s="1"/>
  <c r="C483" i="10"/>
  <c r="C502" i="4"/>
  <c r="C502" i="5" s="1"/>
  <c r="C503" i="9" s="1"/>
  <c r="C503" i="11" s="1"/>
  <c r="C503" i="8" s="1"/>
  <c r="C477" i="4"/>
  <c r="C477" i="5" s="1"/>
  <c r="C478" i="9" s="1"/>
  <c r="C478" i="11" s="1"/>
  <c r="C478" i="8" s="1"/>
  <c r="C294" i="4"/>
  <c r="C294" i="5" s="1"/>
  <c r="C295" i="9" s="1"/>
  <c r="C295" i="11" s="1"/>
  <c r="C295" i="8" s="1"/>
  <c r="C286" i="4"/>
  <c r="C286" i="5" s="1"/>
  <c r="C287" i="9" s="1"/>
  <c r="C198" i="4"/>
  <c r="C198" i="5" s="1"/>
  <c r="C199" i="9" s="1"/>
  <c r="C199" i="11" s="1"/>
  <c r="C199" i="8" s="1"/>
  <c r="C173" i="4"/>
  <c r="C173" i="5" s="1"/>
  <c r="C174" i="9" s="1"/>
  <c r="C470" i="4"/>
  <c r="C470" i="5" s="1"/>
  <c r="C471" i="9" s="1"/>
  <c r="C471" i="11" s="1"/>
  <c r="C471" i="8" s="1"/>
  <c r="N471" i="8" s="1"/>
  <c r="C445" i="4"/>
  <c r="C445" i="5" s="1"/>
  <c r="C446" i="9" s="1"/>
  <c r="C441" i="4"/>
  <c r="C441" i="5" s="1"/>
  <c r="C442" i="9" s="1"/>
  <c r="C434" i="4"/>
  <c r="C434" i="5" s="1"/>
  <c r="C435" i="9" s="1"/>
  <c r="C88" i="4"/>
  <c r="C88" i="5" s="1"/>
  <c r="C89" i="9" s="1"/>
  <c r="C89" i="11" s="1"/>
  <c r="C89" i="8" s="1"/>
  <c r="C57" i="4"/>
  <c r="C57" i="5" s="1"/>
  <c r="C58" i="9" s="1"/>
  <c r="J50" i="3"/>
  <c r="C112" i="4"/>
  <c r="C112" i="5" s="1"/>
  <c r="C113" i="9" s="1"/>
  <c r="J298" i="3"/>
  <c r="J220" i="3"/>
  <c r="J22" i="3"/>
  <c r="J18" i="3"/>
  <c r="J46" i="3"/>
  <c r="J58" i="3"/>
  <c r="J70" i="3"/>
  <c r="J78" i="3"/>
  <c r="J84" i="3"/>
  <c r="J90" i="3"/>
  <c r="J102" i="3"/>
  <c r="J108" i="3"/>
  <c r="J138" i="3"/>
  <c r="J154" i="3"/>
  <c r="J162" i="3"/>
  <c r="J174" i="3"/>
  <c r="J192" i="3"/>
  <c r="J224" i="3"/>
  <c r="J246" i="3"/>
  <c r="J270" i="3"/>
  <c r="J278" i="3"/>
  <c r="J290" i="3"/>
  <c r="J294" i="3"/>
  <c r="J302" i="3"/>
  <c r="J306" i="3"/>
  <c r="J338" i="3"/>
  <c r="J346" i="3"/>
  <c r="J348" i="3"/>
  <c r="J402" i="3"/>
  <c r="J410" i="3"/>
  <c r="J426" i="3"/>
  <c r="J434" i="3"/>
  <c r="J442" i="3"/>
  <c r="J458" i="3"/>
  <c r="J466" i="3"/>
  <c r="J474" i="3"/>
  <c r="J476" i="3"/>
  <c r="J482" i="3"/>
  <c r="J490" i="3"/>
  <c r="J500" i="3"/>
  <c r="J494" i="3"/>
  <c r="J478" i="3"/>
  <c r="J462" i="3"/>
  <c r="J446" i="3"/>
  <c r="J414" i="3"/>
  <c r="J398" i="3"/>
  <c r="J382" i="3"/>
  <c r="J250" i="3"/>
  <c r="J66" i="3"/>
  <c r="J158" i="3"/>
  <c r="J126" i="3"/>
  <c r="J486" i="3"/>
  <c r="J470" i="3"/>
  <c r="J438" i="3"/>
  <c r="J406" i="3"/>
  <c r="J358" i="3"/>
  <c r="J342" i="3"/>
  <c r="J292" i="3"/>
  <c r="J218" i="3"/>
  <c r="J94" i="3"/>
  <c r="J105" i="3"/>
  <c r="J280" i="3"/>
  <c r="J211" i="3"/>
  <c r="J202" i="3"/>
  <c r="J134" i="3"/>
  <c r="J106" i="3"/>
  <c r="J92" i="3"/>
  <c r="J44" i="3"/>
  <c r="J19" i="3"/>
  <c r="J51" i="3"/>
  <c r="J59" i="3"/>
  <c r="J71" i="3"/>
  <c r="J75" i="3"/>
  <c r="J77" i="3"/>
  <c r="J103" i="3"/>
  <c r="J109" i="3"/>
  <c r="J115" i="3"/>
  <c r="J163" i="3"/>
  <c r="J175" i="3"/>
  <c r="J183" i="3"/>
  <c r="J187" i="3"/>
  <c r="J189" i="3"/>
  <c r="J199" i="3"/>
  <c r="J235" i="3"/>
  <c r="J243" i="3"/>
  <c r="J255" i="3"/>
  <c r="J271" i="3"/>
  <c r="J283" i="3"/>
  <c r="J291" i="3"/>
  <c r="J299" i="3"/>
  <c r="J303" i="3"/>
  <c r="J323" i="3"/>
  <c r="J327" i="3"/>
  <c r="J339" i="3"/>
  <c r="J345" i="3"/>
  <c r="J367" i="3"/>
  <c r="J381" i="3"/>
  <c r="J399" i="3"/>
  <c r="J419" i="3"/>
  <c r="J423" i="3"/>
  <c r="J435" i="3"/>
  <c r="J439" i="3"/>
  <c r="J447" i="3"/>
  <c r="J467" i="3"/>
  <c r="J471" i="3"/>
  <c r="J488" i="3"/>
  <c r="J472" i="3"/>
  <c r="J226" i="3"/>
  <c r="J232" i="3"/>
  <c r="J190" i="3"/>
  <c r="J112" i="3"/>
  <c r="J100" i="3"/>
  <c r="J82" i="3"/>
  <c r="D3" i="4"/>
  <c r="D3" i="5" s="1"/>
  <c r="D4" i="9" s="1"/>
  <c r="D4" i="10" s="1"/>
  <c r="I4" i="10" s="1"/>
  <c r="P491" i="2"/>
  <c r="Q491" i="2"/>
  <c r="R491" i="2" s="1"/>
  <c r="Q427" i="2"/>
  <c r="R427" i="2" s="1"/>
  <c r="P427" i="2"/>
  <c r="O503" i="2"/>
  <c r="P503" i="2" s="1"/>
  <c r="P4" i="2"/>
  <c r="P43" i="2"/>
  <c r="Q43" i="2"/>
  <c r="R43" i="2" s="1"/>
  <c r="P37" i="2"/>
  <c r="Q21" i="2"/>
  <c r="R21" i="2" s="1"/>
  <c r="P21" i="2"/>
  <c r="I23" i="3"/>
  <c r="J23" i="3" s="1"/>
  <c r="I27" i="3"/>
  <c r="J27" i="3" s="1"/>
  <c r="I35" i="3"/>
  <c r="J35" i="3" s="1"/>
  <c r="I47" i="3"/>
  <c r="J47" i="3" s="1"/>
  <c r="I67" i="3"/>
  <c r="J67" i="3" s="1"/>
  <c r="I91" i="3"/>
  <c r="J91" i="3" s="1"/>
  <c r="I99" i="3"/>
  <c r="J99" i="3" s="1"/>
  <c r="I119" i="3"/>
  <c r="J119" i="3" s="1"/>
  <c r="I131" i="3"/>
  <c r="J131" i="3" s="1"/>
  <c r="I143" i="3"/>
  <c r="J143" i="3" s="1"/>
  <c r="I151" i="3"/>
  <c r="J151" i="3" s="1"/>
  <c r="I159" i="3"/>
  <c r="J159" i="3" s="1"/>
  <c r="I179" i="3"/>
  <c r="J179" i="3" s="1"/>
  <c r="I191" i="3"/>
  <c r="J191" i="3" s="1"/>
  <c r="I223" i="3"/>
  <c r="J223" i="3" s="1"/>
  <c r="I247" i="3"/>
  <c r="J247" i="3" s="1"/>
  <c r="I259" i="3"/>
  <c r="J259" i="3" s="1"/>
  <c r="I275" i="3"/>
  <c r="J275" i="3" s="1"/>
  <c r="I307" i="3"/>
  <c r="J307" i="3" s="1"/>
  <c r="I335" i="3"/>
  <c r="J335" i="3" s="1"/>
  <c r="I355" i="3"/>
  <c r="J355" i="3" s="1"/>
  <c r="I371" i="3"/>
  <c r="J371" i="3" s="1"/>
  <c r="I383" i="3"/>
  <c r="J383" i="3" s="1"/>
  <c r="I403" i="3"/>
  <c r="I415" i="3"/>
  <c r="J415" i="3" s="1"/>
  <c r="I431" i="3"/>
  <c r="J431" i="3" s="1"/>
  <c r="I451" i="3"/>
  <c r="J451" i="3" s="1"/>
  <c r="I463" i="3"/>
  <c r="J463" i="3" s="1"/>
  <c r="I479" i="3"/>
  <c r="J479" i="3" s="1"/>
  <c r="I487" i="3"/>
  <c r="J487" i="3" s="1"/>
  <c r="K237" i="4"/>
  <c r="K257" i="4"/>
  <c r="J503" i="5"/>
  <c r="I11" i="3"/>
  <c r="J11" i="3" s="1"/>
  <c r="I15" i="3"/>
  <c r="J15" i="3" s="1"/>
  <c r="I31" i="3"/>
  <c r="J31" i="3" s="1"/>
  <c r="I43" i="3"/>
  <c r="J43" i="3" s="1"/>
  <c r="I55" i="3"/>
  <c r="J55" i="3" s="1"/>
  <c r="I79" i="3"/>
  <c r="J79" i="3" s="1"/>
  <c r="I95" i="3"/>
  <c r="J95" i="3" s="1"/>
  <c r="I107" i="3"/>
  <c r="J107" i="3" s="1"/>
  <c r="I123" i="3"/>
  <c r="J123" i="3" s="1"/>
  <c r="I127" i="3"/>
  <c r="J127" i="3" s="1"/>
  <c r="I135" i="3"/>
  <c r="J135" i="3" s="1"/>
  <c r="I147" i="3"/>
  <c r="J147" i="3" s="1"/>
  <c r="I155" i="3"/>
  <c r="J155" i="3" s="1"/>
  <c r="I171" i="3"/>
  <c r="J171" i="3" s="1"/>
  <c r="I195" i="3"/>
  <c r="J195" i="3" s="1"/>
  <c r="I219" i="3"/>
  <c r="J219" i="3" s="1"/>
  <c r="I231" i="3"/>
  <c r="J231" i="3" s="1"/>
  <c r="I263" i="3"/>
  <c r="J263" i="3" s="1"/>
  <c r="I295" i="3"/>
  <c r="J295" i="3" s="1"/>
  <c r="I311" i="3"/>
  <c r="J311" i="3" s="1"/>
  <c r="I331" i="3"/>
  <c r="I347" i="3"/>
  <c r="J347" i="3" s="1"/>
  <c r="I359" i="3"/>
  <c r="J359" i="3" s="1"/>
  <c r="I375" i="3"/>
  <c r="J375" i="3" s="1"/>
  <c r="I395" i="3"/>
  <c r="J395" i="3" s="1"/>
  <c r="I407" i="3"/>
  <c r="J407" i="3" s="1"/>
  <c r="I427" i="3"/>
  <c r="J427" i="3" s="1"/>
  <c r="I443" i="3"/>
  <c r="J443" i="3" s="1"/>
  <c r="I455" i="3"/>
  <c r="J455" i="3" s="1"/>
  <c r="I475" i="3"/>
  <c r="J475" i="3" s="1"/>
  <c r="I499" i="3"/>
  <c r="J499" i="3" s="1"/>
  <c r="K229" i="4"/>
  <c r="Q35" i="2"/>
  <c r="R35" i="2" s="1"/>
  <c r="Q307" i="2"/>
  <c r="R307" i="2" s="1"/>
  <c r="L453" i="5"/>
  <c r="L324" i="5"/>
  <c r="M324" i="5" s="1"/>
  <c r="Q8" i="2"/>
  <c r="R8" i="2" s="1"/>
  <c r="K212" i="4"/>
  <c r="L212" i="4" s="1"/>
  <c r="K441" i="4"/>
  <c r="K449" i="4"/>
  <c r="L449" i="4" s="1"/>
  <c r="K489" i="4"/>
  <c r="K308" i="4"/>
  <c r="L308" i="4" s="1"/>
  <c r="I3" i="3"/>
  <c r="J3" i="3" s="1"/>
  <c r="J251" i="3"/>
  <c r="L404" i="5"/>
  <c r="M404" i="5" s="1"/>
  <c r="L190" i="5"/>
  <c r="Q290" i="2"/>
  <c r="R290" i="2" s="1"/>
  <c r="L173" i="5"/>
  <c r="M173" i="5" s="1"/>
  <c r="Q19" i="2"/>
  <c r="R19" i="2" s="1"/>
  <c r="K224" i="4"/>
  <c r="K285" i="4"/>
  <c r="K301" i="4"/>
  <c r="L301" i="4" s="1"/>
  <c r="K332" i="4"/>
  <c r="L332" i="4" s="1"/>
  <c r="K372" i="4"/>
  <c r="L372" i="4" s="1"/>
  <c r="K376" i="4"/>
  <c r="L376" i="4" s="1"/>
  <c r="K380" i="4"/>
  <c r="K408" i="4"/>
  <c r="K497" i="4"/>
  <c r="K129" i="4"/>
  <c r="K133" i="4"/>
  <c r="K173" i="4"/>
  <c r="J182" i="3"/>
  <c r="J350" i="3"/>
  <c r="L421" i="5"/>
  <c r="M421" i="5" s="1"/>
  <c r="L20" i="5"/>
  <c r="M20" i="5" s="1"/>
  <c r="L411" i="5"/>
  <c r="L31" i="5"/>
  <c r="M31" i="5" s="1"/>
  <c r="K30" i="4"/>
  <c r="K48" i="4"/>
  <c r="L48" i="4" s="1"/>
  <c r="K52" i="4"/>
  <c r="L52" i="4" s="1"/>
  <c r="K77" i="4"/>
  <c r="K196" i="4"/>
  <c r="K200" i="4"/>
  <c r="K204" i="4"/>
  <c r="L204" i="4" s="1"/>
  <c r="K279" i="4"/>
  <c r="L279" i="4" s="1"/>
  <c r="K340" i="4"/>
  <c r="K344" i="4"/>
  <c r="L344" i="4" s="1"/>
  <c r="K348" i="4"/>
  <c r="L348" i="4" s="1"/>
  <c r="K388" i="4"/>
  <c r="K392" i="4"/>
  <c r="L392" i="4" s="1"/>
  <c r="K416" i="4"/>
  <c r="K425" i="4"/>
  <c r="L437" i="5"/>
  <c r="M437" i="5" s="1"/>
  <c r="L441" i="5"/>
  <c r="M441" i="5" s="1"/>
  <c r="K473" i="4"/>
  <c r="K109" i="4"/>
  <c r="L371" i="5"/>
  <c r="J188" i="3"/>
  <c r="J197" i="3"/>
  <c r="N141" i="2"/>
  <c r="Q141" i="2"/>
  <c r="R141" i="2" s="1"/>
  <c r="N73" i="2"/>
  <c r="Q73" i="2"/>
  <c r="R73" i="2" s="1"/>
  <c r="N142" i="2"/>
  <c r="Q142" i="2"/>
  <c r="R142" i="2" s="1"/>
  <c r="I28" i="5"/>
  <c r="M28" i="2"/>
  <c r="N28" i="2" s="1"/>
  <c r="I132" i="5"/>
  <c r="L132" i="5" s="1"/>
  <c r="M132" i="5" s="1"/>
  <c r="M132" i="2"/>
  <c r="I309" i="5"/>
  <c r="L309" i="5" s="1"/>
  <c r="M309" i="5" s="1"/>
  <c r="M309" i="2"/>
  <c r="N309" i="2" s="1"/>
  <c r="I332" i="5"/>
  <c r="M332" i="2"/>
  <c r="N332" i="2" s="1"/>
  <c r="I117" i="5"/>
  <c r="M117" i="2"/>
  <c r="N117" i="2" s="1"/>
  <c r="I6" i="5"/>
  <c r="M504" i="8"/>
  <c r="I151" i="5"/>
  <c r="M151" i="2"/>
  <c r="N151" i="2" s="1"/>
  <c r="I294" i="5"/>
  <c r="L294" i="5" s="1"/>
  <c r="M294" i="2"/>
  <c r="N294" i="2" s="1"/>
  <c r="I345" i="5"/>
  <c r="L345" i="5" s="1"/>
  <c r="M345" i="5" s="1"/>
  <c r="M345" i="2"/>
  <c r="N345" i="2" s="1"/>
  <c r="I409" i="5"/>
  <c r="M409" i="2"/>
  <c r="N409" i="2" s="1"/>
  <c r="N498" i="2"/>
  <c r="Q498" i="2"/>
  <c r="R498" i="2" s="1"/>
  <c r="N416" i="2"/>
  <c r="Q416" i="2"/>
  <c r="R416" i="2" s="1"/>
  <c r="N226" i="2"/>
  <c r="Q226" i="2"/>
  <c r="R226" i="2" s="1"/>
  <c r="I18" i="5"/>
  <c r="M18" i="2"/>
  <c r="N18" i="2" s="1"/>
  <c r="I180" i="5"/>
  <c r="M180" i="2"/>
  <c r="N180" i="2" s="1"/>
  <c r="I196" i="5"/>
  <c r="L196" i="5" s="1"/>
  <c r="M196" i="5" s="1"/>
  <c r="M196" i="2"/>
  <c r="I234" i="5"/>
  <c r="L234" i="5" s="1"/>
  <c r="M234" i="2"/>
  <c r="I260" i="5"/>
  <c r="M260" i="2"/>
  <c r="I299" i="5"/>
  <c r="M299" i="2"/>
  <c r="N299" i="2" s="1"/>
  <c r="I406" i="5"/>
  <c r="M406" i="2"/>
  <c r="N406" i="2" s="1"/>
  <c r="I412" i="5"/>
  <c r="M412" i="2"/>
  <c r="N412" i="2" s="1"/>
  <c r="I461" i="5"/>
  <c r="M461" i="2"/>
  <c r="I419" i="5"/>
  <c r="L419" i="5" s="1"/>
  <c r="M419" i="5" s="1"/>
  <c r="M419" i="2"/>
  <c r="N419" i="2" s="1"/>
  <c r="Q313" i="2"/>
  <c r="R313" i="2" s="1"/>
  <c r="Q482" i="2"/>
  <c r="R482" i="2" s="1"/>
  <c r="N8" i="2"/>
  <c r="N290" i="2"/>
  <c r="N19" i="2"/>
  <c r="N370" i="2"/>
  <c r="M248" i="2"/>
  <c r="N248" i="2" s="1"/>
  <c r="P137" i="8"/>
  <c r="Q158" i="2"/>
  <c r="R158" i="2" s="1"/>
  <c r="Q95" i="2"/>
  <c r="R95" i="2" s="1"/>
  <c r="Q155" i="2"/>
  <c r="R155" i="2" s="1"/>
  <c r="Q32" i="2"/>
  <c r="R32" i="2" s="1"/>
  <c r="M341" i="2"/>
  <c r="N341" i="2" s="1"/>
  <c r="I187" i="5"/>
  <c r="M131" i="2"/>
  <c r="N131" i="2" s="1"/>
  <c r="N489" i="2"/>
  <c r="I481" i="5"/>
  <c r="I328" i="5"/>
  <c r="L328" i="5" s="1"/>
  <c r="M328" i="5" s="1"/>
  <c r="I279" i="5"/>
  <c r="I270" i="5"/>
  <c r="I16" i="5"/>
  <c r="L16" i="5" s="1"/>
  <c r="M16" i="5" s="1"/>
  <c r="I136" i="5"/>
  <c r="M124" i="2"/>
  <c r="N124" i="2" s="1"/>
  <c r="I42" i="5"/>
  <c r="L42" i="5" s="1"/>
  <c r="M371" i="2"/>
  <c r="M286" i="2"/>
  <c r="N286" i="2" s="1"/>
  <c r="M225" i="2"/>
  <c r="N225" i="2" s="1"/>
  <c r="N145" i="2"/>
  <c r="M318" i="2"/>
  <c r="N318" i="2" s="1"/>
  <c r="M252" i="2"/>
  <c r="N252" i="2" s="1"/>
  <c r="I240" i="5"/>
  <c r="I192" i="5"/>
  <c r="M178" i="2"/>
  <c r="N178" i="2" s="1"/>
  <c r="M52" i="2"/>
  <c r="N52" i="2" s="1"/>
  <c r="N400" i="2"/>
  <c r="Q400" i="2"/>
  <c r="R400" i="2" s="1"/>
  <c r="N30" i="2"/>
  <c r="Q30" i="2"/>
  <c r="R30" i="2" s="1"/>
  <c r="N153" i="2"/>
  <c r="Q153" i="2"/>
  <c r="R153" i="2" s="1"/>
  <c r="I244" i="5"/>
  <c r="M244" i="2"/>
  <c r="N244" i="2" s="1"/>
  <c r="N453" i="2"/>
  <c r="Q453" i="2"/>
  <c r="R453" i="2" s="1"/>
  <c r="N303" i="2"/>
  <c r="N126" i="2"/>
  <c r="Q126" i="2"/>
  <c r="R126" i="2" s="1"/>
  <c r="I68" i="5"/>
  <c r="L68" i="5" s="1"/>
  <c r="M68" i="5" s="1"/>
  <c r="M68" i="2"/>
  <c r="N68" i="2" s="1"/>
  <c r="I150" i="5"/>
  <c r="M150" i="2"/>
  <c r="N150" i="2" s="1"/>
  <c r="I202" i="5"/>
  <c r="M202" i="2"/>
  <c r="N202" i="2" s="1"/>
  <c r="I212" i="5"/>
  <c r="M212" i="2"/>
  <c r="N212" i="2" s="1"/>
  <c r="I229" i="5"/>
  <c r="M229" i="2"/>
  <c r="N229" i="2" s="1"/>
  <c r="N501" i="2"/>
  <c r="Q501" i="2"/>
  <c r="R501" i="2" s="1"/>
  <c r="N356" i="2"/>
  <c r="Q356" i="2"/>
  <c r="R356" i="2" s="1"/>
  <c r="I12" i="5"/>
  <c r="M12" i="2"/>
  <c r="N12" i="2" s="1"/>
  <c r="I100" i="5"/>
  <c r="L100" i="5" s="1"/>
  <c r="M100" i="5" s="1"/>
  <c r="M100" i="2"/>
  <c r="N100" i="2" s="1"/>
  <c r="Q104" i="2"/>
  <c r="R104" i="2" s="1"/>
  <c r="N104" i="2"/>
  <c r="I166" i="5"/>
  <c r="L166" i="5" s="1"/>
  <c r="M166" i="2"/>
  <c r="N166" i="2" s="1"/>
  <c r="N281" i="2"/>
  <c r="Q281" i="2"/>
  <c r="R281" i="2" s="1"/>
  <c r="I293" i="5"/>
  <c r="L293" i="5" s="1"/>
  <c r="M293" i="5" s="1"/>
  <c r="M293" i="2"/>
  <c r="N293" i="2" s="1"/>
  <c r="I374" i="5"/>
  <c r="M374" i="2"/>
  <c r="I165" i="5"/>
  <c r="M165" i="2"/>
  <c r="N165" i="2" s="1"/>
  <c r="I213" i="5"/>
  <c r="M213" i="2"/>
  <c r="N213" i="2" s="1"/>
  <c r="I393" i="5"/>
  <c r="M393" i="2"/>
  <c r="N393" i="2" s="1"/>
  <c r="I316" i="5"/>
  <c r="M316" i="2"/>
  <c r="N316" i="2" s="1"/>
  <c r="N175" i="2"/>
  <c r="I127" i="5"/>
  <c r="M441" i="2"/>
  <c r="N441" i="2" s="1"/>
  <c r="I313" i="5"/>
  <c r="L313" i="5" s="1"/>
  <c r="M313" i="5" s="1"/>
  <c r="J210" i="3"/>
  <c r="Q340" i="2"/>
  <c r="R340" i="2" s="1"/>
  <c r="Q42" i="2"/>
  <c r="R42" i="2" s="1"/>
  <c r="N373" i="2"/>
  <c r="I349" i="5"/>
  <c r="L349" i="5" s="1"/>
  <c r="M349" i="5" s="1"/>
  <c r="M195" i="2"/>
  <c r="N195" i="2" s="1"/>
  <c r="I183" i="5"/>
  <c r="L183" i="5" s="1"/>
  <c r="M183" i="5" s="1"/>
  <c r="N115" i="2"/>
  <c r="I379" i="5"/>
  <c r="N367" i="2"/>
  <c r="M495" i="2"/>
  <c r="N495" i="2" s="1"/>
  <c r="I346" i="5"/>
  <c r="M305" i="2"/>
  <c r="N305" i="2" s="1"/>
  <c r="J266" i="3"/>
  <c r="P309" i="8"/>
  <c r="J456" i="3"/>
  <c r="Q419" i="2"/>
  <c r="R419" i="2" s="1"/>
  <c r="L22" i="5"/>
  <c r="M22" i="5" s="1"/>
  <c r="J272" i="3"/>
  <c r="Q160" i="2"/>
  <c r="R160" i="2" s="1"/>
  <c r="L32" i="5"/>
  <c r="M32" i="5" s="1"/>
  <c r="K493" i="4"/>
  <c r="K485" i="4"/>
  <c r="K469" i="4"/>
  <c r="K461" i="4"/>
  <c r="K453" i="4"/>
  <c r="K445" i="4"/>
  <c r="K437" i="4"/>
  <c r="K429" i="4"/>
  <c r="K421" i="4"/>
  <c r="K265" i="4"/>
  <c r="K249" i="4"/>
  <c r="K241" i="4"/>
  <c r="K233" i="4"/>
  <c r="K225" i="4"/>
  <c r="K185" i="4"/>
  <c r="K169" i="4"/>
  <c r="K153" i="4"/>
  <c r="K137" i="4"/>
  <c r="K121" i="4"/>
  <c r="K113" i="4"/>
  <c r="K105" i="4"/>
  <c r="K97" i="4"/>
  <c r="K89" i="4"/>
  <c r="K73" i="4"/>
  <c r="K53" i="4"/>
  <c r="L53" i="4" s="1"/>
  <c r="J52" i="3"/>
  <c r="J130" i="3"/>
  <c r="J140" i="3"/>
  <c r="J186" i="3"/>
  <c r="J340" i="3"/>
  <c r="J483" i="3"/>
  <c r="J411" i="3"/>
  <c r="J293" i="3"/>
  <c r="J136" i="3"/>
  <c r="L57" i="5"/>
  <c r="M57" i="5" s="1"/>
  <c r="L245" i="5"/>
  <c r="M245" i="5" s="1"/>
  <c r="L424" i="5"/>
  <c r="L440" i="5"/>
  <c r="M440" i="5" s="1"/>
  <c r="L469" i="5"/>
  <c r="M469" i="5" s="1"/>
  <c r="L485" i="5"/>
  <c r="M485" i="5" s="1"/>
  <c r="Q137" i="2"/>
  <c r="R137" i="2" s="1"/>
  <c r="L24" i="5"/>
  <c r="L277" i="5"/>
  <c r="M277" i="5" s="1"/>
  <c r="L381" i="5"/>
  <c r="M381" i="5" s="1"/>
  <c r="L51" i="5"/>
  <c r="M51" i="5" s="1"/>
  <c r="L290" i="5"/>
  <c r="L308" i="5"/>
  <c r="M308" i="5" s="1"/>
  <c r="L364" i="5"/>
  <c r="L376" i="5"/>
  <c r="M376" i="5" s="1"/>
  <c r="L386" i="5"/>
  <c r="L396" i="5"/>
  <c r="M396" i="5" s="1"/>
  <c r="L399" i="5"/>
  <c r="K492" i="4"/>
  <c r="L492" i="4" s="1"/>
  <c r="K486" i="4"/>
  <c r="L486" i="4" s="1"/>
  <c r="K484" i="4"/>
  <c r="K480" i="4"/>
  <c r="K472" i="4"/>
  <c r="K468" i="4"/>
  <c r="L468" i="4" s="1"/>
  <c r="K464" i="4"/>
  <c r="L464" i="4" s="1"/>
  <c r="K456" i="4"/>
  <c r="L456" i="4" s="1"/>
  <c r="K452" i="4"/>
  <c r="L452" i="4" s="1"/>
  <c r="K448" i="4"/>
  <c r="L448" i="4" s="1"/>
  <c r="K446" i="4"/>
  <c r="L446" i="4" s="1"/>
  <c r="K444" i="4"/>
  <c r="K440" i="4"/>
  <c r="L440" i="4" s="1"/>
  <c r="K436" i="4"/>
  <c r="L436" i="4" s="1"/>
  <c r="K428" i="4"/>
  <c r="L428" i="4" s="1"/>
  <c r="K424" i="4"/>
  <c r="K422" i="4"/>
  <c r="L422" i="4" s="1"/>
  <c r="K313" i="4"/>
  <c r="K309" i="4"/>
  <c r="L309" i="4" s="1"/>
  <c r="K272" i="4"/>
  <c r="L272" i="4" s="1"/>
  <c r="K264" i="4"/>
  <c r="L264" i="4" s="1"/>
  <c r="K260" i="4"/>
  <c r="L260" i="4" s="1"/>
  <c r="K256" i="4"/>
  <c r="K248" i="4"/>
  <c r="L248" i="4" s="1"/>
  <c r="K244" i="4"/>
  <c r="L244" i="4" s="1"/>
  <c r="K240" i="4"/>
  <c r="L240" i="4" s="1"/>
  <c r="K232" i="4"/>
  <c r="L232" i="4" s="1"/>
  <c r="K228" i="4"/>
  <c r="K205" i="4"/>
  <c r="K68" i="4"/>
  <c r="L68" i="4" s="1"/>
  <c r="K66" i="4"/>
  <c r="K60" i="4"/>
  <c r="L60" i="4" s="1"/>
  <c r="K56" i="4"/>
  <c r="L56" i="4" s="1"/>
  <c r="L435" i="5"/>
  <c r="M435" i="5" s="1"/>
  <c r="L431" i="5"/>
  <c r="L414" i="5"/>
  <c r="L358" i="5"/>
  <c r="L350" i="5"/>
  <c r="L338" i="5"/>
  <c r="L280" i="5"/>
  <c r="M280" i="5" s="1"/>
  <c r="L267" i="5"/>
  <c r="M267" i="5" s="1"/>
  <c r="L247" i="5"/>
  <c r="M247" i="5" s="1"/>
  <c r="L239" i="5"/>
  <c r="M239" i="5" s="1"/>
  <c r="L231" i="5"/>
  <c r="M231" i="5" s="1"/>
  <c r="L226" i="5"/>
  <c r="L172" i="5"/>
  <c r="M172" i="5" s="1"/>
  <c r="L124" i="5"/>
  <c r="M124" i="5" s="1"/>
  <c r="L116" i="5"/>
  <c r="M116" i="5" s="1"/>
  <c r="L96" i="5"/>
  <c r="M96" i="5" s="1"/>
  <c r="L72" i="5"/>
  <c r="M72" i="5" s="1"/>
  <c r="L67" i="5"/>
  <c r="M67" i="5" s="1"/>
  <c r="L63" i="5"/>
  <c r="M63" i="5" s="1"/>
  <c r="L55" i="5"/>
  <c r="M55" i="5" s="1"/>
  <c r="I502" i="3"/>
  <c r="J502" i="3" s="1"/>
  <c r="L494" i="5"/>
  <c r="L482" i="5"/>
  <c r="L460" i="5"/>
  <c r="M460" i="5" s="1"/>
  <c r="L444" i="5"/>
  <c r="M444" i="5" s="1"/>
  <c r="L432" i="5"/>
  <c r="L408" i="5"/>
  <c r="L348" i="5"/>
  <c r="M348" i="5" s="1"/>
  <c r="L310" i="5"/>
  <c r="L298" i="5"/>
  <c r="L278" i="5"/>
  <c r="L220" i="5"/>
  <c r="L29" i="5"/>
  <c r="M29" i="5" s="1"/>
  <c r="L501" i="5"/>
  <c r="M501" i="5" s="1"/>
  <c r="K393" i="4"/>
  <c r="K353" i="4"/>
  <c r="K321" i="4"/>
  <c r="K305" i="4"/>
  <c r="K297" i="4"/>
  <c r="K69" i="4"/>
  <c r="J86" i="3"/>
  <c r="J96" i="3"/>
  <c r="J118" i="3"/>
  <c r="J238" i="3"/>
  <c r="J227" i="3"/>
  <c r="J230" i="3"/>
  <c r="J234" i="3"/>
  <c r="J279" i="3"/>
  <c r="J364" i="3"/>
  <c r="J428" i="3"/>
  <c r="L61" i="5"/>
  <c r="L461" i="5"/>
  <c r="M461" i="5" s="1"/>
  <c r="L52" i="5"/>
  <c r="M52" i="5" s="1"/>
  <c r="L327" i="5"/>
  <c r="M327" i="5" s="1"/>
  <c r="L391" i="5"/>
  <c r="M391" i="5" s="1"/>
  <c r="L407" i="5"/>
  <c r="M407" i="5" s="1"/>
  <c r="K496" i="4"/>
  <c r="K405" i="4"/>
  <c r="K389" i="4"/>
  <c r="K373" i="4"/>
  <c r="K367" i="4"/>
  <c r="L367" i="4" s="1"/>
  <c r="K357" i="4"/>
  <c r="K341" i="4"/>
  <c r="L341" i="4" s="1"/>
  <c r="K325" i="4"/>
  <c r="L325" i="4" s="1"/>
  <c r="K300" i="4"/>
  <c r="L300" i="4" s="1"/>
  <c r="K288" i="4"/>
  <c r="K284" i="4"/>
  <c r="L284" i="4" s="1"/>
  <c r="K221" i="4"/>
  <c r="K188" i="4"/>
  <c r="K176" i="4"/>
  <c r="L176" i="4" s="1"/>
  <c r="K172" i="4"/>
  <c r="L172" i="4" s="1"/>
  <c r="K160" i="4"/>
  <c r="L160" i="4" s="1"/>
  <c r="K148" i="4"/>
  <c r="K144" i="4"/>
  <c r="L144" i="4" s="1"/>
  <c r="K138" i="4"/>
  <c r="L138" i="4" s="1"/>
  <c r="K136" i="4"/>
  <c r="K132" i="4"/>
  <c r="K120" i="4"/>
  <c r="K116" i="4"/>
  <c r="K104" i="4"/>
  <c r="L104" i="4" s="1"/>
  <c r="K100" i="4"/>
  <c r="L100" i="4" s="1"/>
  <c r="K98" i="4"/>
  <c r="L98" i="4" s="1"/>
  <c r="K92" i="4"/>
  <c r="L92" i="4" s="1"/>
  <c r="K88" i="4"/>
  <c r="L88" i="4" s="1"/>
  <c r="K72" i="4"/>
  <c r="K49" i="4"/>
  <c r="K37" i="4"/>
  <c r="K33" i="4"/>
  <c r="L33" i="4" s="1"/>
  <c r="K21" i="4"/>
  <c r="K5" i="4"/>
  <c r="L373" i="5"/>
  <c r="M373" i="5" s="1"/>
  <c r="L365" i="5"/>
  <c r="L353" i="5"/>
  <c r="M353" i="5" s="1"/>
  <c r="L216" i="5"/>
  <c r="M216" i="5" s="1"/>
  <c r="L212" i="5"/>
  <c r="M212" i="5" s="1"/>
  <c r="L208" i="5"/>
  <c r="L200" i="5"/>
  <c r="M200" i="5" s="1"/>
  <c r="L127" i="5"/>
  <c r="M127" i="5" s="1"/>
  <c r="L115" i="5"/>
  <c r="M115" i="5" s="1"/>
  <c r="L107" i="5"/>
  <c r="L79" i="5"/>
  <c r="M79" i="5" s="1"/>
  <c r="L58" i="5"/>
  <c r="M58" i="5" s="1"/>
  <c r="L9" i="5"/>
  <c r="K193" i="4"/>
  <c r="Q11" i="2"/>
  <c r="R11" i="2" s="1"/>
  <c r="Q16" i="2"/>
  <c r="R16" i="2" s="1"/>
  <c r="Q335" i="2"/>
  <c r="R335" i="2" s="1"/>
  <c r="Q93" i="2"/>
  <c r="R93" i="2" s="1"/>
  <c r="L208" i="2"/>
  <c r="L244" i="5"/>
  <c r="M244" i="5" s="1"/>
  <c r="L162" i="5"/>
  <c r="Q457" i="2"/>
  <c r="R457" i="2" s="1"/>
  <c r="K401" i="4"/>
  <c r="K385" i="4"/>
  <c r="K361" i="4"/>
  <c r="K345" i="4"/>
  <c r="K329" i="4"/>
  <c r="K217" i="4"/>
  <c r="L490" i="5"/>
  <c r="L230" i="5"/>
  <c r="Q74" i="2"/>
  <c r="R74" i="2" s="1"/>
  <c r="Q176" i="2"/>
  <c r="R176" i="2" s="1"/>
  <c r="Q82" i="2"/>
  <c r="R82" i="2" s="1"/>
  <c r="Q351" i="2"/>
  <c r="R351" i="2" s="1"/>
  <c r="Q163" i="2"/>
  <c r="R163" i="2" s="1"/>
  <c r="Q123" i="2"/>
  <c r="R123" i="2" s="1"/>
  <c r="Q78" i="2"/>
  <c r="R78" i="2" s="1"/>
  <c r="Q204" i="2"/>
  <c r="R204" i="2" s="1"/>
  <c r="Q397" i="2"/>
  <c r="R397" i="2" s="1"/>
  <c r="Q333" i="2"/>
  <c r="R333" i="2" s="1"/>
  <c r="Q173" i="2"/>
  <c r="R173" i="2" s="1"/>
  <c r="Q109" i="2"/>
  <c r="R109" i="2" s="1"/>
  <c r="Q55" i="2"/>
  <c r="R55" i="2" s="1"/>
  <c r="L419" i="2"/>
  <c r="K209" i="4"/>
  <c r="K201" i="4"/>
  <c r="L212" i="2"/>
  <c r="L182" i="2"/>
  <c r="L178" i="2"/>
  <c r="L160" i="2"/>
  <c r="L64" i="2"/>
  <c r="L4" i="2"/>
  <c r="L416" i="5"/>
  <c r="M416" i="5" s="1"/>
  <c r="K417" i="4"/>
  <c r="K369" i="4"/>
  <c r="K17" i="4"/>
  <c r="L486" i="5"/>
  <c r="Q59" i="2"/>
  <c r="R59" i="2" s="1"/>
  <c r="Q192" i="2"/>
  <c r="R192" i="2" s="1"/>
  <c r="Q49" i="2"/>
  <c r="R49" i="2" s="1"/>
  <c r="Q359" i="2"/>
  <c r="R359" i="2" s="1"/>
  <c r="Q405" i="2"/>
  <c r="R405" i="2" s="1"/>
  <c r="Q341" i="2"/>
  <c r="R341" i="2" s="1"/>
  <c r="Q83" i="2"/>
  <c r="R83" i="2" s="1"/>
  <c r="L249" i="5"/>
  <c r="M249" i="5" s="1"/>
  <c r="L428" i="5"/>
  <c r="L436" i="5"/>
  <c r="M436" i="5" s="1"/>
  <c r="L452" i="5"/>
  <c r="L473" i="5"/>
  <c r="M473" i="5" s="1"/>
  <c r="Q348" i="2"/>
  <c r="R348" i="2" s="1"/>
  <c r="L86" i="5"/>
  <c r="L110" i="5"/>
  <c r="L126" i="5"/>
  <c r="L158" i="5"/>
  <c r="L497" i="5"/>
  <c r="M497" i="5" s="1"/>
  <c r="Q465" i="2"/>
  <c r="R465" i="2" s="1"/>
  <c r="L125" i="5"/>
  <c r="M125" i="5" s="1"/>
  <c r="L185" i="5"/>
  <c r="M185" i="5" s="1"/>
  <c r="L69" i="5"/>
  <c r="M69" i="5" s="1"/>
  <c r="L420" i="5"/>
  <c r="M420" i="5" s="1"/>
  <c r="L457" i="5"/>
  <c r="M457" i="5" s="1"/>
  <c r="L480" i="5"/>
  <c r="M480" i="5" s="1"/>
  <c r="L335" i="5"/>
  <c r="M335" i="5" s="1"/>
  <c r="L367" i="5"/>
  <c r="L502" i="5"/>
  <c r="L101" i="5"/>
  <c r="M101" i="5" s="1"/>
  <c r="L105" i="5"/>
  <c r="M105" i="5" s="1"/>
  <c r="L177" i="5"/>
  <c r="M177" i="5" s="1"/>
  <c r="L429" i="5"/>
  <c r="M429" i="5" s="1"/>
  <c r="L445" i="5"/>
  <c r="M445" i="5" s="1"/>
  <c r="Q436" i="2"/>
  <c r="R436" i="2" s="1"/>
  <c r="Q232" i="2"/>
  <c r="R232" i="2" s="1"/>
  <c r="L410" i="5"/>
  <c r="Q247" i="2"/>
  <c r="R247" i="2" s="1"/>
  <c r="Q456" i="2"/>
  <c r="R456" i="2" s="1"/>
  <c r="Q440" i="2"/>
  <c r="R440" i="2" s="1"/>
  <c r="Q443" i="2"/>
  <c r="R443" i="2" s="1"/>
  <c r="Q236" i="2"/>
  <c r="R236" i="2" s="1"/>
  <c r="Q227" i="2"/>
  <c r="R227" i="2" s="1"/>
  <c r="L422" i="5"/>
  <c r="L222" i="5"/>
  <c r="L317" i="5"/>
  <c r="M317" i="5" s="1"/>
  <c r="L341" i="5"/>
  <c r="M341" i="5" s="1"/>
  <c r="L37" i="5"/>
  <c r="M37" i="5" s="1"/>
  <c r="L131" i="5"/>
  <c r="M131" i="5" s="1"/>
  <c r="L155" i="5"/>
  <c r="M155" i="5" s="1"/>
  <c r="L438" i="5"/>
  <c r="L451" i="5"/>
  <c r="M451" i="5" s="1"/>
  <c r="L459" i="5"/>
  <c r="M459" i="5" s="1"/>
  <c r="K7" i="4"/>
  <c r="K11" i="4"/>
  <c r="L11" i="4" s="1"/>
  <c r="K15" i="4"/>
  <c r="L15" i="4" s="1"/>
  <c r="K19" i="4"/>
  <c r="K23" i="4"/>
  <c r="K27" i="4"/>
  <c r="K31" i="4"/>
  <c r="L31" i="4" s="1"/>
  <c r="K35" i="4"/>
  <c r="K39" i="4"/>
  <c r="L39" i="4" s="1"/>
  <c r="K43" i="4"/>
  <c r="L43" i="4" s="1"/>
  <c r="K51" i="4"/>
  <c r="K55" i="4"/>
  <c r="K59" i="4"/>
  <c r="K63" i="4"/>
  <c r="L63" i="4" s="1"/>
  <c r="K67" i="4"/>
  <c r="L67" i="4" s="1"/>
  <c r="K71" i="4"/>
  <c r="L71" i="4" s="1"/>
  <c r="K79" i="4"/>
  <c r="L79" i="4" s="1"/>
  <c r="K83" i="4"/>
  <c r="L83" i="4" s="1"/>
  <c r="K87" i="4"/>
  <c r="L87" i="4" s="1"/>
  <c r="K91" i="4"/>
  <c r="K95" i="4"/>
  <c r="K99" i="4"/>
  <c r="L99" i="4" s="1"/>
  <c r="K103" i="4"/>
  <c r="K107" i="4"/>
  <c r="L107" i="4" s="1"/>
  <c r="K111" i="4"/>
  <c r="K119" i="4"/>
  <c r="K123" i="4"/>
  <c r="K127" i="4"/>
  <c r="L127" i="4" s="1"/>
  <c r="K131" i="4"/>
  <c r="L131" i="4" s="1"/>
  <c r="K135" i="4"/>
  <c r="L135" i="4" s="1"/>
  <c r="K139" i="4"/>
  <c r="L139" i="4" s="1"/>
  <c r="K143" i="4"/>
  <c r="L143" i="4" s="1"/>
  <c r="K147" i="4"/>
  <c r="L147" i="4" s="1"/>
  <c r="K151" i="4"/>
  <c r="L151" i="4" s="1"/>
  <c r="K155" i="4"/>
  <c r="L155" i="4" s="1"/>
  <c r="K159" i="4"/>
  <c r="K163" i="4"/>
  <c r="K167" i="4"/>
  <c r="K171" i="4"/>
  <c r="L171" i="4" s="1"/>
  <c r="K175" i="4"/>
  <c r="L175" i="4" s="1"/>
  <c r="K183" i="4"/>
  <c r="L183" i="4" s="1"/>
  <c r="K187" i="4"/>
  <c r="L187" i="4" s="1"/>
  <c r="K191" i="4"/>
  <c r="L191" i="4" s="1"/>
  <c r="K195" i="4"/>
  <c r="L195" i="4" s="1"/>
  <c r="K199" i="4"/>
  <c r="L199" i="4" s="1"/>
  <c r="K203" i="4"/>
  <c r="K207" i="4"/>
  <c r="K211" i="4"/>
  <c r="L211" i="4" s="1"/>
  <c r="K215" i="4"/>
  <c r="K219" i="4"/>
  <c r="L219" i="4" s="1"/>
  <c r="K223" i="4"/>
  <c r="K227" i="4"/>
  <c r="K231" i="4"/>
  <c r="K235" i="4"/>
  <c r="K239" i="4"/>
  <c r="L239" i="4" s="1"/>
  <c r="K247" i="4"/>
  <c r="L247" i="4" s="1"/>
  <c r="K251" i="4"/>
  <c r="L251" i="4" s="1"/>
  <c r="K255" i="4"/>
  <c r="K259" i="4"/>
  <c r="L259" i="4" s="1"/>
  <c r="K263" i="4"/>
  <c r="L263" i="4" s="1"/>
  <c r="K267" i="4"/>
  <c r="L267" i="4" s="1"/>
  <c r="K271" i="4"/>
  <c r="L271" i="4" s="1"/>
  <c r="K275" i="4"/>
  <c r="L275" i="4" s="1"/>
  <c r="K283" i="4"/>
  <c r="L283" i="4" s="1"/>
  <c r="K291" i="4"/>
  <c r="L291" i="4" s="1"/>
  <c r="K295" i="4"/>
  <c r="K299" i="4"/>
  <c r="L299" i="4" s="1"/>
  <c r="K303" i="4"/>
  <c r="L303" i="4" s="1"/>
  <c r="K307" i="4"/>
  <c r="L307" i="4" s="1"/>
  <c r="K311" i="4"/>
  <c r="L311" i="4" s="1"/>
  <c r="K315" i="4"/>
  <c r="K319" i="4"/>
  <c r="L319" i="4" s="1"/>
  <c r="K323" i="4"/>
  <c r="K327" i="4"/>
  <c r="L327" i="4" s="1"/>
  <c r="K331" i="4"/>
  <c r="L331" i="4" s="1"/>
  <c r="K335" i="4"/>
  <c r="L335" i="4" s="1"/>
  <c r="K339" i="4"/>
  <c r="L339" i="4" s="1"/>
  <c r="K343" i="4"/>
  <c r="L343" i="4" s="1"/>
  <c r="K347" i="4"/>
  <c r="L347" i="4" s="1"/>
  <c r="K351" i="4"/>
  <c r="L351" i="4" s="1"/>
  <c r="K355" i="4"/>
  <c r="L355" i="4" s="1"/>
  <c r="K359" i="4"/>
  <c r="L359" i="4" s="1"/>
  <c r="K363" i="4"/>
  <c r="K371" i="4"/>
  <c r="L371" i="4" s="1"/>
  <c r="K375" i="4"/>
  <c r="L375" i="4" s="1"/>
  <c r="K379" i="4"/>
  <c r="K383" i="4"/>
  <c r="L383" i="4" s="1"/>
  <c r="K387" i="4"/>
  <c r="L387" i="4" s="1"/>
  <c r="K391" i="4"/>
  <c r="L391" i="4" s="1"/>
  <c r="K395" i="4"/>
  <c r="K399" i="4"/>
  <c r="L399" i="4" s="1"/>
  <c r="K403" i="4"/>
  <c r="L403" i="4" s="1"/>
  <c r="K407" i="4"/>
  <c r="L407" i="4" s="1"/>
  <c r="K411" i="4"/>
  <c r="L411" i="4" s="1"/>
  <c r="K415" i="4"/>
  <c r="L415" i="4" s="1"/>
  <c r="K419" i="4"/>
  <c r="K423" i="4"/>
  <c r="L423" i="4" s="1"/>
  <c r="K427" i="4"/>
  <c r="K431" i="4"/>
  <c r="L431" i="4" s="1"/>
  <c r="K435" i="4"/>
  <c r="L435" i="4" s="1"/>
  <c r="K439" i="4"/>
  <c r="L439" i="4" s="1"/>
  <c r="K443" i="4"/>
  <c r="L443" i="4" s="1"/>
  <c r="K447" i="4"/>
  <c r="L447" i="4" s="1"/>
  <c r="K451" i="4"/>
  <c r="K455" i="4"/>
  <c r="L455" i="4" s="1"/>
  <c r="K459" i="4"/>
  <c r="K463" i="4"/>
  <c r="L463" i="4" s="1"/>
  <c r="K467" i="4"/>
  <c r="L467" i="4" s="1"/>
  <c r="K475" i="4"/>
  <c r="L475" i="4" s="1"/>
  <c r="K479" i="4"/>
  <c r="L479" i="4" s="1"/>
  <c r="K483" i="4"/>
  <c r="K487" i="4"/>
  <c r="L487" i="4" s="1"/>
  <c r="K491" i="4"/>
  <c r="K495" i="4"/>
  <c r="L495" i="4" s="1"/>
  <c r="K499" i="4"/>
  <c r="L499" i="4" s="1"/>
  <c r="Q206" i="2"/>
  <c r="R206" i="2" s="1"/>
  <c r="Q272" i="2"/>
  <c r="R272" i="2" s="1"/>
  <c r="Q452" i="2"/>
  <c r="R452" i="2" s="1"/>
  <c r="Q424" i="2"/>
  <c r="R424" i="2" s="1"/>
  <c r="Q460" i="2"/>
  <c r="R460" i="2" s="1"/>
  <c r="Q448" i="2"/>
  <c r="R448" i="2" s="1"/>
  <c r="Q428" i="2"/>
  <c r="R428" i="2" s="1"/>
  <c r="Q243" i="2"/>
  <c r="R243" i="2" s="1"/>
  <c r="K3" i="4"/>
  <c r="I503" i="2"/>
  <c r="J503" i="2" s="1"/>
  <c r="L147" i="5"/>
  <c r="M147" i="5" s="1"/>
  <c r="L225" i="5"/>
  <c r="M225" i="5" s="1"/>
  <c r="L491" i="5"/>
  <c r="M491" i="5" s="1"/>
  <c r="K10" i="4"/>
  <c r="K14" i="4"/>
  <c r="K18" i="4"/>
  <c r="L18" i="4" s="1"/>
  <c r="K22" i="4"/>
  <c r="L22" i="4" s="1"/>
  <c r="K34" i="4"/>
  <c r="L34" i="4" s="1"/>
  <c r="K38" i="4"/>
  <c r="L38" i="4" s="1"/>
  <c r="K42" i="4"/>
  <c r="K46" i="4"/>
  <c r="L46" i="4" s="1"/>
  <c r="K50" i="4"/>
  <c r="L50" i="4" s="1"/>
  <c r="K54" i="4"/>
  <c r="L54" i="4" s="1"/>
  <c r="K58" i="4"/>
  <c r="L58" i="4" s="1"/>
  <c r="K62" i="4"/>
  <c r="L62" i="4" s="1"/>
  <c r="K70" i="4"/>
  <c r="L70" i="4" s="1"/>
  <c r="K74" i="4"/>
  <c r="L74" i="4" s="1"/>
  <c r="K78" i="4"/>
  <c r="L78" i="4" s="1"/>
  <c r="K82" i="4"/>
  <c r="L82" i="4" s="1"/>
  <c r="K86" i="4"/>
  <c r="K90" i="4"/>
  <c r="K94" i="4"/>
  <c r="K102" i="4"/>
  <c r="K106" i="4"/>
  <c r="L106" i="4" s="1"/>
  <c r="K110" i="4"/>
  <c r="L110" i="4" s="1"/>
  <c r="K114" i="4"/>
  <c r="L114" i="4" s="1"/>
  <c r="K118" i="4"/>
  <c r="L118" i="4" s="1"/>
  <c r="K122" i="4"/>
  <c r="K126" i="4"/>
  <c r="L126" i="4" s="1"/>
  <c r="K130" i="4"/>
  <c r="L130" i="4" s="1"/>
  <c r="K134" i="4"/>
  <c r="L134" i="4" s="1"/>
  <c r="K142" i="4"/>
  <c r="K146" i="4"/>
  <c r="L146" i="4" s="1"/>
  <c r="K150" i="4"/>
  <c r="K154" i="4"/>
  <c r="L154" i="4" s="1"/>
  <c r="K158" i="4"/>
  <c r="K166" i="4"/>
  <c r="K170" i="4"/>
  <c r="K174" i="4"/>
  <c r="L174" i="4" s="1"/>
  <c r="K178" i="4"/>
  <c r="K182" i="4"/>
  <c r="L182" i="4" s="1"/>
  <c r="K186" i="4"/>
  <c r="L186" i="4" s="1"/>
  <c r="K190" i="4"/>
  <c r="K194" i="4"/>
  <c r="L194" i="4" s="1"/>
  <c r="K198" i="4"/>
  <c r="K202" i="4"/>
  <c r="L202" i="4" s="1"/>
  <c r="K206" i="4"/>
  <c r="K210" i="4"/>
  <c r="K218" i="4"/>
  <c r="L218" i="4" s="1"/>
  <c r="K226" i="4"/>
  <c r="K230" i="4"/>
  <c r="L230" i="4" s="1"/>
  <c r="K234" i="4"/>
  <c r="L234" i="4" s="1"/>
  <c r="K238" i="4"/>
  <c r="K242" i="4"/>
  <c r="L242" i="4" s="1"/>
  <c r="K246" i="4"/>
  <c r="L246" i="4" s="1"/>
  <c r="K250" i="4"/>
  <c r="L250" i="4" s="1"/>
  <c r="K254" i="4"/>
  <c r="L254" i="4" s="1"/>
  <c r="K258" i="4"/>
  <c r="L258" i="4" s="1"/>
  <c r="K262" i="4"/>
  <c r="L262" i="4" s="1"/>
  <c r="K266" i="4"/>
  <c r="L266" i="4" s="1"/>
  <c r="K270" i="4"/>
  <c r="K274" i="4"/>
  <c r="L274" i="4" s="1"/>
  <c r="K278" i="4"/>
  <c r="K282" i="4"/>
  <c r="L282" i="4" s="1"/>
  <c r="K286" i="4"/>
  <c r="L286" i="4" s="1"/>
  <c r="K290" i="4"/>
  <c r="K294" i="4"/>
  <c r="L294" i="4" s="1"/>
  <c r="K298" i="4"/>
  <c r="L298" i="4" s="1"/>
  <c r="K306" i="4"/>
  <c r="L306" i="4" s="1"/>
  <c r="K314" i="4"/>
  <c r="L314" i="4" s="1"/>
  <c r="K318" i="4"/>
  <c r="K322" i="4"/>
  <c r="K326" i="4"/>
  <c r="L326" i="4" s="1"/>
  <c r="K330" i="4"/>
  <c r="L330" i="4" s="1"/>
  <c r="K334" i="4"/>
  <c r="K338" i="4"/>
  <c r="K346" i="4"/>
  <c r="L346" i="4" s="1"/>
  <c r="K354" i="4"/>
  <c r="L354" i="4" s="1"/>
  <c r="K358" i="4"/>
  <c r="L358" i="4" s="1"/>
  <c r="K362" i="4"/>
  <c r="L362" i="4" s="1"/>
  <c r="K366" i="4"/>
  <c r="K370" i="4"/>
  <c r="L370" i="4" s="1"/>
  <c r="K374" i="4"/>
  <c r="K378" i="4"/>
  <c r="L378" i="4" s="1"/>
  <c r="K382" i="4"/>
  <c r="K386" i="4"/>
  <c r="K390" i="4"/>
  <c r="K394" i="4"/>
  <c r="L394" i="4" s="1"/>
  <c r="K398" i="4"/>
  <c r="K402" i="4"/>
  <c r="L402" i="4" s="1"/>
  <c r="K410" i="4"/>
  <c r="L410" i="4" s="1"/>
  <c r="K418" i="4"/>
  <c r="L418" i="4" s="1"/>
  <c r="K426" i="4"/>
  <c r="L426" i="4" s="1"/>
  <c r="K430" i="4"/>
  <c r="L430" i="4" s="1"/>
  <c r="K434" i="4"/>
  <c r="L434" i="4" s="1"/>
  <c r="K438" i="4"/>
  <c r="L438" i="4" s="1"/>
  <c r="K442" i="4"/>
  <c r="L442" i="4" s="1"/>
  <c r="K450" i="4"/>
  <c r="L450" i="4" s="1"/>
  <c r="K454" i="4"/>
  <c r="K458" i="4"/>
  <c r="L458" i="4" s="1"/>
  <c r="K462" i="4"/>
  <c r="K466" i="4"/>
  <c r="L466" i="4" s="1"/>
  <c r="K470" i="4"/>
  <c r="L470" i="4" s="1"/>
  <c r="K474" i="4"/>
  <c r="L474" i="4" s="1"/>
  <c r="K478" i="4"/>
  <c r="K482" i="4"/>
  <c r="L482" i="4" s="1"/>
  <c r="K490" i="4"/>
  <c r="L490" i="4" s="1"/>
  <c r="K494" i="4"/>
  <c r="L494" i="4" s="1"/>
  <c r="K498" i="4"/>
  <c r="L498" i="4" s="1"/>
  <c r="K502" i="4"/>
  <c r="L502" i="4" s="1"/>
  <c r="Q502" i="2"/>
  <c r="R502" i="2" s="1"/>
  <c r="H202" i="2"/>
  <c r="H450" i="2"/>
  <c r="Q450" i="2"/>
  <c r="R450" i="2" s="1"/>
  <c r="H466" i="2"/>
  <c r="Q466" i="2"/>
  <c r="R466" i="2" s="1"/>
  <c r="Q500" i="2"/>
  <c r="R500" i="2" s="1"/>
  <c r="H500" i="2"/>
  <c r="Q334" i="2"/>
  <c r="R334" i="2" s="1"/>
  <c r="H334" i="2"/>
  <c r="H244" i="2"/>
  <c r="H89" i="2"/>
  <c r="Q89" i="2"/>
  <c r="R89" i="2" s="1"/>
  <c r="H439" i="2"/>
  <c r="Q439" i="2"/>
  <c r="R439" i="2" s="1"/>
  <c r="H275" i="2"/>
  <c r="Q275" i="2"/>
  <c r="R275" i="2" s="1"/>
  <c r="F80" i="5"/>
  <c r="L80" i="5" s="1"/>
  <c r="M80" i="5" s="1"/>
  <c r="F94" i="5"/>
  <c r="L94" i="5" s="1"/>
  <c r="F140" i="5"/>
  <c r="L140" i="5" s="1"/>
  <c r="M140" i="5" s="1"/>
  <c r="G140" i="2"/>
  <c r="F150" i="5"/>
  <c r="L150" i="5" s="1"/>
  <c r="G150" i="2"/>
  <c r="F167" i="5"/>
  <c r="L167" i="5" s="1"/>
  <c r="M167" i="5" s="1"/>
  <c r="F180" i="5"/>
  <c r="L180" i="5" s="1"/>
  <c r="M180" i="5" s="1"/>
  <c r="G180" i="2"/>
  <c r="F194" i="5"/>
  <c r="L194" i="5" s="1"/>
  <c r="F214" i="5"/>
  <c r="L214" i="5" s="1"/>
  <c r="G214" i="2"/>
  <c r="G229" i="2"/>
  <c r="G233" i="2"/>
  <c r="F255" i="5"/>
  <c r="L255" i="5" s="1"/>
  <c r="G263" i="2"/>
  <c r="F271" i="5"/>
  <c r="L271" i="5" s="1"/>
  <c r="F283" i="5"/>
  <c r="L283" i="5" s="1"/>
  <c r="M283" i="5" s="1"/>
  <c r="G283" i="2"/>
  <c r="F297" i="5"/>
  <c r="L297" i="5" s="1"/>
  <c r="G316" i="2"/>
  <c r="F316" i="5"/>
  <c r="F382" i="5"/>
  <c r="G389" i="2"/>
  <c r="G434" i="2"/>
  <c r="H434" i="2" s="1"/>
  <c r="F434" i="5"/>
  <c r="L434" i="5" s="1"/>
  <c r="H442" i="2"/>
  <c r="Q442" i="2"/>
  <c r="R442" i="2" s="1"/>
  <c r="G447" i="2"/>
  <c r="G455" i="2"/>
  <c r="Q455" i="2" s="1"/>
  <c r="R455" i="2" s="1"/>
  <c r="F455" i="5"/>
  <c r="L455" i="5" s="1"/>
  <c r="M455" i="5" s="1"/>
  <c r="G484" i="2"/>
  <c r="H496" i="2"/>
  <c r="Q496" i="2"/>
  <c r="R496" i="2" s="1"/>
  <c r="G6" i="2"/>
  <c r="G225" i="2"/>
  <c r="F342" i="5"/>
  <c r="L342" i="5" s="1"/>
  <c r="G342" i="2"/>
  <c r="H195" i="2"/>
  <c r="H494" i="2"/>
  <c r="Q494" i="2"/>
  <c r="R494" i="2" s="1"/>
  <c r="H395" i="2"/>
  <c r="Q395" i="2"/>
  <c r="R395" i="2" s="1"/>
  <c r="F300" i="5"/>
  <c r="L300" i="5" s="1"/>
  <c r="M300" i="5" s="1"/>
  <c r="G319" i="2"/>
  <c r="F319" i="5"/>
  <c r="L319" i="5" s="1"/>
  <c r="M319" i="5" s="1"/>
  <c r="F378" i="5"/>
  <c r="L378" i="5" s="1"/>
  <c r="G378" i="2"/>
  <c r="F392" i="5"/>
  <c r="L392" i="5" s="1"/>
  <c r="M392" i="5" s="1"/>
  <c r="G392" i="2"/>
  <c r="G398" i="2"/>
  <c r="Q398" i="2" s="1"/>
  <c r="R398" i="2" s="1"/>
  <c r="F406" i="5"/>
  <c r="L406" i="5" s="1"/>
  <c r="G406" i="2"/>
  <c r="F409" i="5"/>
  <c r="G409" i="2"/>
  <c r="F425" i="5"/>
  <c r="L425" i="5" s="1"/>
  <c r="M425" i="5" s="1"/>
  <c r="G425" i="2"/>
  <c r="G433" i="2"/>
  <c r="F433" i="5"/>
  <c r="L433" i="5" s="1"/>
  <c r="M433" i="5" s="1"/>
  <c r="H328" i="2"/>
  <c r="Q328" i="2"/>
  <c r="R328" i="2" s="1"/>
  <c r="H45" i="2"/>
  <c r="Q45" i="2"/>
  <c r="R45" i="2" s="1"/>
  <c r="H136" i="2"/>
  <c r="Q136" i="2"/>
  <c r="R136" i="2" s="1"/>
  <c r="H22" i="2"/>
  <c r="Q22" i="2"/>
  <c r="R22" i="2" s="1"/>
  <c r="F7" i="5"/>
  <c r="L7" i="5" s="1"/>
  <c r="M7" i="5" s="1"/>
  <c r="G7" i="2"/>
  <c r="L287" i="4"/>
  <c r="F229" i="5"/>
  <c r="L229" i="5" s="1"/>
  <c r="M229" i="5" s="1"/>
  <c r="F479" i="5"/>
  <c r="G426" i="2"/>
  <c r="H426" i="2" s="1"/>
  <c r="G308" i="2"/>
  <c r="H345" i="2"/>
  <c r="G291" i="2"/>
  <c r="G255" i="2"/>
  <c r="Q255" i="2" s="1"/>
  <c r="R255" i="2" s="1"/>
  <c r="Q474" i="2"/>
  <c r="R474" i="2" s="1"/>
  <c r="Q339" i="2"/>
  <c r="R339" i="2" s="1"/>
  <c r="Q134" i="2"/>
  <c r="R134" i="2" s="1"/>
  <c r="Q430" i="2"/>
  <c r="R430" i="2" s="1"/>
  <c r="Q396" i="2"/>
  <c r="R396" i="2" s="1"/>
  <c r="F233" i="5"/>
  <c r="L233" i="5" s="1"/>
  <c r="M233" i="5" s="1"/>
  <c r="F263" i="5"/>
  <c r="L263" i="5" s="1"/>
  <c r="M263" i="5" s="1"/>
  <c r="G382" i="2"/>
  <c r="G300" i="2"/>
  <c r="F379" i="5"/>
  <c r="F389" i="5"/>
  <c r="L389" i="5" s="1"/>
  <c r="H457" i="2"/>
  <c r="G80" i="2"/>
  <c r="G14" i="2"/>
  <c r="H458" i="2"/>
  <c r="Q458" i="2"/>
  <c r="R458" i="2" s="1"/>
  <c r="H77" i="2"/>
  <c r="Q77" i="2"/>
  <c r="R77" i="2" s="1"/>
  <c r="H449" i="2"/>
  <c r="Q449" i="2"/>
  <c r="R449" i="2" s="1"/>
  <c r="H297" i="2"/>
  <c r="Q297" i="2"/>
  <c r="R297" i="2" s="1"/>
  <c r="H162" i="2"/>
  <c r="F41" i="5"/>
  <c r="L41" i="5" s="1"/>
  <c r="M41" i="5" s="1"/>
  <c r="G41" i="2"/>
  <c r="F84" i="5"/>
  <c r="L84" i="5" s="1"/>
  <c r="M84" i="5" s="1"/>
  <c r="F91" i="5"/>
  <c r="L91" i="5" s="1"/>
  <c r="M91" i="5" s="1"/>
  <c r="G91" i="2"/>
  <c r="F108" i="5"/>
  <c r="L108" i="5" s="1"/>
  <c r="M108" i="5" s="1"/>
  <c r="G108" i="2"/>
  <c r="F137" i="5"/>
  <c r="L137" i="5" s="1"/>
  <c r="M137" i="5" s="1"/>
  <c r="F170" i="5"/>
  <c r="L170" i="5" s="1"/>
  <c r="G170" i="2"/>
  <c r="F198" i="5"/>
  <c r="L198" i="5" s="1"/>
  <c r="G198" i="2"/>
  <c r="F202" i="5"/>
  <c r="G210" i="2"/>
  <c r="F210" i="5"/>
  <c r="G218" i="2"/>
  <c r="F218" i="5"/>
  <c r="L218" i="5" s="1"/>
  <c r="F237" i="5"/>
  <c r="L237" i="5" s="1"/>
  <c r="M237" i="5" s="1"/>
  <c r="G237" i="2"/>
  <c r="H252" i="2"/>
  <c r="G259" i="2"/>
  <c r="F259" i="5"/>
  <c r="L259" i="5" s="1"/>
  <c r="M259" i="5" s="1"/>
  <c r="F275" i="5"/>
  <c r="L275" i="5" s="1"/>
  <c r="M275" i="5" s="1"/>
  <c r="G279" i="2"/>
  <c r="F279" i="5"/>
  <c r="F287" i="5"/>
  <c r="L287" i="5" s="1"/>
  <c r="M287" i="5" s="1"/>
  <c r="G287" i="2"/>
  <c r="F301" i="5"/>
  <c r="L301" i="5" s="1"/>
  <c r="M301" i="5" s="1"/>
  <c r="G301" i="2"/>
  <c r="G312" i="2"/>
  <c r="H312" i="2" s="1"/>
  <c r="F312" i="5"/>
  <c r="L312" i="5" s="1"/>
  <c r="M312" i="5" s="1"/>
  <c r="F360" i="5"/>
  <c r="L360" i="5" s="1"/>
  <c r="M360" i="5" s="1"/>
  <c r="G413" i="2"/>
  <c r="F413" i="5"/>
  <c r="L413" i="5" s="1"/>
  <c r="M413" i="5" s="1"/>
  <c r="G418" i="2"/>
  <c r="F430" i="5"/>
  <c r="L430" i="5" s="1"/>
  <c r="G438" i="2"/>
  <c r="G463" i="2"/>
  <c r="F463" i="5"/>
  <c r="L463" i="5" s="1"/>
  <c r="G471" i="2"/>
  <c r="F471" i="5"/>
  <c r="L471" i="5" s="1"/>
  <c r="M471" i="5" s="1"/>
  <c r="G479" i="2"/>
  <c r="G488" i="2"/>
  <c r="F488" i="5"/>
  <c r="L488" i="5" s="1"/>
  <c r="G492" i="2"/>
  <c r="F492" i="5"/>
  <c r="L492" i="5" s="1"/>
  <c r="M492" i="5" s="1"/>
  <c r="G54" i="2"/>
  <c r="F54" i="5"/>
  <c r="L54" i="5" s="1"/>
  <c r="G402" i="2"/>
  <c r="Q402" i="2" s="1"/>
  <c r="R402" i="2" s="1"/>
  <c r="H420" i="2"/>
  <c r="Q420" i="2"/>
  <c r="R420" i="2" s="1"/>
  <c r="H231" i="2"/>
  <c r="Q231" i="2"/>
  <c r="R231" i="2" s="1"/>
  <c r="H353" i="2"/>
  <c r="Q353" i="2"/>
  <c r="R353" i="2" s="1"/>
  <c r="H188" i="2"/>
  <c r="Q188" i="2"/>
  <c r="R188" i="2" s="1"/>
  <c r="F304" i="5"/>
  <c r="L304" i="5" s="1"/>
  <c r="M304" i="5" s="1"/>
  <c r="G304" i="2"/>
  <c r="G311" i="2"/>
  <c r="F311" i="5"/>
  <c r="L311" i="5" s="1"/>
  <c r="M311" i="5" s="1"/>
  <c r="F315" i="5"/>
  <c r="L315" i="5" s="1"/>
  <c r="M315" i="5" s="1"/>
  <c r="F330" i="5"/>
  <c r="L330" i="5" s="1"/>
  <c r="G330" i="2"/>
  <c r="G381" i="2"/>
  <c r="F388" i="5"/>
  <c r="L388" i="5" s="1"/>
  <c r="M388" i="5" s="1"/>
  <c r="G388" i="2"/>
  <c r="H388" i="2" s="1"/>
  <c r="F395" i="5"/>
  <c r="L395" i="5" s="1"/>
  <c r="M395" i="5" s="1"/>
  <c r="H487" i="2"/>
  <c r="F499" i="5"/>
  <c r="L499" i="5" s="1"/>
  <c r="M499" i="5" s="1"/>
  <c r="G499" i="2"/>
  <c r="Q499" i="2" s="1"/>
  <c r="R499" i="2" s="1"/>
  <c r="F503" i="4"/>
  <c r="K503" i="4" s="1"/>
  <c r="K6" i="4"/>
  <c r="L6" i="4" s="1"/>
  <c r="H368" i="2"/>
  <c r="Q368" i="2"/>
  <c r="R368" i="2" s="1"/>
  <c r="H286" i="2"/>
  <c r="H67" i="2"/>
  <c r="Q67" i="2"/>
  <c r="R67" i="2" s="1"/>
  <c r="H309" i="2"/>
  <c r="H241" i="2"/>
  <c r="Q241" i="2"/>
  <c r="R241" i="2" s="1"/>
  <c r="H216" i="2"/>
  <c r="Q216" i="2"/>
  <c r="R216" i="2" s="1"/>
  <c r="Q50" i="2"/>
  <c r="R50" i="2" s="1"/>
  <c r="F77" i="5"/>
  <c r="L77" i="5" s="1"/>
  <c r="M77" i="5" s="1"/>
  <c r="G88" i="2"/>
  <c r="Q88" i="2" s="1"/>
  <c r="R88" i="2" s="1"/>
  <c r="F88" i="5"/>
  <c r="L88" i="5" s="1"/>
  <c r="M88" i="5" s="1"/>
  <c r="G101" i="2"/>
  <c r="G105" i="2"/>
  <c r="F134" i="5"/>
  <c r="L134" i="5" s="1"/>
  <c r="G147" i="2"/>
  <c r="F151" i="5"/>
  <c r="L151" i="5" s="1"/>
  <c r="M151" i="5" s="1"/>
  <c r="G151" i="2"/>
  <c r="H151" i="2" s="1"/>
  <c r="F164" i="5"/>
  <c r="L164" i="5" s="1"/>
  <c r="M164" i="5" s="1"/>
  <c r="G164" i="2"/>
  <c r="G171" i="2"/>
  <c r="G177" i="2"/>
  <c r="F181" i="5"/>
  <c r="G181" i="2"/>
  <c r="F191" i="5"/>
  <c r="L191" i="5" s="1"/>
  <c r="M191" i="5" s="1"/>
  <c r="G191" i="2"/>
  <c r="G199" i="2"/>
  <c r="F199" i="5"/>
  <c r="L199" i="5" s="1"/>
  <c r="M199" i="5" s="1"/>
  <c r="G203" i="2"/>
  <c r="F203" i="5"/>
  <c r="L203" i="5" s="1"/>
  <c r="F207" i="5"/>
  <c r="L207" i="5" s="1"/>
  <c r="M207" i="5" s="1"/>
  <c r="G207" i="2"/>
  <c r="G211" i="2"/>
  <c r="G215" i="2"/>
  <c r="F215" i="5"/>
  <c r="L215" i="5" s="1"/>
  <c r="Q379" i="2"/>
  <c r="R379" i="2" s="1"/>
  <c r="F426" i="5"/>
  <c r="L426" i="5" s="1"/>
  <c r="F484" i="5"/>
  <c r="L484" i="5" s="1"/>
  <c r="M484" i="5" s="1"/>
  <c r="G267" i="2"/>
  <c r="G94" i="2"/>
  <c r="F402" i="5"/>
  <c r="L402" i="5" s="1"/>
  <c r="F418" i="5"/>
  <c r="L418" i="5" s="1"/>
  <c r="Q327" i="2"/>
  <c r="R327" i="2" s="1"/>
  <c r="Q414" i="2"/>
  <c r="R414" i="2" s="1"/>
  <c r="F206" i="5"/>
  <c r="L206" i="5" s="1"/>
  <c r="F442" i="5"/>
  <c r="F447" i="5"/>
  <c r="L447" i="5" s="1"/>
  <c r="M447" i="5" s="1"/>
  <c r="G360" i="2"/>
  <c r="H360" i="2" s="1"/>
  <c r="G167" i="2"/>
  <c r="F403" i="5"/>
  <c r="L403" i="5" s="1"/>
  <c r="M403" i="5" s="1"/>
  <c r="G271" i="2"/>
  <c r="G222" i="2"/>
  <c r="G194" i="2"/>
  <c r="F43" i="5"/>
  <c r="L43" i="5" s="1"/>
  <c r="M43" i="5" s="1"/>
  <c r="F47" i="5"/>
  <c r="L47" i="5" s="1"/>
  <c r="M47" i="5" s="1"/>
  <c r="G47" i="2"/>
  <c r="G116" i="2"/>
  <c r="F135" i="5"/>
  <c r="L135" i="5" s="1"/>
  <c r="G135" i="2"/>
  <c r="F156" i="5"/>
  <c r="L156" i="5" s="1"/>
  <c r="G156" i="2"/>
  <c r="F165" i="5"/>
  <c r="G165" i="2"/>
  <c r="G239" i="2"/>
  <c r="G246" i="2"/>
  <c r="F246" i="5"/>
  <c r="L246" i="5" s="1"/>
  <c r="G249" i="2"/>
  <c r="F252" i="5"/>
  <c r="L252" i="5" s="1"/>
  <c r="M252" i="5" s="1"/>
  <c r="G256" i="2"/>
  <c r="F256" i="5"/>
  <c r="L256" i="5" s="1"/>
  <c r="G264" i="2"/>
  <c r="F264" i="5"/>
  <c r="L264" i="5" s="1"/>
  <c r="M264" i="5" s="1"/>
  <c r="F276" i="5"/>
  <c r="L276" i="5" s="1"/>
  <c r="M276" i="5" s="1"/>
  <c r="G276" i="2"/>
  <c r="F284" i="5"/>
  <c r="L284" i="5" s="1"/>
  <c r="M284" i="5" s="1"/>
  <c r="G284" i="2"/>
  <c r="F288" i="5"/>
  <c r="L288" i="5" s="1"/>
  <c r="M288" i="5" s="1"/>
  <c r="G288" i="2"/>
  <c r="H288" i="2" s="1"/>
  <c r="G294" i="2"/>
  <c r="F332" i="5"/>
  <c r="G332" i="2"/>
  <c r="F339" i="5"/>
  <c r="L339" i="5" s="1"/>
  <c r="M339" i="5" s="1"/>
  <c r="F354" i="5"/>
  <c r="L354" i="5" s="1"/>
  <c r="G361" i="2"/>
  <c r="F361" i="5"/>
  <c r="L361" i="5" s="1"/>
  <c r="M361" i="5" s="1"/>
  <c r="G376" i="2"/>
  <c r="F27" i="5"/>
  <c r="G27" i="2"/>
  <c r="F30" i="5"/>
  <c r="L30" i="5" s="1"/>
  <c r="F44" i="5"/>
  <c r="L44" i="5" s="1"/>
  <c r="M44" i="5" s="1"/>
  <c r="G44" i="2"/>
  <c r="H44" i="2" s="1"/>
  <c r="G62" i="2"/>
  <c r="F62" i="5"/>
  <c r="L62" i="5" s="1"/>
  <c r="F66" i="5"/>
  <c r="L66" i="5" s="1"/>
  <c r="F75" i="5"/>
  <c r="L75" i="5" s="1"/>
  <c r="G75" i="2"/>
  <c r="F217" i="5"/>
  <c r="L217" i="5" s="1"/>
  <c r="M217" i="5" s="1"/>
  <c r="G217" i="2"/>
  <c r="G228" i="2"/>
  <c r="F228" i="5"/>
  <c r="L228" i="5" s="1"/>
  <c r="M228" i="5" s="1"/>
  <c r="F232" i="5"/>
  <c r="L232" i="5" s="1"/>
  <c r="M232" i="5" s="1"/>
  <c r="F236" i="5"/>
  <c r="L236" i="5" s="1"/>
  <c r="M236" i="5" s="1"/>
  <c r="G240" i="2"/>
  <c r="F240" i="5"/>
  <c r="F322" i="5"/>
  <c r="L322" i="5" s="1"/>
  <c r="G322" i="2"/>
  <c r="G325" i="2"/>
  <c r="F325" i="5"/>
  <c r="L325" i="5" s="1"/>
  <c r="M325" i="5" s="1"/>
  <c r="G347" i="2"/>
  <c r="F163" i="5"/>
  <c r="L163" i="5" s="1"/>
  <c r="M163" i="5" s="1"/>
  <c r="H326" i="2"/>
  <c r="Q326" i="2"/>
  <c r="R326" i="2" s="1"/>
  <c r="H280" i="2"/>
  <c r="Q280" i="2"/>
  <c r="R280" i="2" s="1"/>
  <c r="H159" i="2"/>
  <c r="H417" i="2"/>
  <c r="Q417" i="2"/>
  <c r="R417" i="2" s="1"/>
  <c r="H72" i="2"/>
  <c r="Q72" i="2"/>
  <c r="R72" i="2" s="1"/>
  <c r="Q60" i="2"/>
  <c r="R60" i="2" s="1"/>
  <c r="F87" i="5"/>
  <c r="L87" i="5" s="1"/>
  <c r="M87" i="5" s="1"/>
  <c r="G87" i="2"/>
  <c r="F97" i="5"/>
  <c r="L97" i="5" s="1"/>
  <c r="M97" i="5" s="1"/>
  <c r="G97" i="2"/>
  <c r="F119" i="5"/>
  <c r="L119" i="5" s="1"/>
  <c r="M119" i="5" s="1"/>
  <c r="G122" i="2"/>
  <c r="F122" i="5"/>
  <c r="F128" i="5"/>
  <c r="L128" i="5" s="1"/>
  <c r="M128" i="5" s="1"/>
  <c r="F143" i="5"/>
  <c r="L143" i="5" s="1"/>
  <c r="M143" i="5" s="1"/>
  <c r="G143" i="2"/>
  <c r="H410" i="2"/>
  <c r="Q410" i="2"/>
  <c r="R410" i="2" s="1"/>
  <c r="H209" i="2"/>
  <c r="H127" i="2"/>
  <c r="Q127" i="2"/>
  <c r="R127" i="2" s="1"/>
  <c r="H3" i="2"/>
  <c r="G149" i="2"/>
  <c r="F149" i="5"/>
  <c r="L149" i="5" s="1"/>
  <c r="M149" i="5" s="1"/>
  <c r="G179" i="2"/>
  <c r="F179" i="5"/>
  <c r="L179" i="5" s="1"/>
  <c r="M179" i="5" s="1"/>
  <c r="F189" i="5"/>
  <c r="L189" i="5" s="1"/>
  <c r="G189" i="2"/>
  <c r="G193" i="2"/>
  <c r="F193" i="5"/>
  <c r="L193" i="5" s="1"/>
  <c r="M193" i="5" s="1"/>
  <c r="F197" i="5"/>
  <c r="L197" i="5" s="1"/>
  <c r="M197" i="5" s="1"/>
  <c r="G197" i="2"/>
  <c r="G201" i="2"/>
  <c r="F201" i="5"/>
  <c r="L201" i="5" s="1"/>
  <c r="M201" i="5" s="1"/>
  <c r="G205" i="2"/>
  <c r="F205" i="5"/>
  <c r="L205" i="5" s="1"/>
  <c r="M205" i="5" s="1"/>
  <c r="F209" i="5"/>
  <c r="L209" i="5" s="1"/>
  <c r="M209" i="5" s="1"/>
  <c r="G213" i="2"/>
  <c r="F213" i="5"/>
  <c r="G235" i="2"/>
  <c r="F235" i="5"/>
  <c r="L235" i="5" s="1"/>
  <c r="G242" i="2"/>
  <c r="F242" i="5"/>
  <c r="L242" i="5" s="1"/>
  <c r="G245" i="2"/>
  <c r="H248" i="2"/>
  <c r="Q248" i="2"/>
  <c r="R248" i="2" s="1"/>
  <c r="F254" i="5"/>
  <c r="L254" i="5" s="1"/>
  <c r="G254" i="2"/>
  <c r="G258" i="2"/>
  <c r="F258" i="5"/>
  <c r="L258" i="5" s="1"/>
  <c r="F262" i="5"/>
  <c r="L262" i="5" s="1"/>
  <c r="G262" i="2"/>
  <c r="G266" i="2"/>
  <c r="F266" i="5"/>
  <c r="G270" i="2"/>
  <c r="F270" i="5"/>
  <c r="F274" i="5"/>
  <c r="L274" i="5" s="1"/>
  <c r="F282" i="5"/>
  <c r="L282" i="5" s="1"/>
  <c r="G282" i="2"/>
  <c r="F296" i="5"/>
  <c r="L296" i="5" s="1"/>
  <c r="M296" i="5" s="1"/>
  <c r="G296" i="2"/>
  <c r="F320" i="5"/>
  <c r="L320" i="5" s="1"/>
  <c r="M320" i="5" s="1"/>
  <c r="G320" i="2"/>
  <c r="F336" i="5"/>
  <c r="L336" i="5" s="1"/>
  <c r="G336" i="2"/>
  <c r="H346" i="2"/>
  <c r="Q346" i="2"/>
  <c r="R346" i="2" s="1"/>
  <c r="H480" i="2"/>
  <c r="Q480" i="2"/>
  <c r="R480" i="2" s="1"/>
  <c r="H324" i="2"/>
  <c r="Q324" i="2"/>
  <c r="R324" i="2" s="1"/>
  <c r="H268" i="2"/>
  <c r="Q268" i="2"/>
  <c r="R268" i="2" s="1"/>
  <c r="H81" i="2"/>
  <c r="H65" i="2"/>
  <c r="H299" i="2"/>
  <c r="Q299" i="2"/>
  <c r="R299" i="2" s="1"/>
  <c r="H261" i="2"/>
  <c r="Q261" i="2"/>
  <c r="R261" i="2" s="1"/>
  <c r="H112" i="2"/>
  <c r="Q112" i="2"/>
  <c r="R112" i="2" s="1"/>
  <c r="H66" i="2"/>
  <c r="Q66" i="2"/>
  <c r="R66" i="2" s="1"/>
  <c r="H24" i="2"/>
  <c r="Q24" i="2"/>
  <c r="R24" i="2" s="1"/>
  <c r="H4" i="2"/>
  <c r="Q4" i="2"/>
  <c r="R4" i="2" s="1"/>
  <c r="F8" i="5"/>
  <c r="L8" i="5" s="1"/>
  <c r="M8" i="5" s="1"/>
  <c r="G12" i="2"/>
  <c r="F12" i="5"/>
  <c r="F18" i="5"/>
  <c r="G18" i="2"/>
  <c r="G28" i="2"/>
  <c r="F28" i="5"/>
  <c r="F34" i="5"/>
  <c r="L34" i="5" s="1"/>
  <c r="G34" i="2"/>
  <c r="G48" i="2"/>
  <c r="F48" i="5"/>
  <c r="L48" i="5" s="1"/>
  <c r="M48" i="5" s="1"/>
  <c r="G58" i="2"/>
  <c r="G70" i="2"/>
  <c r="F81" i="5"/>
  <c r="L81" i="5" s="1"/>
  <c r="M81" i="5" s="1"/>
  <c r="G92" i="2"/>
  <c r="F92" i="5"/>
  <c r="L92" i="5" s="1"/>
  <c r="M92" i="5" s="1"/>
  <c r="F98" i="5"/>
  <c r="L98" i="5" s="1"/>
  <c r="F111" i="5"/>
  <c r="L111" i="5" s="1"/>
  <c r="G111" i="2"/>
  <c r="G114" i="2"/>
  <c r="F114" i="5"/>
  <c r="L114" i="5" s="1"/>
  <c r="F120" i="5"/>
  <c r="L120" i="5" s="1"/>
  <c r="M120" i="5" s="1"/>
  <c r="G120" i="2"/>
  <c r="G125" i="2"/>
  <c r="G366" i="2"/>
  <c r="F366" i="5"/>
  <c r="L366" i="5" s="1"/>
  <c r="Q444" i="2"/>
  <c r="R444" i="2" s="1"/>
  <c r="Q102" i="2"/>
  <c r="R102" i="2" s="1"/>
  <c r="H348" i="2"/>
  <c r="H137" i="2"/>
  <c r="G119" i="2"/>
  <c r="Q352" i="2"/>
  <c r="R352" i="2" s="1"/>
  <c r="J351" i="3"/>
  <c r="G274" i="2"/>
  <c r="H412" i="2"/>
  <c r="Q412" i="2"/>
  <c r="R412" i="2" s="1"/>
  <c r="H402" i="2"/>
  <c r="H79" i="2"/>
  <c r="Q79" i="2"/>
  <c r="R79" i="2" s="1"/>
  <c r="H57" i="2"/>
  <c r="Q57" i="2"/>
  <c r="R57" i="2" s="1"/>
  <c r="H473" i="2"/>
  <c r="Q473" i="2"/>
  <c r="R473" i="2" s="1"/>
  <c r="H321" i="2"/>
  <c r="Q321" i="2"/>
  <c r="R321" i="2" s="1"/>
  <c r="H144" i="2"/>
  <c r="Q144" i="2"/>
  <c r="R144" i="2" s="1"/>
  <c r="F219" i="5"/>
  <c r="L219" i="5" s="1"/>
  <c r="M219" i="5" s="1"/>
  <c r="G219" i="2"/>
  <c r="G251" i="2"/>
  <c r="F251" i="5"/>
  <c r="L251" i="5" s="1"/>
  <c r="M251" i="5" s="1"/>
  <c r="G253" i="2"/>
  <c r="G257" i="2"/>
  <c r="F257" i="5"/>
  <c r="L257" i="5" s="1"/>
  <c r="M257" i="5" s="1"/>
  <c r="F261" i="5"/>
  <c r="L261" i="5" s="1"/>
  <c r="M261" i="5" s="1"/>
  <c r="G265" i="2"/>
  <c r="G273" i="2"/>
  <c r="F273" i="5"/>
  <c r="L273" i="5" s="1"/>
  <c r="G277" i="2"/>
  <c r="G285" i="2"/>
  <c r="F289" i="5"/>
  <c r="L289" i="5" s="1"/>
  <c r="M289" i="5" s="1"/>
  <c r="G289" i="2"/>
  <c r="F299" i="5"/>
  <c r="L299" i="5" s="1"/>
  <c r="M299" i="5" s="1"/>
  <c r="F305" i="5"/>
  <c r="L305" i="5" s="1"/>
  <c r="M305" i="5" s="1"/>
  <c r="G305" i="2"/>
  <c r="G323" i="2"/>
  <c r="F323" i="5"/>
  <c r="L323" i="5" s="1"/>
  <c r="M323" i="5" s="1"/>
  <c r="F329" i="5"/>
  <c r="L329" i="5" s="1"/>
  <c r="M329" i="5" s="1"/>
  <c r="F343" i="5"/>
  <c r="L343" i="5" s="1"/>
  <c r="M343" i="5" s="1"/>
  <c r="G343" i="2"/>
  <c r="G349" i="2"/>
  <c r="F357" i="5"/>
  <c r="G357" i="2"/>
  <c r="G363" i="2"/>
  <c r="F363" i="5"/>
  <c r="L363" i="5" s="1"/>
  <c r="M363" i="5" s="1"/>
  <c r="Q3" i="2"/>
  <c r="R3" i="2" s="1"/>
  <c r="Q490" i="2"/>
  <c r="R490" i="2" s="1"/>
  <c r="Q362" i="2"/>
  <c r="R362" i="2" s="1"/>
  <c r="Q360" i="2"/>
  <c r="R360" i="2" s="1"/>
  <c r="F248" i="5"/>
  <c r="L248" i="5" s="1"/>
  <c r="M248" i="5" s="1"/>
  <c r="G302" i="2"/>
  <c r="G128" i="2"/>
  <c r="F302" i="5"/>
  <c r="L302" i="5" s="1"/>
  <c r="F326" i="5"/>
  <c r="L326" i="5" s="1"/>
  <c r="F346" i="5"/>
  <c r="L346" i="5" s="1"/>
  <c r="G15" i="2"/>
  <c r="F25" i="5"/>
  <c r="L25" i="5" s="1"/>
  <c r="M25" i="5" s="1"/>
  <c r="G25" i="2"/>
  <c r="G31" i="2"/>
  <c r="F45" i="5"/>
  <c r="L45" i="5" s="1"/>
  <c r="M45" i="5" s="1"/>
  <c r="G76" i="2"/>
  <c r="F82" i="5"/>
  <c r="L82" i="5" s="1"/>
  <c r="G157" i="2"/>
  <c r="F157" i="5"/>
  <c r="L157" i="5" s="1"/>
  <c r="M157" i="5" s="1"/>
  <c r="F168" i="5"/>
  <c r="L168" i="5" s="1"/>
  <c r="M168" i="5" s="1"/>
  <c r="G168" i="2"/>
  <c r="G174" i="2"/>
  <c r="F174" i="5"/>
  <c r="L174" i="5" s="1"/>
  <c r="F184" i="5"/>
  <c r="L184" i="5" s="1"/>
  <c r="M184" i="5" s="1"/>
  <c r="G184" i="2"/>
  <c r="G190" i="2"/>
  <c r="F372" i="5"/>
  <c r="L372" i="5" s="1"/>
  <c r="M372" i="5" s="1"/>
  <c r="G372" i="2"/>
  <c r="F385" i="5"/>
  <c r="L385" i="5" s="1"/>
  <c r="M385" i="5" s="1"/>
  <c r="G385" i="2"/>
  <c r="G391" i="2"/>
  <c r="F401" i="5"/>
  <c r="L401" i="5" s="1"/>
  <c r="M401" i="5" s="1"/>
  <c r="G401" i="2"/>
  <c r="F405" i="5"/>
  <c r="L405" i="5" s="1"/>
  <c r="M405" i="5" s="1"/>
  <c r="J200" i="3"/>
  <c r="J207" i="3"/>
  <c r="J236" i="3"/>
  <c r="J498" i="3"/>
  <c r="J336" i="3"/>
  <c r="G166" i="2"/>
  <c r="F171" i="5"/>
  <c r="L171" i="5" s="1"/>
  <c r="H152" i="2"/>
  <c r="Q152" i="2"/>
  <c r="R152" i="2" s="1"/>
  <c r="G133" i="2"/>
  <c r="F133" i="5"/>
  <c r="L133" i="5" s="1"/>
  <c r="M133" i="5" s="1"/>
  <c r="G146" i="2"/>
  <c r="F146" i="5"/>
  <c r="L146" i="5" s="1"/>
  <c r="F152" i="5"/>
  <c r="L152" i="5" s="1"/>
  <c r="M152" i="5" s="1"/>
  <c r="F362" i="5"/>
  <c r="L362" i="5" s="1"/>
  <c r="F398" i="5"/>
  <c r="F412" i="5"/>
  <c r="L412" i="5" s="1"/>
  <c r="M412" i="5" s="1"/>
  <c r="G415" i="2"/>
  <c r="F415" i="5"/>
  <c r="L415" i="5" s="1"/>
  <c r="M415" i="5" s="1"/>
  <c r="G421" i="2"/>
  <c r="G429" i="2"/>
  <c r="G437" i="2"/>
  <c r="G441" i="2"/>
  <c r="G445" i="2"/>
  <c r="F450" i="5"/>
  <c r="G454" i="2"/>
  <c r="F454" i="5"/>
  <c r="L454" i="5" s="1"/>
  <c r="F458" i="5"/>
  <c r="L458" i="5" s="1"/>
  <c r="G462" i="2"/>
  <c r="F462" i="5"/>
  <c r="L462" i="5" s="1"/>
  <c r="F466" i="5"/>
  <c r="L466" i="5" s="1"/>
  <c r="G470" i="2"/>
  <c r="F470" i="5"/>
  <c r="L470" i="5" s="1"/>
  <c r="F474" i="5"/>
  <c r="L474" i="5" s="1"/>
  <c r="G478" i="2"/>
  <c r="F478" i="5"/>
  <c r="L478" i="5" s="1"/>
  <c r="G483" i="2"/>
  <c r="F483" i="5"/>
  <c r="F487" i="5"/>
  <c r="L487" i="5" s="1"/>
  <c r="M487" i="5" s="1"/>
  <c r="F495" i="5"/>
  <c r="L495" i="5" s="1"/>
  <c r="G495" i="2"/>
  <c r="I7" i="3"/>
  <c r="J7" i="3" s="1"/>
  <c r="F503" i="3"/>
  <c r="G5" i="2"/>
  <c r="F5" i="5"/>
  <c r="G40" i="2"/>
  <c r="F40" i="5"/>
  <c r="F161" i="5"/>
  <c r="L161" i="5" s="1"/>
  <c r="M161" i="5" s="1"/>
  <c r="G161" i="2"/>
  <c r="G337" i="2"/>
  <c r="F337" i="5"/>
  <c r="F368" i="5"/>
  <c r="L368" i="5" s="1"/>
  <c r="M368" i="5" s="1"/>
  <c r="J184" i="3"/>
  <c r="J424" i="3"/>
  <c r="G20" i="2"/>
  <c r="F26" i="5"/>
  <c r="L26" i="5" s="1"/>
  <c r="G39" i="2"/>
  <c r="F39" i="5"/>
  <c r="L39" i="5" s="1"/>
  <c r="M39" i="5" s="1"/>
  <c r="F73" i="5"/>
  <c r="L73" i="5" s="1"/>
  <c r="M73" i="5" s="1"/>
  <c r="F89" i="5"/>
  <c r="L89" i="5" s="1"/>
  <c r="M89" i="5" s="1"/>
  <c r="G106" i="2"/>
  <c r="F106" i="5"/>
  <c r="L106" i="5" s="1"/>
  <c r="F112" i="5"/>
  <c r="L112" i="5" s="1"/>
  <c r="G138" i="2"/>
  <c r="F138" i="5"/>
  <c r="L138" i="5" s="1"/>
  <c r="F144" i="5"/>
  <c r="L144" i="5" s="1"/>
  <c r="M144" i="5" s="1"/>
  <c r="G221" i="2"/>
  <c r="F221" i="5"/>
  <c r="L221" i="5" s="1"/>
  <c r="M221" i="5" s="1"/>
  <c r="F224" i="5"/>
  <c r="L224" i="5" s="1"/>
  <c r="M224" i="5" s="1"/>
  <c r="F291" i="5"/>
  <c r="L291" i="5" s="1"/>
  <c r="M291" i="5" s="1"/>
  <c r="F307" i="5"/>
  <c r="L307" i="5" s="1"/>
  <c r="F321" i="5"/>
  <c r="L321" i="5" s="1"/>
  <c r="M321" i="5" s="1"/>
  <c r="G331" i="2"/>
  <c r="F331" i="5"/>
  <c r="L331" i="5" s="1"/>
  <c r="M331" i="5" s="1"/>
  <c r="F377" i="5"/>
  <c r="L377" i="5" s="1"/>
  <c r="M377" i="5" s="1"/>
  <c r="G377" i="2"/>
  <c r="G383" i="2"/>
  <c r="F393" i="5"/>
  <c r="L393" i="5" s="1"/>
  <c r="M393" i="5" s="1"/>
  <c r="G393" i="2"/>
  <c r="G399" i="2"/>
  <c r="G407" i="2"/>
  <c r="G451" i="2"/>
  <c r="G459" i="2"/>
  <c r="G467" i="2"/>
  <c r="G475" i="2"/>
  <c r="F496" i="5"/>
  <c r="L496" i="5" s="1"/>
  <c r="M496" i="5" s="1"/>
  <c r="F500" i="5"/>
  <c r="L500" i="5" s="1"/>
  <c r="M500" i="5" s="1"/>
  <c r="F6" i="5"/>
  <c r="J14" i="3"/>
  <c r="J60" i="3"/>
  <c r="J194" i="3"/>
  <c r="J198" i="3"/>
  <c r="J215" i="3"/>
  <c r="J328" i="3"/>
  <c r="F17" i="5"/>
  <c r="L17" i="5" s="1"/>
  <c r="M17" i="5" s="1"/>
  <c r="G17" i="2"/>
  <c r="G23" i="2"/>
  <c r="F33" i="5"/>
  <c r="L33" i="5" s="1"/>
  <c r="M33" i="5" s="1"/>
  <c r="G33" i="2"/>
  <c r="G36" i="2"/>
  <c r="F53" i="5"/>
  <c r="L53" i="5" s="1"/>
  <c r="M53" i="5" s="1"/>
  <c r="G61" i="2"/>
  <c r="G69" i="2"/>
  <c r="F74" i="5"/>
  <c r="L74" i="5" s="1"/>
  <c r="G84" i="2"/>
  <c r="F90" i="5"/>
  <c r="L90" i="5" s="1"/>
  <c r="G100" i="2"/>
  <c r="F104" i="5"/>
  <c r="L104" i="5" s="1"/>
  <c r="M104" i="5" s="1"/>
  <c r="G130" i="2"/>
  <c r="F130" i="5"/>
  <c r="L130" i="5" s="1"/>
  <c r="F136" i="5"/>
  <c r="G154" i="2"/>
  <c r="F154" i="5"/>
  <c r="F160" i="5"/>
  <c r="L160" i="5" s="1"/>
  <c r="M160" i="5" s="1"/>
  <c r="F176" i="5"/>
  <c r="L176" i="5" s="1"/>
  <c r="M176" i="5" s="1"/>
  <c r="F192" i="5"/>
  <c r="G315" i="2"/>
  <c r="G355" i="2"/>
  <c r="F355" i="5"/>
  <c r="L355" i="5" s="1"/>
  <c r="M355" i="5" s="1"/>
  <c r="F369" i="5"/>
  <c r="L369" i="5" s="1"/>
  <c r="M369" i="5" s="1"/>
  <c r="G369" i="2"/>
  <c r="G375" i="2"/>
  <c r="J48" i="3"/>
  <c r="J262" i="3"/>
  <c r="J286" i="3"/>
  <c r="J480" i="3"/>
  <c r="J496" i="3"/>
  <c r="J361" i="3"/>
  <c r="J370" i="3"/>
  <c r="J400" i="3"/>
  <c r="J387" i="3"/>
  <c r="J363" i="3"/>
  <c r="J164" i="3"/>
  <c r="G46" i="2"/>
  <c r="G26" i="2"/>
  <c r="N481" i="8"/>
  <c r="C481" i="14"/>
  <c r="E481" i="10"/>
  <c r="E369" i="14"/>
  <c r="P369" i="8"/>
  <c r="E369" i="10"/>
  <c r="D351" i="11"/>
  <c r="C351" i="11"/>
  <c r="C351" i="8" s="1"/>
  <c r="E338" i="14"/>
  <c r="P338" i="8"/>
  <c r="E338" i="10"/>
  <c r="E226" i="14"/>
  <c r="P162" i="8"/>
  <c r="E162" i="14"/>
  <c r="E162" i="10"/>
  <c r="D55" i="10"/>
  <c r="I55" i="10" s="1"/>
  <c r="E52" i="11"/>
  <c r="E52" i="8" s="1"/>
  <c r="E52" i="14" s="1"/>
  <c r="N39" i="8"/>
  <c r="C39" i="14"/>
  <c r="E38" i="10"/>
  <c r="D41" i="11"/>
  <c r="C41" i="10"/>
  <c r="E38" i="11"/>
  <c r="E38" i="8" s="1"/>
  <c r="V40" i="14"/>
  <c r="C12" i="11"/>
  <c r="C12" i="8" s="1"/>
  <c r="C13" i="11"/>
  <c r="C13" i="8" s="1"/>
  <c r="C13" i="14" s="1"/>
  <c r="E6" i="10"/>
  <c r="C8" i="10"/>
  <c r="C8" i="11"/>
  <c r="C8" i="8" s="1"/>
  <c r="D13" i="11"/>
  <c r="D13" i="8" s="1"/>
  <c r="D13" i="14" s="1"/>
  <c r="E6" i="11"/>
  <c r="E6" i="8" s="1"/>
  <c r="E72" i="10"/>
  <c r="P117" i="8"/>
  <c r="E117" i="14"/>
  <c r="P300" i="8"/>
  <c r="E300" i="14"/>
  <c r="V284" i="14"/>
  <c r="X284" i="14"/>
  <c r="Z284" i="14"/>
  <c r="Z244" i="14"/>
  <c r="V244" i="14"/>
  <c r="X244" i="14"/>
  <c r="E125" i="9"/>
  <c r="E261" i="9"/>
  <c r="E92" i="9"/>
  <c r="E220" i="9"/>
  <c r="E184" i="9"/>
  <c r="E266" i="9"/>
  <c r="E360" i="14"/>
  <c r="P360" i="8"/>
  <c r="C5" i="14"/>
  <c r="N5" i="8"/>
  <c r="E69" i="14"/>
  <c r="P69" i="8"/>
  <c r="P180" i="8"/>
  <c r="E180" i="14"/>
  <c r="E182" i="9"/>
  <c r="P97" i="8"/>
  <c r="E97" i="14"/>
  <c r="E196" i="10"/>
  <c r="E196" i="11"/>
  <c r="E196" i="8" s="1"/>
  <c r="E250" i="11"/>
  <c r="E250" i="8" s="1"/>
  <c r="E250" i="10"/>
  <c r="E306" i="9"/>
  <c r="E229" i="14"/>
  <c r="P229" i="8"/>
  <c r="P304" i="8"/>
  <c r="E304" i="14"/>
  <c r="E330" i="14"/>
  <c r="P330" i="8"/>
  <c r="E124" i="14"/>
  <c r="P124" i="8"/>
  <c r="E222" i="10"/>
  <c r="E222" i="11"/>
  <c r="E222" i="8" s="1"/>
  <c r="P245" i="8"/>
  <c r="E245" i="14"/>
  <c r="E356" i="9"/>
  <c r="E58" i="14"/>
  <c r="P58" i="8"/>
  <c r="E210" i="9"/>
  <c r="E70" i="14"/>
  <c r="P70" i="8"/>
  <c r="E129" i="14"/>
  <c r="P129" i="8"/>
  <c r="E328" i="14"/>
  <c r="P328" i="8"/>
  <c r="P316" i="8"/>
  <c r="E316" i="14"/>
  <c r="P164" i="8"/>
  <c r="E164" i="14"/>
  <c r="P165" i="8"/>
  <c r="E165" i="14"/>
  <c r="E78" i="9"/>
  <c r="D76" i="14"/>
  <c r="V248" i="14"/>
  <c r="X248" i="14"/>
  <c r="P100" i="8"/>
  <c r="E100" i="14"/>
  <c r="P89" i="8"/>
  <c r="E89" i="14"/>
  <c r="D23" i="10"/>
  <c r="I23" i="10" s="1"/>
  <c r="E246" i="10"/>
  <c r="E48" i="11"/>
  <c r="E48" i="8" s="1"/>
  <c r="E69" i="10"/>
  <c r="E357" i="10"/>
  <c r="E16" i="11"/>
  <c r="E16" i="8" s="1"/>
  <c r="E16" i="10"/>
  <c r="E81" i="9"/>
  <c r="E64" i="9"/>
  <c r="E146" i="9"/>
  <c r="E322" i="11"/>
  <c r="E322" i="8" s="1"/>
  <c r="E322" i="10"/>
  <c r="E304" i="10"/>
  <c r="E118" i="14"/>
  <c r="P118" i="8"/>
  <c r="D365" i="10"/>
  <c r="I365" i="10" s="1"/>
  <c r="D365" i="11"/>
  <c r="D347" i="5"/>
  <c r="D348" i="9" s="1"/>
  <c r="D342" i="11"/>
  <c r="D342" i="10"/>
  <c r="I342" i="10" s="1"/>
  <c r="D313" i="11"/>
  <c r="D313" i="10"/>
  <c r="I313" i="10" s="1"/>
  <c r="C388" i="11"/>
  <c r="C388" i="8" s="1"/>
  <c r="C388" i="10"/>
  <c r="E118" i="10"/>
  <c r="E290" i="11"/>
  <c r="E290" i="8" s="1"/>
  <c r="E290" i="10"/>
  <c r="E12" i="4"/>
  <c r="E12" i="5" s="1"/>
  <c r="E13" i="9" s="1"/>
  <c r="C27" i="4"/>
  <c r="C27" i="5" s="1"/>
  <c r="C28" i="9" s="1"/>
  <c r="C33" i="4"/>
  <c r="C33" i="5" s="1"/>
  <c r="C34" i="9" s="1"/>
  <c r="J39" i="3"/>
  <c r="C39" i="4"/>
  <c r="C39" i="5" s="1"/>
  <c r="C40" i="9" s="1"/>
  <c r="J242" i="3"/>
  <c r="C242" i="4"/>
  <c r="C242" i="5" s="1"/>
  <c r="C243" i="9" s="1"/>
  <c r="J248" i="3"/>
  <c r="C248" i="4"/>
  <c r="C248" i="5" s="1"/>
  <c r="C249" i="9" s="1"/>
  <c r="J222" i="3"/>
  <c r="C222" i="4"/>
  <c r="C222" i="5" s="1"/>
  <c r="C223" i="9" s="1"/>
  <c r="C225" i="4"/>
  <c r="C225" i="5" s="1"/>
  <c r="C226" i="9" s="1"/>
  <c r="C304" i="4"/>
  <c r="C304" i="5" s="1"/>
  <c r="C305" i="9" s="1"/>
  <c r="D315" i="4"/>
  <c r="D328" i="4"/>
  <c r="D340" i="4"/>
  <c r="D379" i="4"/>
  <c r="D379" i="5" s="1"/>
  <c r="D380" i="9" s="1"/>
  <c r="D393" i="4"/>
  <c r="P145" i="8"/>
  <c r="E145" i="14"/>
  <c r="E302" i="10"/>
  <c r="E53" i="11"/>
  <c r="E53" i="8" s="1"/>
  <c r="E53" i="10"/>
  <c r="E189" i="11"/>
  <c r="E189" i="8" s="1"/>
  <c r="E189" i="10"/>
  <c r="E317" i="11"/>
  <c r="E317" i="8" s="1"/>
  <c r="E317" i="10"/>
  <c r="E89" i="10"/>
  <c r="E217" i="11"/>
  <c r="E217" i="8" s="1"/>
  <c r="E345" i="11"/>
  <c r="E345" i="8" s="1"/>
  <c r="E124" i="10"/>
  <c r="E164" i="10"/>
  <c r="E252" i="9"/>
  <c r="E300" i="10"/>
  <c r="E340" i="10"/>
  <c r="E66" i="11"/>
  <c r="E66" i="8" s="1"/>
  <c r="E66" i="10"/>
  <c r="E160" i="11"/>
  <c r="E160" i="8" s="1"/>
  <c r="E160" i="10"/>
  <c r="E14" i="9"/>
  <c r="E88" i="11"/>
  <c r="E88" i="8" s="1"/>
  <c r="E88" i="10"/>
  <c r="E358" i="11"/>
  <c r="E358" i="8" s="1"/>
  <c r="G299" i="11"/>
  <c r="D299" i="8"/>
  <c r="D340" i="11"/>
  <c r="D340" i="10"/>
  <c r="I340" i="10" s="1"/>
  <c r="C304" i="10"/>
  <c r="C304" i="11"/>
  <c r="C304" i="8" s="1"/>
  <c r="C302" i="10"/>
  <c r="C302" i="11"/>
  <c r="C302" i="8" s="1"/>
  <c r="D93" i="10"/>
  <c r="I93" i="10" s="1"/>
  <c r="E253" i="4"/>
  <c r="E253" i="5" s="1"/>
  <c r="E352" i="9"/>
  <c r="E255" i="4"/>
  <c r="E255" i="5" s="1"/>
  <c r="C265" i="4"/>
  <c r="C265" i="5" s="1"/>
  <c r="C266" i="9" s="1"/>
  <c r="J331" i="3"/>
  <c r="C331" i="4"/>
  <c r="C331" i="5" s="1"/>
  <c r="C332" i="9" s="1"/>
  <c r="D377" i="14"/>
  <c r="O377" i="8"/>
  <c r="E142" i="10"/>
  <c r="D29" i="10"/>
  <c r="I29" i="10" s="1"/>
  <c r="E70" i="10"/>
  <c r="E141" i="9"/>
  <c r="E269" i="11"/>
  <c r="E269" i="8" s="1"/>
  <c r="E285" i="11"/>
  <c r="E285" i="8" s="1"/>
  <c r="E285" i="10"/>
  <c r="E57" i="10"/>
  <c r="E105" i="9"/>
  <c r="E145" i="10"/>
  <c r="E169" i="9"/>
  <c r="E185" i="10"/>
  <c r="E185" i="11"/>
  <c r="E185" i="8" s="1"/>
  <c r="E233" i="9"/>
  <c r="E273" i="11"/>
  <c r="E273" i="8" s="1"/>
  <c r="E297" i="11"/>
  <c r="E297" i="8" s="1"/>
  <c r="E361" i="11"/>
  <c r="E361" i="8" s="1"/>
  <c r="E148" i="9"/>
  <c r="E284" i="10"/>
  <c r="E9" i="11"/>
  <c r="E9" i="8" s="1"/>
  <c r="E9" i="10"/>
  <c r="E20" i="9"/>
  <c r="M19" i="5"/>
  <c r="E80" i="11"/>
  <c r="E80" i="8" s="1"/>
  <c r="E80" i="10"/>
  <c r="E130" i="11"/>
  <c r="E130" i="8" s="1"/>
  <c r="E130" i="10"/>
  <c r="E5" i="11"/>
  <c r="E5" i="8" s="1"/>
  <c r="E74" i="9"/>
  <c r="E198" i="9"/>
  <c r="E389" i="9"/>
  <c r="E389" i="10" s="1"/>
  <c r="E328" i="10"/>
  <c r="E258" i="9"/>
  <c r="E318" i="10"/>
  <c r="D101" i="14"/>
  <c r="O101" i="8"/>
  <c r="G272" i="11"/>
  <c r="D272" i="8"/>
  <c r="C42" i="14"/>
  <c r="N42" i="8"/>
  <c r="C97" i="14"/>
  <c r="N97" i="8"/>
  <c r="D333" i="11"/>
  <c r="D333" i="10"/>
  <c r="I333" i="10" s="1"/>
  <c r="C232" i="10"/>
  <c r="C232" i="11"/>
  <c r="C232" i="8" s="1"/>
  <c r="C129" i="11"/>
  <c r="C129" i="8" s="1"/>
  <c r="C102" i="10"/>
  <c r="C100" i="11"/>
  <c r="C100" i="8" s="1"/>
  <c r="C100" i="10"/>
  <c r="C5" i="10"/>
  <c r="D255" i="10"/>
  <c r="I255" i="10" s="1"/>
  <c r="D255" i="11"/>
  <c r="E48" i="10"/>
  <c r="E354" i="11"/>
  <c r="E354" i="8" s="1"/>
  <c r="E237" i="9"/>
  <c r="C77" i="11"/>
  <c r="C77" i="8" s="1"/>
  <c r="X34" i="14"/>
  <c r="P244" i="8"/>
  <c r="E192" i="14"/>
  <c r="M123" i="5"/>
  <c r="C69" i="14"/>
  <c r="E286" i="11"/>
  <c r="E286" i="8" s="1"/>
  <c r="E246" i="11"/>
  <c r="E246" i="8" s="1"/>
  <c r="E357" i="11"/>
  <c r="E357" i="8" s="1"/>
  <c r="D49" i="8"/>
  <c r="E194" i="11"/>
  <c r="E194" i="8" s="1"/>
  <c r="E358" i="10"/>
  <c r="E68" i="9"/>
  <c r="E332" i="9"/>
  <c r="E120" i="9"/>
  <c r="E189" i="4"/>
  <c r="E189" i="5" s="1"/>
  <c r="C95" i="4"/>
  <c r="C95" i="5" s="1"/>
  <c r="C96" i="9" s="1"/>
  <c r="D287" i="5"/>
  <c r="D288" i="9" s="1"/>
  <c r="D69" i="14"/>
  <c r="O69" i="8"/>
  <c r="P350" i="8"/>
  <c r="E350" i="14"/>
  <c r="P230" i="8"/>
  <c r="E230" i="14"/>
  <c r="E174" i="11"/>
  <c r="E174" i="8" s="1"/>
  <c r="E93" i="9"/>
  <c r="E165" i="10"/>
  <c r="E205" i="11"/>
  <c r="E205" i="8" s="1"/>
  <c r="E229" i="10"/>
  <c r="E245" i="10"/>
  <c r="E293" i="9"/>
  <c r="E333" i="11"/>
  <c r="E333" i="8" s="1"/>
  <c r="E97" i="10"/>
  <c r="E353" i="9"/>
  <c r="E36" i="11"/>
  <c r="E36" i="8" s="1"/>
  <c r="E58" i="10"/>
  <c r="E296" i="9"/>
  <c r="E320" i="11"/>
  <c r="E320" i="8" s="1"/>
  <c r="E320" i="10"/>
  <c r="E268" i="9"/>
  <c r="C203" i="14"/>
  <c r="N203" i="8"/>
  <c r="D372" i="5"/>
  <c r="D373" i="9" s="1"/>
  <c r="D310" i="11"/>
  <c r="D310" i="10"/>
  <c r="I310" i="10" s="1"/>
  <c r="C390" i="11"/>
  <c r="C390" i="8" s="1"/>
  <c r="C390" i="10"/>
  <c r="C384" i="11"/>
  <c r="C384" i="8" s="1"/>
  <c r="C384" i="10"/>
  <c r="D19" i="10"/>
  <c r="I19" i="10" s="1"/>
  <c r="D19" i="11"/>
  <c r="E86" i="10"/>
  <c r="C81" i="11"/>
  <c r="C81" i="8" s="1"/>
  <c r="C81" i="10"/>
  <c r="C56" i="10"/>
  <c r="C56" i="11"/>
  <c r="C56" i="8" s="1"/>
  <c r="E367" i="4"/>
  <c r="E367" i="5" s="1"/>
  <c r="E368" i="9" s="1"/>
  <c r="E271" i="4"/>
  <c r="E271" i="5" s="1"/>
  <c r="E208" i="9"/>
  <c r="C10" i="4"/>
  <c r="C10" i="5" s="1"/>
  <c r="C11" i="9" s="1"/>
  <c r="D23" i="4"/>
  <c r="J30" i="3"/>
  <c r="C30" i="4"/>
  <c r="C30" i="5" s="1"/>
  <c r="C31" i="9" s="1"/>
  <c r="J245" i="3"/>
  <c r="C245" i="4"/>
  <c r="C245" i="5" s="1"/>
  <c r="C246" i="9" s="1"/>
  <c r="J176" i="3"/>
  <c r="C176" i="4"/>
  <c r="C176" i="5" s="1"/>
  <c r="C177" i="9" s="1"/>
  <c r="E24" i="4"/>
  <c r="E24" i="5" s="1"/>
  <c r="D322" i="4"/>
  <c r="D333" i="4"/>
  <c r="D355" i="11"/>
  <c r="D355" i="10"/>
  <c r="I355" i="10" s="1"/>
  <c r="D360" i="4"/>
  <c r="D365" i="4"/>
  <c r="D386" i="4"/>
  <c r="C311" i="4"/>
  <c r="C311" i="5" s="1"/>
  <c r="C312" i="9" s="1"/>
  <c r="G29" i="11"/>
  <c r="D29" i="8"/>
  <c r="E310" i="9"/>
  <c r="E60" i="9"/>
  <c r="E188" i="9"/>
  <c r="E324" i="10"/>
  <c r="E154" i="11"/>
  <c r="E154" i="8" s="1"/>
  <c r="E262" i="11"/>
  <c r="E262" i="8" s="1"/>
  <c r="E360" i="10"/>
  <c r="C169" i="14"/>
  <c r="N169" i="8"/>
  <c r="D363" i="11"/>
  <c r="D363" i="10"/>
  <c r="I363" i="10" s="1"/>
  <c r="C300" i="10"/>
  <c r="C300" i="11"/>
  <c r="C300" i="8" s="1"/>
  <c r="E3" i="4"/>
  <c r="E3" i="5" s="1"/>
  <c r="E370" i="9"/>
  <c r="E370" i="10" s="1"/>
  <c r="E273" i="4"/>
  <c r="E273" i="5" s="1"/>
  <c r="C314" i="4"/>
  <c r="C314" i="5" s="1"/>
  <c r="C315" i="9" s="1"/>
  <c r="J314" i="3"/>
  <c r="J384" i="3"/>
  <c r="C384" i="4"/>
  <c r="C384" i="5" s="1"/>
  <c r="C385" i="9" s="1"/>
  <c r="J393" i="3"/>
  <c r="C393" i="4"/>
  <c r="C393" i="5" s="1"/>
  <c r="C394" i="9" s="1"/>
  <c r="C297" i="4"/>
  <c r="C297" i="5" s="1"/>
  <c r="C298" i="9" s="1"/>
  <c r="C281" i="4"/>
  <c r="C281" i="5" s="1"/>
  <c r="C282" i="9" s="1"/>
  <c r="C282" i="10" s="1"/>
  <c r="C113" i="4"/>
  <c r="C113" i="5" s="1"/>
  <c r="C114" i="9" s="1"/>
  <c r="P49" i="8"/>
  <c r="E49" i="14"/>
  <c r="E110" i="10"/>
  <c r="E214" i="9"/>
  <c r="E278" i="9"/>
  <c r="E149" i="11"/>
  <c r="E149" i="8" s="1"/>
  <c r="E277" i="10"/>
  <c r="E394" i="9"/>
  <c r="E394" i="10" s="1"/>
  <c r="E49" i="10"/>
  <c r="E73" i="10"/>
  <c r="E73" i="11"/>
  <c r="E73" i="8" s="1"/>
  <c r="E129" i="10"/>
  <c r="E177" i="10"/>
  <c r="E177" i="11"/>
  <c r="E177" i="8" s="1"/>
  <c r="E201" i="11"/>
  <c r="E201" i="8" s="1"/>
  <c r="E305" i="11"/>
  <c r="E305" i="8" s="1"/>
  <c r="E329" i="11"/>
  <c r="E329" i="8" s="1"/>
  <c r="E100" i="10"/>
  <c r="E116" i="9"/>
  <c r="E228" i="9"/>
  <c r="E244" i="10"/>
  <c r="E94" i="9"/>
  <c r="E21" i="11"/>
  <c r="E21" i="8" s="1"/>
  <c r="E21" i="10"/>
  <c r="E96" i="9"/>
  <c r="M95" i="5"/>
  <c r="E128" i="11"/>
  <c r="E128" i="8" s="1"/>
  <c r="E128" i="10"/>
  <c r="E144" i="9"/>
  <c r="E29" i="11"/>
  <c r="E29" i="8" s="1"/>
  <c r="E138" i="11"/>
  <c r="E138" i="8" s="1"/>
  <c r="E186" i="9"/>
  <c r="E200" i="9"/>
  <c r="E314" i="10"/>
  <c r="E362" i="11"/>
  <c r="E362" i="8" s="1"/>
  <c r="E362" i="10"/>
  <c r="E288" i="11"/>
  <c r="E288" i="8" s="1"/>
  <c r="E288" i="10"/>
  <c r="C140" i="14"/>
  <c r="N140" i="8"/>
  <c r="C46" i="14"/>
  <c r="N46" i="8"/>
  <c r="E270" i="14"/>
  <c r="P270" i="8"/>
  <c r="C286" i="11"/>
  <c r="C286" i="8" s="1"/>
  <c r="C286" i="10"/>
  <c r="C284" i="11"/>
  <c r="C284" i="8" s="1"/>
  <c r="C284" i="10"/>
  <c r="C279" i="11"/>
  <c r="C279" i="8" s="1"/>
  <c r="C348" i="11"/>
  <c r="C348" i="8" s="1"/>
  <c r="C348" i="10"/>
  <c r="C346" i="11"/>
  <c r="C346" i="8" s="1"/>
  <c r="C346" i="10"/>
  <c r="C321" i="10"/>
  <c r="C321" i="11"/>
  <c r="C321" i="8" s="1"/>
  <c r="C320" i="10"/>
  <c r="C320" i="11"/>
  <c r="C320" i="8" s="1"/>
  <c r="C257" i="10"/>
  <c r="C257" i="11"/>
  <c r="C257" i="8" s="1"/>
  <c r="C256" i="11"/>
  <c r="C256" i="8" s="1"/>
  <c r="C256" i="10"/>
  <c r="C93" i="11"/>
  <c r="C93" i="8" s="1"/>
  <c r="C93" i="10"/>
  <c r="C88" i="11"/>
  <c r="C88" i="8" s="1"/>
  <c r="C88" i="10"/>
  <c r="D83" i="10"/>
  <c r="I83" i="10" s="1"/>
  <c r="D83" i="11"/>
  <c r="D69" i="10"/>
  <c r="I69" i="10" s="1"/>
  <c r="D57" i="10"/>
  <c r="I57" i="10" s="1"/>
  <c r="D57" i="11"/>
  <c r="C10" i="11"/>
  <c r="C10" i="8" s="1"/>
  <c r="C10" i="10"/>
  <c r="C9" i="11"/>
  <c r="C9" i="8" s="1"/>
  <c r="C9" i="10"/>
  <c r="C4" i="11"/>
  <c r="C4" i="8" s="1"/>
  <c r="C4" i="10"/>
  <c r="D368" i="10"/>
  <c r="I368" i="10" s="1"/>
  <c r="D286" i="5"/>
  <c r="D287" i="9" s="1"/>
  <c r="E232" i="14"/>
  <c r="E286" i="10"/>
  <c r="E224" i="11"/>
  <c r="E224" i="8" s="1"/>
  <c r="E280" i="11"/>
  <c r="E280" i="8" s="1"/>
  <c r="E225" i="10"/>
  <c r="E101" i="9"/>
  <c r="E86" i="11"/>
  <c r="E86" i="8" s="1"/>
  <c r="P248" i="8"/>
  <c r="O44" i="8"/>
  <c r="E137" i="14"/>
  <c r="P34" i="8"/>
  <c r="E309" i="14"/>
  <c r="E302" i="11"/>
  <c r="E302" i="8" s="1"/>
  <c r="D23" i="11"/>
  <c r="C21" i="14"/>
  <c r="E192" i="10"/>
  <c r="E248" i="10"/>
  <c r="E232" i="10"/>
  <c r="E202" i="11"/>
  <c r="E202" i="8" s="1"/>
  <c r="E44" i="10"/>
  <c r="E340" i="11"/>
  <c r="E340" i="8" s="1"/>
  <c r="E324" i="11"/>
  <c r="E324" i="8" s="1"/>
  <c r="E345" i="10"/>
  <c r="E217" i="10"/>
  <c r="E121" i="10"/>
  <c r="D395" i="11"/>
  <c r="D395" i="8" s="1"/>
  <c r="D395" i="14" s="1"/>
  <c r="D395" i="10"/>
  <c r="I395" i="10" s="1"/>
  <c r="C296" i="10"/>
  <c r="C296" i="11"/>
  <c r="C296" i="8" s="1"/>
  <c r="C294" i="10"/>
  <c r="C294" i="11"/>
  <c r="C294" i="8" s="1"/>
  <c r="C292" i="10"/>
  <c r="C292" i="11"/>
  <c r="C292" i="8" s="1"/>
  <c r="C290" i="10"/>
  <c r="C290" i="11"/>
  <c r="C290" i="8" s="1"/>
  <c r="C288" i="10"/>
  <c r="C288" i="11"/>
  <c r="C288" i="8" s="1"/>
  <c r="C276" i="10"/>
  <c r="C273" i="11"/>
  <c r="C273" i="8" s="1"/>
  <c r="C273" i="10"/>
  <c r="D264" i="5"/>
  <c r="D265" i="9" s="1"/>
  <c r="D253" i="11"/>
  <c r="D253" i="10"/>
  <c r="I253" i="10" s="1"/>
  <c r="D251" i="11"/>
  <c r="D251" i="10"/>
  <c r="I251" i="10" s="1"/>
  <c r="D248" i="5"/>
  <c r="D249" i="9" s="1"/>
  <c r="C238" i="10"/>
  <c r="C238" i="11"/>
  <c r="C238" i="8" s="1"/>
  <c r="D205" i="11"/>
  <c r="D205" i="10"/>
  <c r="I205" i="10" s="1"/>
  <c r="C33" i="11"/>
  <c r="C33" i="8" s="1"/>
  <c r="C33" i="10"/>
  <c r="E33" i="11"/>
  <c r="E33" i="8" s="1"/>
  <c r="E173" i="11"/>
  <c r="E173" i="8" s="1"/>
  <c r="E301" i="11"/>
  <c r="E301" i="8" s="1"/>
  <c r="E137" i="10"/>
  <c r="E153" i="10"/>
  <c r="D345" i="11"/>
  <c r="D345" i="10"/>
  <c r="I345" i="10" s="1"/>
  <c r="D317" i="11"/>
  <c r="D317" i="10"/>
  <c r="I317" i="10" s="1"/>
  <c r="D315" i="11"/>
  <c r="D315" i="10"/>
  <c r="I315" i="10" s="1"/>
  <c r="D269" i="11"/>
  <c r="D269" i="10"/>
  <c r="I269" i="10" s="1"/>
  <c r="D267" i="5"/>
  <c r="D268" i="9" s="1"/>
  <c r="D259" i="11"/>
  <c r="D259" i="10"/>
  <c r="I259" i="10" s="1"/>
  <c r="D244" i="11"/>
  <c r="D244" i="10"/>
  <c r="I244" i="10" s="1"/>
  <c r="D242" i="5"/>
  <c r="D243" i="9" s="1"/>
  <c r="C233" i="11"/>
  <c r="C233" i="8" s="1"/>
  <c r="C228" i="10"/>
  <c r="C225" i="10"/>
  <c r="C225" i="11"/>
  <c r="C225" i="8" s="1"/>
  <c r="C220" i="10"/>
  <c r="C218" i="10"/>
  <c r="C209" i="10"/>
  <c r="D306" i="5"/>
  <c r="D307" i="9" s="1"/>
  <c r="D299" i="10"/>
  <c r="I299" i="10" s="1"/>
  <c r="D280" i="5"/>
  <c r="D281" i="9" s="1"/>
  <c r="L280" i="4"/>
  <c r="D273" i="10"/>
  <c r="I273" i="10" s="1"/>
  <c r="D172" i="11"/>
  <c r="D172" i="10"/>
  <c r="I172" i="10" s="1"/>
  <c r="C155" i="11"/>
  <c r="C155" i="8" s="1"/>
  <c r="E134" i="11"/>
  <c r="E134" i="8" s="1"/>
  <c r="E134" i="10"/>
  <c r="D248" i="11"/>
  <c r="D152" i="11"/>
  <c r="D136" i="11"/>
  <c r="D136" i="10"/>
  <c r="I136" i="10" s="1"/>
  <c r="D71" i="5"/>
  <c r="D72" i="9" s="1"/>
  <c r="D47" i="5"/>
  <c r="D48" i="9" s="1"/>
  <c r="C167" i="11"/>
  <c r="C167" i="8" s="1"/>
  <c r="C167" i="10"/>
  <c r="D353" i="11"/>
  <c r="D353" i="10"/>
  <c r="I353" i="10" s="1"/>
  <c r="D347" i="11"/>
  <c r="D347" i="10"/>
  <c r="I347" i="10" s="1"/>
  <c r="D326" i="11"/>
  <c r="D326" i="10"/>
  <c r="I326" i="10" s="1"/>
  <c r="D321" i="11"/>
  <c r="D321" i="10"/>
  <c r="I321" i="10" s="1"/>
  <c r="C281" i="11"/>
  <c r="C281" i="8" s="1"/>
  <c r="C360" i="11"/>
  <c r="C360" i="8" s="1"/>
  <c r="C356" i="11"/>
  <c r="C356" i="8" s="1"/>
  <c r="C352" i="11"/>
  <c r="C352" i="8" s="1"/>
  <c r="E238" i="10"/>
  <c r="E238" i="11"/>
  <c r="E238" i="8" s="1"/>
  <c r="D141" i="11"/>
  <c r="E102" i="11"/>
  <c r="E102" i="8" s="1"/>
  <c r="D356" i="11"/>
  <c r="D356" i="10"/>
  <c r="I356" i="10" s="1"/>
  <c r="D349" i="11"/>
  <c r="D349" i="10"/>
  <c r="I349" i="10" s="1"/>
  <c r="D331" i="11"/>
  <c r="D331" i="10"/>
  <c r="I331" i="10" s="1"/>
  <c r="C308" i="10"/>
  <c r="C308" i="11"/>
  <c r="C308" i="8" s="1"/>
  <c r="C306" i="10"/>
  <c r="C306" i="11"/>
  <c r="C306" i="8" s="1"/>
  <c r="C280" i="10"/>
  <c r="C236" i="10"/>
  <c r="C221" i="10"/>
  <c r="C221" i="11"/>
  <c r="C221" i="8" s="1"/>
  <c r="C213" i="10"/>
  <c r="C213" i="11"/>
  <c r="C213" i="8" s="1"/>
  <c r="C175" i="10"/>
  <c r="C173" i="10"/>
  <c r="C173" i="11"/>
  <c r="C173" i="8" s="1"/>
  <c r="C344" i="11"/>
  <c r="C344" i="8" s="1"/>
  <c r="C344" i="10"/>
  <c r="C337" i="10"/>
  <c r="C337" i="11"/>
  <c r="C337" i="8" s="1"/>
  <c r="C336" i="10"/>
  <c r="C336" i="11"/>
  <c r="C336" i="8" s="1"/>
  <c r="C335" i="10"/>
  <c r="C335" i="11"/>
  <c r="C335" i="8" s="1"/>
  <c r="C333" i="10"/>
  <c r="C333" i="11"/>
  <c r="C333" i="8" s="1"/>
  <c r="D308" i="10"/>
  <c r="I308" i="10" s="1"/>
  <c r="D308" i="11"/>
  <c r="D300" i="10"/>
  <c r="I300" i="10" s="1"/>
  <c r="D300" i="11"/>
  <c r="D292" i="10"/>
  <c r="I292" i="10" s="1"/>
  <c r="D292" i="11"/>
  <c r="D283" i="10"/>
  <c r="I283" i="10" s="1"/>
  <c r="D283" i="11"/>
  <c r="D275" i="10"/>
  <c r="I275" i="10" s="1"/>
  <c r="D275" i="11"/>
  <c r="C248" i="11"/>
  <c r="C248" i="8" s="1"/>
  <c r="C248" i="10"/>
  <c r="D180" i="11"/>
  <c r="C42" i="10"/>
  <c r="D393" i="11"/>
  <c r="D393" i="8" s="1"/>
  <c r="D393" i="10"/>
  <c r="I393" i="10" s="1"/>
  <c r="D379" i="11"/>
  <c r="D267" i="11"/>
  <c r="D261" i="11"/>
  <c r="D252" i="11"/>
  <c r="D241" i="11"/>
  <c r="C224" i="10"/>
  <c r="C207" i="10"/>
  <c r="C205" i="10"/>
  <c r="C329" i="10"/>
  <c r="C329" i="11"/>
  <c r="C329" i="8" s="1"/>
  <c r="C328" i="10"/>
  <c r="C328" i="11"/>
  <c r="C328" i="8" s="1"/>
  <c r="D305" i="10"/>
  <c r="I305" i="10" s="1"/>
  <c r="D278" i="10"/>
  <c r="I278" i="10" s="1"/>
  <c r="E270" i="10"/>
  <c r="D219" i="11"/>
  <c r="D193" i="11"/>
  <c r="D239" i="5"/>
  <c r="D240" i="9" s="1"/>
  <c r="C318" i="4"/>
  <c r="C318" i="5" s="1"/>
  <c r="C319" i="9" s="1"/>
  <c r="J318" i="3"/>
  <c r="J322" i="3"/>
  <c r="C322" i="4"/>
  <c r="C322" i="5" s="1"/>
  <c r="C323" i="9" s="1"/>
  <c r="C326" i="4"/>
  <c r="C326" i="5" s="1"/>
  <c r="C327" i="9" s="1"/>
  <c r="J326" i="3"/>
  <c r="J144" i="3"/>
  <c r="C144" i="4"/>
  <c r="C144" i="5" s="1"/>
  <c r="C145" i="9" s="1"/>
  <c r="C277" i="4"/>
  <c r="C277" i="5" s="1"/>
  <c r="C278" i="9" s="1"/>
  <c r="J129" i="3"/>
  <c r="C129" i="4"/>
  <c r="C129" i="5" s="1"/>
  <c r="C130" i="9" s="1"/>
  <c r="J379" i="3"/>
  <c r="C379" i="4"/>
  <c r="C379" i="5" s="1"/>
  <c r="C380" i="9" s="1"/>
  <c r="J315" i="3"/>
  <c r="C315" i="4"/>
  <c r="C315" i="5" s="1"/>
  <c r="C316" i="9" s="1"/>
  <c r="J203" i="3"/>
  <c r="C203" i="4"/>
  <c r="C203" i="5" s="1"/>
  <c r="C204" i="9" s="1"/>
  <c r="J56" i="3"/>
  <c r="C56" i="4"/>
  <c r="C56" i="5" s="1"/>
  <c r="C57" i="9" s="1"/>
  <c r="C309" i="10"/>
  <c r="C309" i="11"/>
  <c r="C309" i="8" s="1"/>
  <c r="C303" i="10"/>
  <c r="C303" i="11"/>
  <c r="C303" i="8" s="1"/>
  <c r="C301" i="10"/>
  <c r="C301" i="11"/>
  <c r="C301" i="8" s="1"/>
  <c r="C299" i="10"/>
  <c r="C299" i="11"/>
  <c r="C299" i="8" s="1"/>
  <c r="C297" i="10"/>
  <c r="C297" i="11"/>
  <c r="C297" i="8" s="1"/>
  <c r="C293" i="10"/>
  <c r="C293" i="11"/>
  <c r="C293" i="8" s="1"/>
  <c r="C289" i="10"/>
  <c r="C289" i="11"/>
  <c r="C289" i="8" s="1"/>
  <c r="D260" i="11"/>
  <c r="D257" i="11"/>
  <c r="D254" i="11"/>
  <c r="D245" i="11"/>
  <c r="C222" i="10"/>
  <c r="C217" i="10"/>
  <c r="C203" i="10"/>
  <c r="C197" i="10"/>
  <c r="C193" i="10"/>
  <c r="C191" i="10"/>
  <c r="C189" i="10"/>
  <c r="C187" i="10"/>
  <c r="C185" i="10"/>
  <c r="C181" i="10"/>
  <c r="C179" i="10"/>
  <c r="C325" i="10"/>
  <c r="C325" i="11"/>
  <c r="C325" i="8" s="1"/>
  <c r="C324" i="10"/>
  <c r="C324" i="11"/>
  <c r="C324" i="8" s="1"/>
  <c r="D301" i="10"/>
  <c r="I301" i="10" s="1"/>
  <c r="D293" i="10"/>
  <c r="I293" i="10" s="1"/>
  <c r="D285" i="10"/>
  <c r="I285" i="10" s="1"/>
  <c r="D276" i="10"/>
  <c r="I276" i="10" s="1"/>
  <c r="D212" i="11"/>
  <c r="D187" i="11"/>
  <c r="D19" i="4"/>
  <c r="D65" i="4"/>
  <c r="D94" i="4"/>
  <c r="D111" i="4"/>
  <c r="D158" i="4"/>
  <c r="D13" i="4"/>
  <c r="D30" i="4"/>
  <c r="D35" i="4"/>
  <c r="D41" i="4"/>
  <c r="D55" i="4"/>
  <c r="D102" i="4"/>
  <c r="D119" i="4"/>
  <c r="D166" i="4"/>
  <c r="D185" i="4"/>
  <c r="D214" i="4"/>
  <c r="D231" i="4"/>
  <c r="D249" i="4"/>
  <c r="D278" i="4"/>
  <c r="D295" i="4"/>
  <c r="D313" i="4"/>
  <c r="D169" i="4"/>
  <c r="D177" i="4"/>
  <c r="D206" i="4"/>
  <c r="D223" i="4"/>
  <c r="D270" i="4"/>
  <c r="D305" i="4"/>
  <c r="D334" i="4"/>
  <c r="D369" i="4"/>
  <c r="D24" i="4"/>
  <c r="C31" i="4"/>
  <c r="C31" i="5" s="1"/>
  <c r="C32" i="9" s="1"/>
  <c r="J34" i="3"/>
  <c r="C127" i="4"/>
  <c r="C127" i="5" s="1"/>
  <c r="C128" i="9" s="1"/>
  <c r="C161" i="4"/>
  <c r="C161" i="5" s="1"/>
  <c r="C162" i="9" s="1"/>
  <c r="D170" i="4"/>
  <c r="D178" i="4"/>
  <c r="D184" i="4"/>
  <c r="D189" i="4"/>
  <c r="D196" i="4"/>
  <c r="D203" i="4"/>
  <c r="D210" i="4"/>
  <c r="D216" i="4"/>
  <c r="D221" i="4"/>
  <c r="D228" i="4"/>
  <c r="D235" i="4"/>
  <c r="C239" i="4"/>
  <c r="C239" i="5" s="1"/>
  <c r="C240" i="9" s="1"/>
  <c r="J170" i="3"/>
  <c r="C170" i="4"/>
  <c r="C170" i="5" s="1"/>
  <c r="C171" i="9" s="1"/>
  <c r="J206" i="3"/>
  <c r="C209" i="4"/>
  <c r="C209" i="5" s="1"/>
  <c r="C210" i="9" s="1"/>
  <c r="J212" i="3"/>
  <c r="J216" i="3"/>
  <c r="J122" i="3"/>
  <c r="C122" i="4"/>
  <c r="C122" i="5" s="1"/>
  <c r="C123" i="9" s="1"/>
  <c r="C125" i="4"/>
  <c r="C125" i="5" s="1"/>
  <c r="C126" i="9" s="1"/>
  <c r="C132" i="4"/>
  <c r="C132" i="5" s="1"/>
  <c r="C133" i="9" s="1"/>
  <c r="J152" i="3"/>
  <c r="C152" i="4"/>
  <c r="C152" i="5" s="1"/>
  <c r="C153" i="9" s="1"/>
  <c r="J146" i="3"/>
  <c r="C146" i="4"/>
  <c r="C146" i="5" s="1"/>
  <c r="C147" i="9" s="1"/>
  <c r="J167" i="3"/>
  <c r="C167" i="4"/>
  <c r="C167" i="5" s="1"/>
  <c r="C168" i="9" s="1"/>
  <c r="C360" i="4"/>
  <c r="C360" i="5" s="1"/>
  <c r="C361" i="9" s="1"/>
  <c r="J374" i="3"/>
  <c r="C374" i="4"/>
  <c r="C374" i="5" s="1"/>
  <c r="C375" i="9" s="1"/>
  <c r="J269" i="3"/>
  <c r="C269" i="4"/>
  <c r="C269" i="5" s="1"/>
  <c r="C270" i="9" s="1"/>
  <c r="D387" i="5"/>
  <c r="D388" i="9" s="1"/>
  <c r="D388" i="10" s="1"/>
  <c r="I388" i="10" s="1"/>
  <c r="J42" i="3"/>
  <c r="C42" i="4"/>
  <c r="C42" i="5" s="1"/>
  <c r="C43" i="9" s="1"/>
  <c r="J254" i="3"/>
  <c r="C254" i="4"/>
  <c r="C254" i="5" s="1"/>
  <c r="C255" i="9" s="1"/>
  <c r="C257" i="4"/>
  <c r="C257" i="5" s="1"/>
  <c r="C258" i="9" s="1"/>
  <c r="C260" i="4"/>
  <c r="C260" i="5" s="1"/>
  <c r="C261" i="9" s="1"/>
  <c r="J260" i="3"/>
  <c r="J142" i="3"/>
  <c r="C142" i="4"/>
  <c r="C142" i="5" s="1"/>
  <c r="C143" i="9" s="1"/>
  <c r="D152" i="4"/>
  <c r="D157" i="4"/>
  <c r="J310" i="3"/>
  <c r="C310" i="4"/>
  <c r="C310" i="5" s="1"/>
  <c r="C311" i="9" s="1"/>
  <c r="J329" i="3"/>
  <c r="C329" i="4"/>
  <c r="C329" i="5" s="1"/>
  <c r="C330" i="9" s="1"/>
  <c r="C309" i="4"/>
  <c r="C309" i="5" s="1"/>
  <c r="C310" i="9" s="1"/>
  <c r="D20" i="4"/>
  <c r="D14" i="4"/>
  <c r="D103" i="4"/>
  <c r="D121" i="4"/>
  <c r="D389" i="4"/>
  <c r="D10" i="4"/>
  <c r="J54" i="3"/>
  <c r="C54" i="4"/>
  <c r="C54" i="5" s="1"/>
  <c r="C55" i="9" s="1"/>
  <c r="J83" i="3"/>
  <c r="C107" i="4"/>
  <c r="C107" i="5" s="1"/>
  <c r="C108" i="9" s="1"/>
  <c r="J110" i="3"/>
  <c r="C110" i="4"/>
  <c r="C110" i="5" s="1"/>
  <c r="C111" i="9" s="1"/>
  <c r="D120" i="4"/>
  <c r="D125" i="4"/>
  <c r="D132" i="4"/>
  <c r="J104" i="3"/>
  <c r="J116" i="3"/>
  <c r="D5" i="4"/>
  <c r="D44" i="4"/>
  <c r="D51" i="4"/>
  <c r="C111" i="4"/>
  <c r="C111" i="5" s="1"/>
  <c r="C112" i="9" s="1"/>
  <c r="J111" i="3"/>
  <c r="V502" i="14"/>
  <c r="Z502" i="14"/>
  <c r="X502" i="14"/>
  <c r="E462" i="9"/>
  <c r="C460" i="14"/>
  <c r="N460" i="8"/>
  <c r="E494" i="9"/>
  <c r="E364" i="9"/>
  <c r="E484" i="9"/>
  <c r="E461" i="14"/>
  <c r="P461" i="8"/>
  <c r="E437" i="14"/>
  <c r="P437" i="8"/>
  <c r="P382" i="8"/>
  <c r="E382" i="14"/>
  <c r="E381" i="14"/>
  <c r="P381" i="8"/>
  <c r="E442" i="9"/>
  <c r="P472" i="8"/>
  <c r="E472" i="14"/>
  <c r="P408" i="8"/>
  <c r="E408" i="14"/>
  <c r="P492" i="8"/>
  <c r="E492" i="14"/>
  <c r="P460" i="8"/>
  <c r="E460" i="14"/>
  <c r="P388" i="8"/>
  <c r="E388" i="14"/>
  <c r="E408" i="10"/>
  <c r="E456" i="10"/>
  <c r="E456" i="11"/>
  <c r="E456" i="8" s="1"/>
  <c r="E378" i="9"/>
  <c r="E466" i="11"/>
  <c r="E466" i="8" s="1"/>
  <c r="E380" i="9"/>
  <c r="E492" i="10"/>
  <c r="E421" i="9"/>
  <c r="E414" i="11"/>
  <c r="E414" i="8" s="1"/>
  <c r="E414" i="10"/>
  <c r="E497" i="10"/>
  <c r="E497" i="11"/>
  <c r="E497" i="8" s="1"/>
  <c r="E502" i="10"/>
  <c r="E493" i="10"/>
  <c r="E445" i="9"/>
  <c r="O427" i="8"/>
  <c r="D427" i="14"/>
  <c r="G451" i="11"/>
  <c r="D451" i="8"/>
  <c r="C502" i="11"/>
  <c r="C502" i="8" s="1"/>
  <c r="C499" i="11"/>
  <c r="C499" i="8" s="1"/>
  <c r="C499" i="10"/>
  <c r="C489" i="10"/>
  <c r="C489" i="11"/>
  <c r="C489" i="8" s="1"/>
  <c r="C484" i="10"/>
  <c r="C484" i="11"/>
  <c r="C484" i="8" s="1"/>
  <c r="C482" i="10"/>
  <c r="C482" i="11"/>
  <c r="C482" i="8" s="1"/>
  <c r="D474" i="5"/>
  <c r="D475" i="9" s="1"/>
  <c r="D407" i="5"/>
  <c r="D408" i="9" s="1"/>
  <c r="D402" i="5"/>
  <c r="D403" i="9" s="1"/>
  <c r="D384" i="11"/>
  <c r="D384" i="10"/>
  <c r="I384" i="10" s="1"/>
  <c r="D372" i="11"/>
  <c r="D372" i="10"/>
  <c r="I372" i="10" s="1"/>
  <c r="D370" i="5"/>
  <c r="D371" i="9" s="1"/>
  <c r="D482" i="5"/>
  <c r="D483" i="9" s="1"/>
  <c r="D504" i="10"/>
  <c r="I504" i="10" s="1"/>
  <c r="D503" i="3"/>
  <c r="D503" i="4"/>
  <c r="P449" i="8"/>
  <c r="E449" i="14"/>
  <c r="E440" i="10"/>
  <c r="E488" i="10"/>
  <c r="E488" i="11"/>
  <c r="E488" i="8" s="1"/>
  <c r="E482" i="11"/>
  <c r="E482" i="8" s="1"/>
  <c r="E420" i="10"/>
  <c r="E420" i="11"/>
  <c r="E420" i="8" s="1"/>
  <c r="E452" i="9"/>
  <c r="E376" i="9"/>
  <c r="M375" i="5"/>
  <c r="E406" i="9"/>
  <c r="E422" i="9"/>
  <c r="E441" i="9"/>
  <c r="E457" i="11"/>
  <c r="E457" i="8" s="1"/>
  <c r="E501" i="11"/>
  <c r="E501" i="8" s="1"/>
  <c r="E501" i="10"/>
  <c r="E385" i="11"/>
  <c r="E385" i="8" s="1"/>
  <c r="E385" i="10"/>
  <c r="D467" i="5"/>
  <c r="D468" i="9" s="1"/>
  <c r="D459" i="10"/>
  <c r="I459" i="10" s="1"/>
  <c r="D459" i="11"/>
  <c r="D453" i="10"/>
  <c r="I453" i="10" s="1"/>
  <c r="D453" i="11"/>
  <c r="D444" i="10"/>
  <c r="I444" i="10" s="1"/>
  <c r="D444" i="11"/>
  <c r="D368" i="5"/>
  <c r="D369" i="9" s="1"/>
  <c r="D481" i="5"/>
  <c r="D482" i="9" s="1"/>
  <c r="L481" i="4"/>
  <c r="C421" i="11"/>
  <c r="C421" i="8" s="1"/>
  <c r="C421" i="10"/>
  <c r="E365" i="4"/>
  <c r="E365" i="5" s="1"/>
  <c r="E366" i="9" s="1"/>
  <c r="E464" i="4"/>
  <c r="E464" i="5" s="1"/>
  <c r="E430" i="9"/>
  <c r="E488" i="4"/>
  <c r="E488" i="5" s="1"/>
  <c r="E453" i="4"/>
  <c r="E453" i="5" s="1"/>
  <c r="E424" i="4"/>
  <c r="E424" i="5" s="1"/>
  <c r="E389" i="4"/>
  <c r="E389" i="5" s="1"/>
  <c r="E452" i="4"/>
  <c r="E452" i="5" s="1"/>
  <c r="E474" i="9"/>
  <c r="E402" i="11"/>
  <c r="E402" i="8" s="1"/>
  <c r="E495" i="4"/>
  <c r="E495" i="5" s="1"/>
  <c r="E463" i="4"/>
  <c r="E463" i="5" s="1"/>
  <c r="E431" i="4"/>
  <c r="E431" i="5" s="1"/>
  <c r="E399" i="4"/>
  <c r="E399" i="5" s="1"/>
  <c r="E364" i="4"/>
  <c r="E364" i="5" s="1"/>
  <c r="C451" i="4"/>
  <c r="C451" i="5" s="1"/>
  <c r="C452" i="9" s="1"/>
  <c r="E374" i="10"/>
  <c r="E392" i="10"/>
  <c r="E392" i="11"/>
  <c r="E392" i="8" s="1"/>
  <c r="E472" i="10"/>
  <c r="E396" i="10"/>
  <c r="E396" i="11"/>
  <c r="E396" i="8" s="1"/>
  <c r="E436" i="10"/>
  <c r="E436" i="11"/>
  <c r="E436" i="8" s="1"/>
  <c r="E444" i="9"/>
  <c r="E417" i="9"/>
  <c r="G400" i="11"/>
  <c r="D400" i="8"/>
  <c r="D448" i="10"/>
  <c r="I448" i="10" s="1"/>
  <c r="D448" i="11"/>
  <c r="D436" i="10"/>
  <c r="I436" i="10" s="1"/>
  <c r="D436" i="11"/>
  <c r="D427" i="10"/>
  <c r="I427" i="10" s="1"/>
  <c r="C464" i="10"/>
  <c r="C433" i="11"/>
  <c r="C433" i="8" s="1"/>
  <c r="C433" i="10"/>
  <c r="C431" i="11"/>
  <c r="C431" i="8" s="1"/>
  <c r="C431" i="10"/>
  <c r="C426" i="11"/>
  <c r="C426" i="8" s="1"/>
  <c r="C426" i="10"/>
  <c r="C423" i="11"/>
  <c r="C423" i="8" s="1"/>
  <c r="C423" i="10"/>
  <c r="C413" i="11"/>
  <c r="C413" i="8" s="1"/>
  <c r="C413" i="10"/>
  <c r="C409" i="11"/>
  <c r="C409" i="8" s="1"/>
  <c r="C409" i="10"/>
  <c r="D430" i="5"/>
  <c r="D431" i="9" s="1"/>
  <c r="D385" i="10"/>
  <c r="I385" i="10" s="1"/>
  <c r="D385" i="11"/>
  <c r="E397" i="10"/>
  <c r="E461" i="10"/>
  <c r="E373" i="9"/>
  <c r="E424" i="10"/>
  <c r="E424" i="11"/>
  <c r="E424" i="8" s="1"/>
  <c r="E468" i="9"/>
  <c r="E500" i="10"/>
  <c r="E500" i="11"/>
  <c r="E500" i="8" s="1"/>
  <c r="E377" i="9"/>
  <c r="E393" i="9"/>
  <c r="E438" i="11"/>
  <c r="E438" i="8" s="1"/>
  <c r="E438" i="10"/>
  <c r="E470" i="11"/>
  <c r="E470" i="8" s="1"/>
  <c r="E470" i="10"/>
  <c r="E473" i="11"/>
  <c r="E473" i="8" s="1"/>
  <c r="E473" i="10"/>
  <c r="E486" i="11"/>
  <c r="E486" i="8" s="1"/>
  <c r="E410" i="9"/>
  <c r="E382" i="10"/>
  <c r="E411" i="4"/>
  <c r="E411" i="5" s="1"/>
  <c r="C492" i="10"/>
  <c r="C492" i="11"/>
  <c r="C492" i="8" s="1"/>
  <c r="C485" i="11"/>
  <c r="C485" i="8" s="1"/>
  <c r="C480" i="10"/>
  <c r="D434" i="5"/>
  <c r="D435" i="9" s="1"/>
  <c r="D429" i="10"/>
  <c r="I429" i="10" s="1"/>
  <c r="D429" i="11"/>
  <c r="D423" i="5"/>
  <c r="D424" i="9" s="1"/>
  <c r="D400" i="10"/>
  <c r="I400" i="10" s="1"/>
  <c r="D392" i="11"/>
  <c r="D392" i="10"/>
  <c r="I392" i="10" s="1"/>
  <c r="C406" i="11"/>
  <c r="C406" i="8" s="1"/>
  <c r="C406" i="10"/>
  <c r="C402" i="11"/>
  <c r="C402" i="8" s="1"/>
  <c r="C402" i="10"/>
  <c r="C400" i="11"/>
  <c r="C400" i="8" s="1"/>
  <c r="C400" i="10"/>
  <c r="D449" i="10"/>
  <c r="I449" i="10" s="1"/>
  <c r="D449" i="11"/>
  <c r="C501" i="11"/>
  <c r="C501" i="8" s="1"/>
  <c r="C501" i="10"/>
  <c r="D471" i="11"/>
  <c r="E386" i="9"/>
  <c r="C365" i="8"/>
  <c r="J403" i="3"/>
  <c r="V476" i="14"/>
  <c r="G427" i="11"/>
  <c r="N389" i="8"/>
  <c r="E466" i="10"/>
  <c r="E402" i="10"/>
  <c r="E440" i="11"/>
  <c r="E440" i="8" s="1"/>
  <c r="E493" i="11"/>
  <c r="E493" i="8" s="1"/>
  <c r="E400" i="4"/>
  <c r="E400" i="5" s="1"/>
  <c r="C403" i="4"/>
  <c r="C403" i="5" s="1"/>
  <c r="C404" i="9" s="1"/>
  <c r="N449" i="8"/>
  <c r="E374" i="11"/>
  <c r="E374" i="8" s="1"/>
  <c r="E457" i="10"/>
  <c r="E450" i="11"/>
  <c r="E450" i="8" s="1"/>
  <c r="E468" i="4"/>
  <c r="E468" i="5" s="1"/>
  <c r="E458" i="9"/>
  <c r="E428" i="9"/>
  <c r="C464" i="11"/>
  <c r="C464" i="8" s="1"/>
  <c r="C502" i="10"/>
  <c r="E404" i="10"/>
  <c r="E476" i="10"/>
  <c r="C496" i="10"/>
  <c r="C494" i="10"/>
  <c r="C488" i="10"/>
  <c r="C479" i="10"/>
  <c r="C479" i="11"/>
  <c r="C479" i="8" s="1"/>
  <c r="D469" i="10"/>
  <c r="I469" i="10" s="1"/>
  <c r="D469" i="11"/>
  <c r="D493" i="10"/>
  <c r="I493" i="10" s="1"/>
  <c r="D491" i="10"/>
  <c r="I491" i="10" s="1"/>
  <c r="D491" i="11"/>
  <c r="C472" i="10"/>
  <c r="C445" i="11"/>
  <c r="C445" i="8" s="1"/>
  <c r="C445" i="10"/>
  <c r="C441" i="11"/>
  <c r="C441" i="8" s="1"/>
  <c r="C441" i="10"/>
  <c r="C434" i="11"/>
  <c r="C434" i="8" s="1"/>
  <c r="C434" i="10"/>
  <c r="C429" i="11"/>
  <c r="C429" i="8" s="1"/>
  <c r="C429" i="10"/>
  <c r="C424" i="11"/>
  <c r="C424" i="8" s="1"/>
  <c r="C424" i="10"/>
  <c r="C419" i="11"/>
  <c r="C419" i="8" s="1"/>
  <c r="C419" i="10"/>
  <c r="C408" i="11"/>
  <c r="C408" i="8" s="1"/>
  <c r="C408" i="10"/>
  <c r="C365" i="10"/>
  <c r="C364" i="10"/>
  <c r="D422" i="5"/>
  <c r="D423" i="9" s="1"/>
  <c r="E384" i="11"/>
  <c r="E384" i="8" s="1"/>
  <c r="E416" i="11"/>
  <c r="E416" i="8" s="1"/>
  <c r="E448" i="11"/>
  <c r="E448" i="8" s="1"/>
  <c r="E480" i="11"/>
  <c r="E480" i="8" s="1"/>
  <c r="E388" i="10"/>
  <c r="E460" i="10"/>
  <c r="E485" i="10"/>
  <c r="C500" i="10"/>
  <c r="C500" i="11"/>
  <c r="C500" i="8" s="1"/>
  <c r="C493" i="11"/>
  <c r="C493" i="8" s="1"/>
  <c r="D467" i="10"/>
  <c r="I467" i="10" s="1"/>
  <c r="D467" i="11"/>
  <c r="D461" i="10"/>
  <c r="I461" i="10" s="1"/>
  <c r="D461" i="11"/>
  <c r="D456" i="10"/>
  <c r="I456" i="10" s="1"/>
  <c r="D456" i="11"/>
  <c r="D450" i="10"/>
  <c r="I450" i="10" s="1"/>
  <c r="D450" i="11"/>
  <c r="D442" i="5"/>
  <c r="D443" i="9" s="1"/>
  <c r="D440" i="10"/>
  <c r="I440" i="10" s="1"/>
  <c r="D416" i="10"/>
  <c r="I416" i="10" s="1"/>
  <c r="D416" i="11"/>
  <c r="D411" i="10"/>
  <c r="I411" i="10" s="1"/>
  <c r="D411" i="11"/>
  <c r="D404" i="10"/>
  <c r="I404" i="10" s="1"/>
  <c r="D404" i="11"/>
  <c r="E477" i="11"/>
  <c r="E477" i="8" s="1"/>
  <c r="E477" i="10"/>
  <c r="D500" i="10"/>
  <c r="I500" i="10" s="1"/>
  <c r="D500" i="11"/>
  <c r="C461" i="10"/>
  <c r="C460" i="10"/>
  <c r="C450" i="10"/>
  <c r="C449" i="10"/>
  <c r="C440" i="11"/>
  <c r="C440" i="8" s="1"/>
  <c r="C440" i="10"/>
  <c r="C438" i="11"/>
  <c r="C438" i="8" s="1"/>
  <c r="C438" i="10"/>
  <c r="C428" i="11"/>
  <c r="C428" i="8" s="1"/>
  <c r="C428" i="10"/>
  <c r="C420" i="11"/>
  <c r="C420" i="8" s="1"/>
  <c r="C420" i="10"/>
  <c r="C418" i="11"/>
  <c r="C418" i="8" s="1"/>
  <c r="C418" i="10"/>
  <c r="C416" i="11"/>
  <c r="C416" i="8" s="1"/>
  <c r="C416" i="10"/>
  <c r="C412" i="11"/>
  <c r="C412" i="8" s="1"/>
  <c r="C412" i="10"/>
  <c r="J495" i="3"/>
  <c r="C365" i="4"/>
  <c r="C365" i="5" s="1"/>
  <c r="C366" i="9" s="1"/>
  <c r="C369" i="4"/>
  <c r="C369" i="5" s="1"/>
  <c r="C370" i="9" s="1"/>
  <c r="C397" i="4"/>
  <c r="C397" i="5" s="1"/>
  <c r="C398" i="9" s="1"/>
  <c r="C429" i="4"/>
  <c r="C429" i="5" s="1"/>
  <c r="C430" i="9" s="1"/>
  <c r="C461" i="4"/>
  <c r="C461" i="5" s="1"/>
  <c r="C462" i="9" s="1"/>
  <c r="C465" i="4"/>
  <c r="C465" i="5" s="1"/>
  <c r="C466" i="9" s="1"/>
  <c r="E503" i="3"/>
  <c r="D374" i="4"/>
  <c r="D390" i="4"/>
  <c r="D408" i="4"/>
  <c r="D437" i="4"/>
  <c r="D454" i="4"/>
  <c r="D472" i="4"/>
  <c r="D366" i="4"/>
  <c r="D382" i="4"/>
  <c r="D400" i="4"/>
  <c r="D416" i="4"/>
  <c r="D445" i="4"/>
  <c r="D462" i="4"/>
  <c r="D363" i="4"/>
  <c r="J372" i="3"/>
  <c r="C372" i="4"/>
  <c r="C372" i="5" s="1"/>
  <c r="C373" i="9" s="1"/>
  <c r="J386" i="3"/>
  <c r="C386" i="4"/>
  <c r="C386" i="5" s="1"/>
  <c r="C387" i="9" s="1"/>
  <c r="J390" i="3"/>
  <c r="C390" i="4"/>
  <c r="C390" i="5" s="1"/>
  <c r="C391" i="9" s="1"/>
  <c r="C404" i="4"/>
  <c r="C404" i="5" s="1"/>
  <c r="C405" i="9" s="1"/>
  <c r="J418" i="3"/>
  <c r="J422" i="3"/>
  <c r="C426" i="4"/>
  <c r="C426" i="5" s="1"/>
  <c r="C427" i="9" s="1"/>
  <c r="J436" i="3"/>
  <c r="C436" i="4"/>
  <c r="C436" i="5" s="1"/>
  <c r="C437" i="9" s="1"/>
  <c r="C447" i="4"/>
  <c r="C447" i="5" s="1"/>
  <c r="C448" i="9" s="1"/>
  <c r="C450" i="4"/>
  <c r="C450" i="5" s="1"/>
  <c r="C451" i="9" s="1"/>
  <c r="J450" i="3"/>
  <c r="J454" i="3"/>
  <c r="C454" i="4"/>
  <c r="C454" i="5" s="1"/>
  <c r="C455" i="9" s="1"/>
  <c r="C458" i="4"/>
  <c r="C458" i="5" s="1"/>
  <c r="C459" i="9" s="1"/>
  <c r="C468" i="4"/>
  <c r="C468" i="5" s="1"/>
  <c r="C469" i="9" s="1"/>
  <c r="C366" i="4"/>
  <c r="C366" i="5" s="1"/>
  <c r="C367" i="9" s="1"/>
  <c r="J366" i="3"/>
  <c r="J425" i="3"/>
  <c r="J430" i="3"/>
  <c r="C457" i="4"/>
  <c r="C457" i="5" s="1"/>
  <c r="C458" i="9" s="1"/>
  <c r="J457" i="3"/>
  <c r="C462" i="4"/>
  <c r="C462" i="5" s="1"/>
  <c r="C463" i="9" s="1"/>
  <c r="C467" i="4"/>
  <c r="C467" i="5" s="1"/>
  <c r="C468" i="9" s="1"/>
  <c r="D496" i="4"/>
  <c r="J368" i="3"/>
  <c r="C368" i="4"/>
  <c r="C368" i="5" s="1"/>
  <c r="C369" i="9" s="1"/>
  <c r="J432" i="3"/>
  <c r="C455" i="4"/>
  <c r="C455" i="5" s="1"/>
  <c r="C456" i="9" s="1"/>
  <c r="C464" i="4"/>
  <c r="C464" i="5" s="1"/>
  <c r="C465" i="9" s="1"/>
  <c r="J464" i="3"/>
  <c r="C469" i="4"/>
  <c r="C469" i="5" s="1"/>
  <c r="C470" i="9" s="1"/>
  <c r="C472" i="4"/>
  <c r="C472" i="5" s="1"/>
  <c r="C473" i="9" s="1"/>
  <c r="C476" i="4"/>
  <c r="C476" i="5" s="1"/>
  <c r="C477" i="9" s="1"/>
  <c r="H370" i="2" l="1"/>
  <c r="L417" i="4"/>
  <c r="L145" i="5"/>
  <c r="M145" i="5" s="1"/>
  <c r="P342" i="8"/>
  <c r="V249" i="14"/>
  <c r="D311" i="14"/>
  <c r="E409" i="10"/>
  <c r="E434" i="14"/>
  <c r="V434" i="14" s="1"/>
  <c r="N194" i="8"/>
  <c r="O280" i="8"/>
  <c r="N377" i="8"/>
  <c r="N76" i="8"/>
  <c r="P150" i="8"/>
  <c r="G280" i="11"/>
  <c r="E498" i="14"/>
  <c r="V498" i="14" s="1"/>
  <c r="N136" i="8"/>
  <c r="G439" i="11"/>
  <c r="N401" i="8"/>
  <c r="N16" i="8"/>
  <c r="P260" i="8"/>
  <c r="G476" i="11"/>
  <c r="N215" i="8"/>
  <c r="E22" i="14"/>
  <c r="X22" i="14" s="1"/>
  <c r="P32" i="8"/>
  <c r="E321" i="14"/>
  <c r="V321" i="14" s="1"/>
  <c r="D230" i="11"/>
  <c r="D230" i="8" s="1"/>
  <c r="C291" i="10"/>
  <c r="L217" i="4"/>
  <c r="L469" i="4"/>
  <c r="C227" i="11"/>
  <c r="C227" i="8" s="1"/>
  <c r="N227" i="8" s="1"/>
  <c r="N49" i="8"/>
  <c r="L123" i="4"/>
  <c r="E76" i="10"/>
  <c r="M75" i="5"/>
  <c r="C407" i="14"/>
  <c r="G37" i="11"/>
  <c r="D501" i="14"/>
  <c r="C122" i="11"/>
  <c r="C122" i="8" s="1"/>
  <c r="C122" i="14" s="1"/>
  <c r="C277" i="10"/>
  <c r="E204" i="11"/>
  <c r="E204" i="8" s="1"/>
  <c r="P204" i="8" s="1"/>
  <c r="C98" i="11"/>
  <c r="C98" i="8" s="1"/>
  <c r="N98" i="8" s="1"/>
  <c r="E132" i="14"/>
  <c r="X132" i="14" s="1"/>
  <c r="P65" i="8"/>
  <c r="L42" i="4"/>
  <c r="L288" i="4"/>
  <c r="L256" i="4"/>
  <c r="P397" i="8"/>
  <c r="O108" i="8"/>
  <c r="O177" i="8"/>
  <c r="N61" i="8"/>
  <c r="C141" i="14"/>
  <c r="D135" i="8"/>
  <c r="D135" i="14" s="1"/>
  <c r="D22" i="10"/>
  <c r="I22" i="10" s="1"/>
  <c r="M203" i="5"/>
  <c r="E394" i="11"/>
  <c r="E394" i="8" s="1"/>
  <c r="E394" i="14" s="1"/>
  <c r="P170" i="8"/>
  <c r="E161" i="14"/>
  <c r="Z161" i="14" s="1"/>
  <c r="C94" i="10"/>
  <c r="D22" i="8"/>
  <c r="D22" i="14" s="1"/>
  <c r="C103" i="14"/>
  <c r="D17" i="8"/>
  <c r="O17" i="8" s="1"/>
  <c r="N156" i="8"/>
  <c r="G501" i="11"/>
  <c r="E336" i="14"/>
  <c r="Z336" i="14" s="1"/>
  <c r="D465" i="8"/>
  <c r="D465" i="14" s="1"/>
  <c r="E108" i="11"/>
  <c r="E108" i="8" s="1"/>
  <c r="P108" i="8" s="1"/>
  <c r="D242" i="10"/>
  <c r="I242" i="10" s="1"/>
  <c r="L345" i="4"/>
  <c r="L69" i="4"/>
  <c r="L105" i="4"/>
  <c r="L233" i="4"/>
  <c r="L441" i="4"/>
  <c r="N45" i="8"/>
  <c r="E50" i="14"/>
  <c r="X50" i="14" s="1"/>
  <c r="V158" i="14"/>
  <c r="V82" i="14"/>
  <c r="L429" i="4"/>
  <c r="P281" i="8"/>
  <c r="O37" i="8"/>
  <c r="D192" i="8"/>
  <c r="O192" i="8" s="1"/>
  <c r="C188" i="14"/>
  <c r="V490" i="14"/>
  <c r="V341" i="14"/>
  <c r="E212" i="14"/>
  <c r="Z212" i="14" s="1"/>
  <c r="L420" i="4"/>
  <c r="D132" i="8"/>
  <c r="O132" i="8" s="1"/>
  <c r="D16" i="14"/>
  <c r="C109" i="14"/>
  <c r="C392" i="14"/>
  <c r="D421" i="10"/>
  <c r="I421" i="10" s="1"/>
  <c r="E114" i="14"/>
  <c r="V114" i="14" s="1"/>
  <c r="E109" i="14"/>
  <c r="X109" i="14" s="1"/>
  <c r="E28" i="14"/>
  <c r="X28" i="14" s="1"/>
  <c r="E344" i="14"/>
  <c r="V344" i="14" s="1"/>
  <c r="X341" i="14"/>
  <c r="P213" i="8"/>
  <c r="D161" i="8"/>
  <c r="O161" i="8" s="1"/>
  <c r="D173" i="8"/>
  <c r="D173" i="14" s="1"/>
  <c r="D7" i="8"/>
  <c r="D7" i="14" s="1"/>
  <c r="X397" i="14"/>
  <c r="O276" i="8"/>
  <c r="P341" i="8"/>
  <c r="O301" i="8"/>
  <c r="V168" i="14"/>
  <c r="G177" i="11"/>
  <c r="Z397" i="14"/>
  <c r="D79" i="14"/>
  <c r="E478" i="14"/>
  <c r="Z478" i="14" s="1"/>
  <c r="C230" i="10"/>
  <c r="X85" i="14"/>
  <c r="L229" i="4"/>
  <c r="P85" i="8"/>
  <c r="N106" i="8"/>
  <c r="V281" i="14"/>
  <c r="D428" i="11"/>
  <c r="G428" i="11" s="1"/>
  <c r="G489" i="11"/>
  <c r="C340" i="10"/>
  <c r="D87" i="10"/>
  <c r="I87" i="10" s="1"/>
  <c r="D51" i="8"/>
  <c r="D51" i="14" s="1"/>
  <c r="Z85" i="14"/>
  <c r="P197" i="8"/>
  <c r="M336" i="5"/>
  <c r="M256" i="5"/>
  <c r="L122" i="4"/>
  <c r="L86" i="4"/>
  <c r="L95" i="4"/>
  <c r="M428" i="5"/>
  <c r="M208" i="5"/>
  <c r="L373" i="4"/>
  <c r="N212" i="8"/>
  <c r="N144" i="8"/>
  <c r="D175" i="14"/>
  <c r="N172" i="8"/>
  <c r="G79" i="11"/>
  <c r="N65" i="8"/>
  <c r="O360" i="8"/>
  <c r="O169" i="8"/>
  <c r="C17" i="14"/>
  <c r="G437" i="11"/>
  <c r="P158" i="8"/>
  <c r="L361" i="4"/>
  <c r="L237" i="4"/>
  <c r="P249" i="8"/>
  <c r="Z249" i="14"/>
  <c r="C184" i="14"/>
  <c r="O105" i="8"/>
  <c r="C54" i="14"/>
  <c r="N54" i="8"/>
  <c r="D442" i="11"/>
  <c r="G442" i="11" s="1"/>
  <c r="N70" i="8"/>
  <c r="N79" i="8"/>
  <c r="P84" i="8"/>
  <c r="C52" i="14"/>
  <c r="L241" i="4"/>
  <c r="L224" i="4"/>
  <c r="G175" i="11"/>
  <c r="P241" i="8"/>
  <c r="P326" i="8"/>
  <c r="D405" i="8"/>
  <c r="D405" i="14" s="1"/>
  <c r="C215" i="10"/>
  <c r="P44" i="8"/>
  <c r="P23" i="8"/>
  <c r="C79" i="10"/>
  <c r="E325" i="14"/>
  <c r="X325" i="14" s="1"/>
  <c r="N183" i="8"/>
  <c r="E41" i="14"/>
  <c r="V41" i="14" s="1"/>
  <c r="C137" i="14"/>
  <c r="E413" i="14"/>
  <c r="Z413" i="14" s="1"/>
  <c r="G32" i="11"/>
  <c r="P46" i="8"/>
  <c r="M111" i="5"/>
  <c r="L321" i="4"/>
  <c r="L485" i="4"/>
  <c r="O100" i="8"/>
  <c r="C148" i="14"/>
  <c r="C116" i="14"/>
  <c r="N116" i="8"/>
  <c r="D286" i="10"/>
  <c r="I286" i="10" s="1"/>
  <c r="C53" i="14"/>
  <c r="L167" i="4"/>
  <c r="L21" i="4"/>
  <c r="D368" i="14"/>
  <c r="D324" i="10"/>
  <c r="I324" i="10" s="1"/>
  <c r="C274" i="10"/>
  <c r="D47" i="8"/>
  <c r="O47" i="8" s="1"/>
  <c r="N343" i="8"/>
  <c r="L323" i="4"/>
  <c r="L59" i="4"/>
  <c r="L136" i="4"/>
  <c r="L388" i="4"/>
  <c r="L285" i="4"/>
  <c r="C73" i="14"/>
  <c r="C150" i="14"/>
  <c r="D144" i="14"/>
  <c r="D111" i="8"/>
  <c r="G111" i="11"/>
  <c r="N378" i="8"/>
  <c r="C378" i="14"/>
  <c r="C230" i="14"/>
  <c r="O33" i="8"/>
  <c r="D477" i="11"/>
  <c r="G477" i="11" s="1"/>
  <c r="C235" i="11"/>
  <c r="C235" i="8" s="1"/>
  <c r="C235" i="14" s="1"/>
  <c r="X168" i="14"/>
  <c r="P45" i="8"/>
  <c r="C41" i="14"/>
  <c r="P54" i="8"/>
  <c r="L148" i="4"/>
  <c r="P17" i="8"/>
  <c r="L173" i="4"/>
  <c r="G220" i="11"/>
  <c r="P346" i="8"/>
  <c r="V289" i="14"/>
  <c r="G107" i="11"/>
  <c r="D396" i="11"/>
  <c r="D396" i="8" s="1"/>
  <c r="D413" i="10"/>
  <c r="I413" i="10" s="1"/>
  <c r="D289" i="11"/>
  <c r="D289" i="8" s="1"/>
  <c r="C25" i="14"/>
  <c r="D225" i="10"/>
  <c r="I225" i="10" s="1"/>
  <c r="E181" i="14"/>
  <c r="X181" i="14" s="1"/>
  <c r="P348" i="8"/>
  <c r="L142" i="4"/>
  <c r="L491" i="4"/>
  <c r="L7" i="4"/>
  <c r="L193" i="4"/>
  <c r="L380" i="4"/>
  <c r="N349" i="8"/>
  <c r="D220" i="14"/>
  <c r="Z289" i="14"/>
  <c r="P168" i="8"/>
  <c r="C497" i="10"/>
  <c r="G419" i="11"/>
  <c r="X434" i="14"/>
  <c r="D407" i="11"/>
  <c r="D407" i="8" s="1"/>
  <c r="C154" i="11"/>
  <c r="C154" i="8" s="1"/>
  <c r="N154" i="8" s="1"/>
  <c r="E176" i="14"/>
  <c r="Z176" i="14" s="1"/>
  <c r="E59" i="14"/>
  <c r="X59" i="14" s="1"/>
  <c r="M54" i="5"/>
  <c r="L209" i="4"/>
  <c r="M408" i="5"/>
  <c r="L77" i="4"/>
  <c r="C383" i="14"/>
  <c r="P289" i="8"/>
  <c r="O107" i="8"/>
  <c r="N117" i="8"/>
  <c r="N196" i="8"/>
  <c r="C196" i="14"/>
  <c r="Z490" i="14"/>
  <c r="C444" i="10"/>
  <c r="D472" i="11"/>
  <c r="G472" i="11" s="1"/>
  <c r="E405" i="14"/>
  <c r="X405" i="14" s="1"/>
  <c r="N195" i="8"/>
  <c r="N83" i="8"/>
  <c r="N260" i="8"/>
  <c r="N211" i="8"/>
  <c r="N146" i="8"/>
  <c r="P312" i="8"/>
  <c r="G447" i="11"/>
  <c r="L150" i="4"/>
  <c r="P82" i="8"/>
  <c r="E334" i="14"/>
  <c r="X334" i="14" s="1"/>
  <c r="G16" i="11"/>
  <c r="Z170" i="14"/>
  <c r="C66" i="14"/>
  <c r="N66" i="8"/>
  <c r="C475" i="10"/>
  <c r="X225" i="14"/>
  <c r="O97" i="8"/>
  <c r="D339" i="11"/>
  <c r="G339" i="11" s="1"/>
  <c r="P156" i="8"/>
  <c r="Z282" i="14"/>
  <c r="P481" i="8"/>
  <c r="M371" i="5"/>
  <c r="G221" i="11"/>
  <c r="D213" i="14"/>
  <c r="E221" i="11"/>
  <c r="E221" i="8" s="1"/>
  <c r="E221" i="14" s="1"/>
  <c r="Z221" i="14" s="1"/>
  <c r="D487" i="8"/>
  <c r="O487" i="8" s="1"/>
  <c r="G89" i="11"/>
  <c r="D89" i="8"/>
  <c r="G297" i="11"/>
  <c r="D297" i="8"/>
  <c r="C195" i="10"/>
  <c r="V170" i="14"/>
  <c r="M220" i="5"/>
  <c r="L205" i="4"/>
  <c r="L109" i="4"/>
  <c r="Z82" i="14"/>
  <c r="M36" i="5"/>
  <c r="C124" i="14"/>
  <c r="G44" i="11"/>
  <c r="G441" i="11"/>
  <c r="D441" i="8"/>
  <c r="N36" i="8"/>
  <c r="C36" i="14"/>
  <c r="P10" i="8"/>
  <c r="E10" i="14"/>
  <c r="X10" i="14" s="1"/>
  <c r="G68" i="11"/>
  <c r="D68" i="8"/>
  <c r="G231" i="11"/>
  <c r="D231" i="8"/>
  <c r="D336" i="8"/>
  <c r="G336" i="11"/>
  <c r="C134" i="10"/>
  <c r="C272" i="10"/>
  <c r="E257" i="11"/>
  <c r="E257" i="8" s="1"/>
  <c r="E257" i="14" s="1"/>
  <c r="C91" i="11"/>
  <c r="C91" i="8" s="1"/>
  <c r="N91" i="8" s="1"/>
  <c r="E313" i="14"/>
  <c r="V313" i="14" s="1"/>
  <c r="D125" i="8"/>
  <c r="O125" i="8" s="1"/>
  <c r="P292" i="8"/>
  <c r="E61" i="14"/>
  <c r="X61" i="14" s="1"/>
  <c r="D226" i="10"/>
  <c r="I226" i="10" s="1"/>
  <c r="M307" i="5"/>
  <c r="M112" i="5"/>
  <c r="L318" i="4"/>
  <c r="M9" i="5"/>
  <c r="L424" i="4"/>
  <c r="L444" i="4"/>
  <c r="P133" i="8"/>
  <c r="Z446" i="14"/>
  <c r="L213" i="4"/>
  <c r="N99" i="8"/>
  <c r="C99" i="14"/>
  <c r="G148" i="11"/>
  <c r="D148" i="8"/>
  <c r="C415" i="10"/>
  <c r="D445" i="14"/>
  <c r="D498" i="10"/>
  <c r="I498" i="10" s="1"/>
  <c r="D445" i="10"/>
  <c r="I445" i="10" s="1"/>
  <c r="D417" i="5"/>
  <c r="D418" i="9" s="1"/>
  <c r="D418" i="10" s="1"/>
  <c r="I418" i="10" s="1"/>
  <c r="C89" i="10"/>
  <c r="D358" i="10"/>
  <c r="I358" i="10" s="1"/>
  <c r="O119" i="8"/>
  <c r="Z265" i="14"/>
  <c r="O13" i="8"/>
  <c r="P193" i="8"/>
  <c r="M302" i="5"/>
  <c r="M156" i="5"/>
  <c r="L483" i="4"/>
  <c r="L207" i="4"/>
  <c r="L357" i="4"/>
  <c r="L405" i="4"/>
  <c r="M432" i="5"/>
  <c r="N163" i="8"/>
  <c r="L29" i="4"/>
  <c r="P265" i="8"/>
  <c r="V265" i="14"/>
  <c r="V446" i="14"/>
  <c r="C104" i="14"/>
  <c r="N104" i="8"/>
  <c r="G88" i="11"/>
  <c r="D88" i="8"/>
  <c r="D352" i="8"/>
  <c r="G352" i="11"/>
  <c r="D80" i="8"/>
  <c r="G80" i="11"/>
  <c r="G393" i="11"/>
  <c r="G445" i="11"/>
  <c r="C495" i="10"/>
  <c r="X193" i="14"/>
  <c r="M215" i="5"/>
  <c r="L188" i="4"/>
  <c r="E113" i="11"/>
  <c r="E113" i="8" s="1"/>
  <c r="E433" i="11"/>
  <c r="E433" i="8" s="1"/>
  <c r="E433" i="14" s="1"/>
  <c r="G100" i="11"/>
  <c r="D40" i="8"/>
  <c r="D40" i="14" s="1"/>
  <c r="G320" i="11"/>
  <c r="D320" i="8"/>
  <c r="D128" i="8"/>
  <c r="G128" i="11"/>
  <c r="G116" i="11"/>
  <c r="D116" i="8"/>
  <c r="G312" i="11"/>
  <c r="D312" i="8"/>
  <c r="V426" i="14"/>
  <c r="X426" i="14"/>
  <c r="Z426" i="14"/>
  <c r="G395" i="11"/>
  <c r="C454" i="14"/>
  <c r="D84" i="8"/>
  <c r="O84" i="8" s="1"/>
  <c r="N234" i="8"/>
  <c r="P276" i="8"/>
  <c r="G55" i="11"/>
  <c r="L192" i="5"/>
  <c r="M192" i="5" s="1"/>
  <c r="H455" i="2"/>
  <c r="L270" i="5"/>
  <c r="Q103" i="2"/>
  <c r="R103" i="2" s="1"/>
  <c r="H306" i="2"/>
  <c r="L238" i="4"/>
  <c r="L385" i="4"/>
  <c r="L113" i="4"/>
  <c r="Q350" i="2"/>
  <c r="R350" i="2" s="1"/>
  <c r="Q303" i="2"/>
  <c r="R303" i="2" s="1"/>
  <c r="L187" i="5"/>
  <c r="M187" i="5" s="1"/>
  <c r="L200" i="4"/>
  <c r="G176" i="11"/>
  <c r="P426" i="8"/>
  <c r="L56" i="5"/>
  <c r="M56" i="5" s="1"/>
  <c r="Q98" i="2"/>
  <c r="R98" i="2" s="1"/>
  <c r="E26" i="14"/>
  <c r="V26" i="14" s="1"/>
  <c r="C476" i="10"/>
  <c r="C498" i="11"/>
  <c r="C498" i="8" s="1"/>
  <c r="C498" i="14" s="1"/>
  <c r="C443" i="10"/>
  <c r="D452" i="10"/>
  <c r="I452" i="10" s="1"/>
  <c r="N497" i="8"/>
  <c r="D270" i="11"/>
  <c r="G270" i="11" s="1"/>
  <c r="E90" i="14"/>
  <c r="Z90" i="14" s="1"/>
  <c r="C471" i="10"/>
  <c r="O395" i="8"/>
  <c r="C201" i="10"/>
  <c r="C374" i="11"/>
  <c r="C374" i="8" s="1"/>
  <c r="C374" i="14" s="1"/>
  <c r="C275" i="11"/>
  <c r="C275" i="8" s="1"/>
  <c r="C275" i="14" s="1"/>
  <c r="D160" i="11"/>
  <c r="G160" i="11" s="1"/>
  <c r="X326" i="14"/>
  <c r="L337" i="5"/>
  <c r="M337" i="5" s="1"/>
  <c r="I503" i="3"/>
  <c r="J503" i="3" s="1"/>
  <c r="L382" i="5"/>
  <c r="L427" i="4"/>
  <c r="Q345" i="2"/>
  <c r="R345" i="2" s="1"/>
  <c r="Q64" i="2"/>
  <c r="R64" i="2" s="1"/>
  <c r="Q182" i="2"/>
  <c r="R182" i="2" s="1"/>
  <c r="L257" i="4"/>
  <c r="C80" i="14"/>
  <c r="L117" i="4"/>
  <c r="P57" i="8"/>
  <c r="H394" i="2"/>
  <c r="H446" i="2"/>
  <c r="H238" i="2"/>
  <c r="D99" i="14"/>
  <c r="M504" i="14"/>
  <c r="Z264" i="14"/>
  <c r="V264" i="14"/>
  <c r="X264" i="14"/>
  <c r="N504" i="14"/>
  <c r="D235" i="8"/>
  <c r="G235" i="11"/>
  <c r="N491" i="8"/>
  <c r="C436" i="10"/>
  <c r="D198" i="11"/>
  <c r="D198" i="8" s="1"/>
  <c r="L154" i="5"/>
  <c r="H255" i="2"/>
  <c r="L122" i="5"/>
  <c r="Q309" i="2"/>
  <c r="R309" i="2" s="1"/>
  <c r="L290" i="4"/>
  <c r="Q295" i="2"/>
  <c r="R295" i="2" s="1"/>
  <c r="Q117" i="2"/>
  <c r="R117" i="2" s="1"/>
  <c r="L480" i="4"/>
  <c r="L153" i="4"/>
  <c r="L453" i="4"/>
  <c r="Q63" i="2"/>
  <c r="R63" i="2" s="1"/>
  <c r="L489" i="4"/>
  <c r="L276" i="4"/>
  <c r="Q384" i="2"/>
  <c r="R384" i="2" s="1"/>
  <c r="L443" i="5"/>
  <c r="M443" i="5" s="1"/>
  <c r="V326" i="14"/>
  <c r="P18" i="8"/>
  <c r="D295" i="8"/>
  <c r="G295" i="11"/>
  <c r="G163" i="11"/>
  <c r="D163" i="8"/>
  <c r="G64" i="11"/>
  <c r="D64" i="8"/>
  <c r="Q183" i="2"/>
  <c r="R183" i="2" s="1"/>
  <c r="Q288" i="2"/>
  <c r="R288" i="2" s="1"/>
  <c r="Q37" i="2"/>
  <c r="R37" i="2" s="1"/>
  <c r="Q85" i="2"/>
  <c r="R85" i="2" s="1"/>
  <c r="H314" i="2"/>
  <c r="N13" i="8"/>
  <c r="D156" i="8"/>
  <c r="G156" i="11"/>
  <c r="C503" i="10"/>
  <c r="C295" i="10"/>
  <c r="C359" i="11"/>
  <c r="C359" i="8" s="1"/>
  <c r="N359" i="8" s="1"/>
  <c r="C119" i="11"/>
  <c r="C119" i="8" s="1"/>
  <c r="C119" i="14" s="1"/>
  <c r="D246" i="11"/>
  <c r="G246" i="11" s="1"/>
  <c r="C271" i="11"/>
  <c r="C271" i="8" s="1"/>
  <c r="C271" i="14" s="1"/>
  <c r="C178" i="14"/>
  <c r="D176" i="14"/>
  <c r="V193" i="14"/>
  <c r="M135" i="5"/>
  <c r="M297" i="5"/>
  <c r="L226" i="4"/>
  <c r="L451" i="4"/>
  <c r="L419" i="4"/>
  <c r="L227" i="4"/>
  <c r="L159" i="4"/>
  <c r="L91" i="4"/>
  <c r="L17" i="4"/>
  <c r="L225" i="4"/>
  <c r="L497" i="4"/>
  <c r="O173" i="8"/>
  <c r="P153" i="8"/>
  <c r="P106" i="8"/>
  <c r="Z106" i="14"/>
  <c r="C342" i="10"/>
  <c r="P318" i="8"/>
  <c r="E72" i="14"/>
  <c r="X72" i="14" s="1"/>
  <c r="L338" i="4"/>
  <c r="L72" i="4"/>
  <c r="L73" i="4"/>
  <c r="L461" i="4"/>
  <c r="L425" i="4"/>
  <c r="L133" i="4"/>
  <c r="L8" i="4"/>
  <c r="X106" i="14"/>
  <c r="C44" i="14"/>
  <c r="C486" i="10"/>
  <c r="C486" i="14"/>
  <c r="C382" i="11"/>
  <c r="C382" i="8" s="1"/>
  <c r="C382" i="14" s="1"/>
  <c r="D9" i="8"/>
  <c r="O9" i="8" s="1"/>
  <c r="P142" i="8"/>
  <c r="L163" i="4"/>
  <c r="L129" i="4"/>
  <c r="L336" i="4"/>
  <c r="P52" i="8"/>
  <c r="N121" i="8"/>
  <c r="C121" i="14"/>
  <c r="D71" i="8"/>
  <c r="G71" i="11"/>
  <c r="D388" i="11"/>
  <c r="D388" i="8" s="1"/>
  <c r="X18" i="14"/>
  <c r="V18" i="14"/>
  <c r="D397" i="8"/>
  <c r="G397" i="11"/>
  <c r="O305" i="8"/>
  <c r="D305" i="14"/>
  <c r="V98" i="14"/>
  <c r="Z98" i="14"/>
  <c r="M139" i="5"/>
  <c r="X218" i="14"/>
  <c r="Z218" i="14"/>
  <c r="V218" i="14"/>
  <c r="G264" i="11"/>
  <c r="D264" i="8"/>
  <c r="Z50" i="14"/>
  <c r="D113" i="8"/>
  <c r="G113" i="11"/>
  <c r="G495" i="11"/>
  <c r="D495" i="8"/>
  <c r="Q373" i="2"/>
  <c r="R373" i="2" s="1"/>
  <c r="L197" i="4"/>
  <c r="L61" i="4"/>
  <c r="L476" i="4"/>
  <c r="D127" i="8"/>
  <c r="G127" i="11"/>
  <c r="V150" i="14"/>
  <c r="X150" i="14"/>
  <c r="Z150" i="14"/>
  <c r="G412" i="11"/>
  <c r="D412" i="8"/>
  <c r="L180" i="4"/>
  <c r="L433" i="4"/>
  <c r="L76" i="4"/>
  <c r="L161" i="4"/>
  <c r="L289" i="4"/>
  <c r="D147" i="8"/>
  <c r="G147" i="11"/>
  <c r="D464" i="8"/>
  <c r="G464" i="11"/>
  <c r="D432" i="14"/>
  <c r="O432" i="8"/>
  <c r="P122" i="8"/>
  <c r="E122" i="14"/>
  <c r="G13" i="11"/>
  <c r="L269" i="4"/>
  <c r="L381" i="4"/>
  <c r="L208" i="4"/>
  <c r="L457" i="4"/>
  <c r="L397" i="4"/>
  <c r="L413" i="4"/>
  <c r="L81" i="4"/>
  <c r="L349" i="4"/>
  <c r="V314" i="14"/>
  <c r="X314" i="14"/>
  <c r="E418" i="14"/>
  <c r="P418" i="8"/>
  <c r="G183" i="11"/>
  <c r="D183" i="8"/>
  <c r="E126" i="14"/>
  <c r="P126" i="8"/>
  <c r="D72" i="11"/>
  <c r="G72" i="11" s="1"/>
  <c r="L406" i="4"/>
  <c r="L377" i="4"/>
  <c r="L465" i="4"/>
  <c r="L149" i="4"/>
  <c r="L412" i="4"/>
  <c r="L57" i="4"/>
  <c r="L18" i="5"/>
  <c r="L6" i="5"/>
  <c r="L450" i="5"/>
  <c r="L357" i="5"/>
  <c r="M357" i="5" s="1"/>
  <c r="Q81" i="2"/>
  <c r="R81" i="2" s="1"/>
  <c r="L213" i="5"/>
  <c r="M213" i="5" s="1"/>
  <c r="Q209" i="2"/>
  <c r="R209" i="2" s="1"/>
  <c r="L240" i="5"/>
  <c r="M240" i="5" s="1"/>
  <c r="L27" i="5"/>
  <c r="M27" i="5" s="1"/>
  <c r="L332" i="5"/>
  <c r="M332" i="5" s="1"/>
  <c r="L442" i="5"/>
  <c r="L181" i="5"/>
  <c r="M181" i="5" s="1"/>
  <c r="L210" i="5"/>
  <c r="L379" i="5"/>
  <c r="M379" i="5" s="1"/>
  <c r="L479" i="5"/>
  <c r="M479" i="5" s="1"/>
  <c r="Q195" i="2"/>
  <c r="R195" i="2" s="1"/>
  <c r="Q244" i="2"/>
  <c r="R244" i="2" s="1"/>
  <c r="Q202" i="2"/>
  <c r="R202" i="2" s="1"/>
  <c r="I503" i="5"/>
  <c r="L117" i="5"/>
  <c r="M117" i="5" s="1"/>
  <c r="L260" i="5"/>
  <c r="M260" i="5" s="1"/>
  <c r="L182" i="5"/>
  <c r="Q178" i="2"/>
  <c r="R178" i="2" s="1"/>
  <c r="L266" i="5"/>
  <c r="L40" i="5"/>
  <c r="M40" i="5" s="1"/>
  <c r="L483" i="5"/>
  <c r="M483" i="5" s="1"/>
  <c r="L398" i="5"/>
  <c r="L12" i="5"/>
  <c r="M12" i="5" s="1"/>
  <c r="L503" i="4"/>
  <c r="Q487" i="2"/>
  <c r="R487" i="2" s="1"/>
  <c r="L409" i="5"/>
  <c r="M409" i="5" s="1"/>
  <c r="L316" i="5"/>
  <c r="M316" i="5" s="1"/>
  <c r="Q435" i="2"/>
  <c r="R435" i="2" s="1"/>
  <c r="Q293" i="2"/>
  <c r="R293" i="2" s="1"/>
  <c r="Q129" i="2"/>
  <c r="R129" i="2" s="1"/>
  <c r="Q318" i="2"/>
  <c r="R318" i="2" s="1"/>
  <c r="L118" i="5"/>
  <c r="Q403" i="2"/>
  <c r="R403" i="2" s="1"/>
  <c r="L37" i="4"/>
  <c r="Q169" i="2"/>
  <c r="R169" i="2" s="1"/>
  <c r="Q38" i="2"/>
  <c r="R38" i="2" s="1"/>
  <c r="Q113" i="2"/>
  <c r="R113" i="2" s="1"/>
  <c r="Q56" i="2"/>
  <c r="R56" i="2" s="1"/>
  <c r="Q68" i="2"/>
  <c r="R68" i="2" s="1"/>
  <c r="Q187" i="2"/>
  <c r="R187" i="2" s="1"/>
  <c r="Q431" i="2"/>
  <c r="R431" i="2" s="1"/>
  <c r="Q230" i="2"/>
  <c r="R230" i="2" s="1"/>
  <c r="H107" i="2"/>
  <c r="Q107" i="2"/>
  <c r="R107" i="2" s="1"/>
  <c r="H29" i="2"/>
  <c r="H358" i="2"/>
  <c r="H10" i="2"/>
  <c r="Q44" i="2"/>
  <c r="R44" i="2" s="1"/>
  <c r="Q423" i="2"/>
  <c r="R423" i="2" s="1"/>
  <c r="Q476" i="2"/>
  <c r="R476" i="2" s="1"/>
  <c r="Q472" i="2"/>
  <c r="R472" i="2" s="1"/>
  <c r="Q99" i="2"/>
  <c r="R99" i="2" s="1"/>
  <c r="H338" i="2"/>
  <c r="H387" i="2"/>
  <c r="Q387" i="2"/>
  <c r="R387" i="2" s="1"/>
  <c r="H185" i="2"/>
  <c r="Q185" i="2"/>
  <c r="R185" i="2" s="1"/>
  <c r="Q468" i="2"/>
  <c r="R468" i="2" s="1"/>
  <c r="L374" i="5"/>
  <c r="Q426" i="2"/>
  <c r="R426" i="2" s="1"/>
  <c r="H499" i="2"/>
  <c r="H88" i="2"/>
  <c r="H292" i="2"/>
  <c r="H422" i="2"/>
  <c r="Q269" i="2"/>
  <c r="R269" i="2" s="1"/>
  <c r="Q481" i="2"/>
  <c r="R481" i="2" s="1"/>
  <c r="L481" i="5"/>
  <c r="M481" i="5" s="1"/>
  <c r="H318" i="2"/>
  <c r="Q367" i="2"/>
  <c r="R367" i="2" s="1"/>
  <c r="Q145" i="2"/>
  <c r="R145" i="2" s="1"/>
  <c r="Q497" i="2"/>
  <c r="R497" i="2" s="1"/>
  <c r="Q312" i="2"/>
  <c r="R312" i="2" s="1"/>
  <c r="Q434" i="2"/>
  <c r="R434" i="2" s="1"/>
  <c r="Q380" i="2"/>
  <c r="R380" i="2" s="1"/>
  <c r="Q200" i="2"/>
  <c r="R200" i="2" s="1"/>
  <c r="Q208" i="2"/>
  <c r="R208" i="2" s="1"/>
  <c r="E152" i="14"/>
  <c r="P152" i="8"/>
  <c r="E430" i="4"/>
  <c r="E430" i="5" s="1"/>
  <c r="E431" i="9" s="1"/>
  <c r="E330" i="4"/>
  <c r="E330" i="5" s="1"/>
  <c r="E331" i="9" s="1"/>
  <c r="E331" i="11" s="1"/>
  <c r="E331" i="8" s="1"/>
  <c r="E250" i="4"/>
  <c r="E250" i="5" s="1"/>
  <c r="E166" i="4"/>
  <c r="E166" i="5" s="1"/>
  <c r="E167" i="9" s="1"/>
  <c r="E154" i="4"/>
  <c r="E154" i="5" s="1"/>
  <c r="E155" i="9" s="1"/>
  <c r="E146" i="4"/>
  <c r="E146" i="5" s="1"/>
  <c r="E147" i="9" s="1"/>
  <c r="E70" i="4"/>
  <c r="E70" i="5" s="1"/>
  <c r="E34" i="4"/>
  <c r="E34" i="5" s="1"/>
  <c r="E35" i="9" s="1"/>
  <c r="E12" i="10"/>
  <c r="E12" i="11"/>
  <c r="E12" i="8" s="1"/>
  <c r="E482" i="4"/>
  <c r="E482" i="5" s="1"/>
  <c r="E483" i="9" s="1"/>
  <c r="E483" i="10" s="1"/>
  <c r="E458" i="4"/>
  <c r="E458" i="5" s="1"/>
  <c r="E459" i="9" s="1"/>
  <c r="E390" i="4"/>
  <c r="E390" i="5" s="1"/>
  <c r="E391" i="9" s="1"/>
  <c r="E338" i="4"/>
  <c r="E338" i="5" s="1"/>
  <c r="E339" i="9" s="1"/>
  <c r="E326" i="4"/>
  <c r="E326" i="5" s="1"/>
  <c r="E327" i="9" s="1"/>
  <c r="E258" i="4"/>
  <c r="E258" i="5" s="1"/>
  <c r="E259" i="9" s="1"/>
  <c r="E259" i="10" s="1"/>
  <c r="E210" i="4"/>
  <c r="E210" i="5" s="1"/>
  <c r="E211" i="9" s="1"/>
  <c r="E182" i="4"/>
  <c r="E182" i="5" s="1"/>
  <c r="E86" i="4"/>
  <c r="E86" i="5" s="1"/>
  <c r="E87" i="9" s="1"/>
  <c r="E6" i="4"/>
  <c r="E6" i="5" s="1"/>
  <c r="E7" i="9" s="1"/>
  <c r="V57" i="14"/>
  <c r="Z57" i="14"/>
  <c r="P104" i="8"/>
  <c r="E104" i="14"/>
  <c r="E502" i="4"/>
  <c r="E502" i="5" s="1"/>
  <c r="E503" i="9" s="1"/>
  <c r="E490" i="4"/>
  <c r="E490" i="5" s="1"/>
  <c r="E491" i="9" s="1"/>
  <c r="E306" i="4"/>
  <c r="E306" i="5" s="1"/>
  <c r="E262" i="4"/>
  <c r="E262" i="5" s="1"/>
  <c r="E263" i="9" s="1"/>
  <c r="E118" i="4"/>
  <c r="E118" i="5" s="1"/>
  <c r="E119" i="9" s="1"/>
  <c r="E119" i="11" s="1"/>
  <c r="E119" i="8" s="1"/>
  <c r="E94" i="4"/>
  <c r="E94" i="5" s="1"/>
  <c r="E95" i="9" s="1"/>
  <c r="E82" i="4"/>
  <c r="E82" i="5" s="1"/>
  <c r="E83" i="9" s="1"/>
  <c r="E50" i="4"/>
  <c r="E50" i="5" s="1"/>
  <c r="E38" i="4"/>
  <c r="E38" i="5" s="1"/>
  <c r="E39" i="9" s="1"/>
  <c r="E178" i="14"/>
  <c r="P178" i="8"/>
  <c r="E315" i="11"/>
  <c r="E315" i="8" s="1"/>
  <c r="E315" i="10"/>
  <c r="E236" i="11"/>
  <c r="E236" i="8" s="1"/>
  <c r="P236" i="8" s="1"/>
  <c r="Z77" i="14"/>
  <c r="X158" i="14"/>
  <c r="E206" i="14"/>
  <c r="Z206" i="14" s="1"/>
  <c r="P282" i="8"/>
  <c r="X282" i="14"/>
  <c r="M107" i="5"/>
  <c r="E206" i="4"/>
  <c r="E206" i="5" s="1"/>
  <c r="E207" i="9" s="1"/>
  <c r="E114" i="4"/>
  <c r="E114" i="5" s="1"/>
  <c r="E115" i="9" s="1"/>
  <c r="E62" i="10"/>
  <c r="E62" i="11"/>
  <c r="E62" i="8" s="1"/>
  <c r="E402" i="4"/>
  <c r="E402" i="5" s="1"/>
  <c r="E403" i="9" s="1"/>
  <c r="E246" i="4"/>
  <c r="E246" i="5" s="1"/>
  <c r="E247" i="9" s="1"/>
  <c r="E158" i="4"/>
  <c r="E158" i="5" s="1"/>
  <c r="E159" i="9" s="1"/>
  <c r="E450" i="4"/>
  <c r="E450" i="5" s="1"/>
  <c r="E451" i="9" s="1"/>
  <c r="E451" i="11" s="1"/>
  <c r="E451" i="8" s="1"/>
  <c r="E386" i="4"/>
  <c r="E386" i="5" s="1"/>
  <c r="E387" i="9" s="1"/>
  <c r="E242" i="4"/>
  <c r="E242" i="5" s="1"/>
  <c r="E243" i="9" s="1"/>
  <c r="E138" i="4"/>
  <c r="E138" i="5" s="1"/>
  <c r="E139" i="9" s="1"/>
  <c r="E351" i="10"/>
  <c r="E351" i="11"/>
  <c r="E351" i="8" s="1"/>
  <c r="V153" i="14"/>
  <c r="Z153" i="14"/>
  <c r="X153" i="14"/>
  <c r="E486" i="4"/>
  <c r="E486" i="5" s="1"/>
  <c r="E487" i="9" s="1"/>
  <c r="E454" i="4"/>
  <c r="E454" i="5" s="1"/>
  <c r="E455" i="9" s="1"/>
  <c r="E382" i="4"/>
  <c r="E382" i="5" s="1"/>
  <c r="E383" i="9" s="1"/>
  <c r="E342" i="4"/>
  <c r="E342" i="5" s="1"/>
  <c r="E343" i="9" s="1"/>
  <c r="E190" i="4"/>
  <c r="E190" i="5" s="1"/>
  <c r="E178" i="4"/>
  <c r="E178" i="5" s="1"/>
  <c r="E102" i="4"/>
  <c r="E102" i="5" s="1"/>
  <c r="E90" i="4"/>
  <c r="E90" i="5" s="1"/>
  <c r="E91" i="9" s="1"/>
  <c r="E66" i="4"/>
  <c r="E66" i="5" s="1"/>
  <c r="E67" i="9" s="1"/>
  <c r="E46" i="4"/>
  <c r="E46" i="5" s="1"/>
  <c r="E242" i="9"/>
  <c r="M241" i="5"/>
  <c r="E290" i="4"/>
  <c r="E290" i="5" s="1"/>
  <c r="E291" i="9" s="1"/>
  <c r="E218" i="4"/>
  <c r="E218" i="5" s="1"/>
  <c r="E219" i="9" s="1"/>
  <c r="E142" i="4"/>
  <c r="E142" i="5" s="1"/>
  <c r="E143" i="9" s="1"/>
  <c r="E98" i="4"/>
  <c r="E98" i="5" s="1"/>
  <c r="E99" i="9" s="1"/>
  <c r="E99" i="11" s="1"/>
  <c r="E99" i="8" s="1"/>
  <c r="E30" i="4"/>
  <c r="E30" i="5" s="1"/>
  <c r="E31" i="9" s="1"/>
  <c r="E186" i="4"/>
  <c r="E186" i="5" s="1"/>
  <c r="E216" i="11"/>
  <c r="E216" i="8" s="1"/>
  <c r="E216" i="10"/>
  <c r="E474" i="4"/>
  <c r="E474" i="5" s="1"/>
  <c r="E475" i="9" s="1"/>
  <c r="E422" i="4"/>
  <c r="E422" i="5" s="1"/>
  <c r="E423" i="9" s="1"/>
  <c r="E423" i="11" s="1"/>
  <c r="E423" i="8" s="1"/>
  <c r="E418" i="4"/>
  <c r="E418" i="5" s="1"/>
  <c r="E419" i="9" s="1"/>
  <c r="E419" i="10" s="1"/>
  <c r="E378" i="4"/>
  <c r="E378" i="5" s="1"/>
  <c r="E379" i="9" s="1"/>
  <c r="E346" i="4"/>
  <c r="E346" i="5" s="1"/>
  <c r="E347" i="9" s="1"/>
  <c r="E322" i="4"/>
  <c r="E322" i="5" s="1"/>
  <c r="E323" i="9" s="1"/>
  <c r="E323" i="10" s="1"/>
  <c r="E310" i="4"/>
  <c r="E310" i="5" s="1"/>
  <c r="E311" i="9" s="1"/>
  <c r="E282" i="4"/>
  <c r="E282" i="5" s="1"/>
  <c r="E283" i="9" s="1"/>
  <c r="E214" i="4"/>
  <c r="E214" i="5" s="1"/>
  <c r="E215" i="9" s="1"/>
  <c r="E202" i="4"/>
  <c r="E202" i="5" s="1"/>
  <c r="E203" i="9" s="1"/>
  <c r="E203" i="11" s="1"/>
  <c r="E203" i="8" s="1"/>
  <c r="E150" i="4"/>
  <c r="E150" i="5" s="1"/>
  <c r="E151" i="9" s="1"/>
  <c r="E106" i="4"/>
  <c r="E106" i="5" s="1"/>
  <c r="E107" i="9" s="1"/>
  <c r="E78" i="4"/>
  <c r="E78" i="5" s="1"/>
  <c r="E62" i="4"/>
  <c r="E62" i="5" s="1"/>
  <c r="E63" i="9" s="1"/>
  <c r="E63" i="11" s="1"/>
  <c r="E63" i="8" s="1"/>
  <c r="E112" i="11"/>
  <c r="E112" i="8" s="1"/>
  <c r="E112" i="10"/>
  <c r="Z133" i="14"/>
  <c r="X133" i="14"/>
  <c r="V133" i="14"/>
  <c r="E55" i="11"/>
  <c r="E55" i="8" s="1"/>
  <c r="E55" i="10"/>
  <c r="E394" i="4"/>
  <c r="E394" i="5" s="1"/>
  <c r="M394" i="5" s="1"/>
  <c r="E410" i="4"/>
  <c r="E410" i="5" s="1"/>
  <c r="M410" i="5" s="1"/>
  <c r="E236" i="10"/>
  <c r="E174" i="4"/>
  <c r="E174" i="5" s="1"/>
  <c r="M174" i="5" s="1"/>
  <c r="Z225" i="14"/>
  <c r="P240" i="8"/>
  <c r="M171" i="5"/>
  <c r="M61" i="5"/>
  <c r="M314" i="5"/>
  <c r="P77" i="8"/>
  <c r="E398" i="4"/>
  <c r="E398" i="5" s="1"/>
  <c r="E399" i="9" s="1"/>
  <c r="E354" i="4"/>
  <c r="E354" i="5" s="1"/>
  <c r="E122" i="4"/>
  <c r="E122" i="5" s="1"/>
  <c r="E123" i="9" s="1"/>
  <c r="E14" i="4"/>
  <c r="E14" i="5" s="1"/>
  <c r="E30" i="14"/>
  <c r="P30" i="8"/>
  <c r="E442" i="4"/>
  <c r="E442" i="5" s="1"/>
  <c r="E443" i="9" s="1"/>
  <c r="E414" i="4"/>
  <c r="E414" i="5" s="1"/>
  <c r="E415" i="9" s="1"/>
  <c r="E415" i="10" s="1"/>
  <c r="E298" i="4"/>
  <c r="E298" i="5" s="1"/>
  <c r="E299" i="9" s="1"/>
  <c r="E234" i="4"/>
  <c r="E234" i="5" s="1"/>
  <c r="E235" i="9" s="1"/>
  <c r="E126" i="4"/>
  <c r="E126" i="5" s="1"/>
  <c r="E127" i="9" s="1"/>
  <c r="E110" i="4"/>
  <c r="E110" i="5" s="1"/>
  <c r="E111" i="9" s="1"/>
  <c r="E74" i="4"/>
  <c r="E74" i="5" s="1"/>
  <c r="E75" i="9" s="1"/>
  <c r="E75" i="10" s="1"/>
  <c r="E42" i="4"/>
  <c r="E42" i="5" s="1"/>
  <c r="E43" i="9" s="1"/>
  <c r="E24" i="11"/>
  <c r="E24" i="8" s="1"/>
  <c r="E24" i="10"/>
  <c r="E172" i="11"/>
  <c r="E172" i="8" s="1"/>
  <c r="E172" i="10"/>
  <c r="E478" i="4"/>
  <c r="E478" i="5" s="1"/>
  <c r="E479" i="9" s="1"/>
  <c r="E479" i="11" s="1"/>
  <c r="E479" i="8" s="1"/>
  <c r="E358" i="4"/>
  <c r="E358" i="5" s="1"/>
  <c r="E359" i="9" s="1"/>
  <c r="E294" i="4"/>
  <c r="E294" i="5" s="1"/>
  <c r="E295" i="9" s="1"/>
  <c r="E230" i="4"/>
  <c r="E230" i="5" s="1"/>
  <c r="E231" i="9" s="1"/>
  <c r="E226" i="4"/>
  <c r="E226" i="5" s="1"/>
  <c r="E227" i="9" s="1"/>
  <c r="E227" i="11" s="1"/>
  <c r="E227" i="8" s="1"/>
  <c r="E194" i="4"/>
  <c r="E194" i="5" s="1"/>
  <c r="E195" i="9" s="1"/>
  <c r="E26" i="4"/>
  <c r="E26" i="5" s="1"/>
  <c r="E27" i="9" s="1"/>
  <c r="E27" i="11" s="1"/>
  <c r="E27" i="8" s="1"/>
  <c r="E10" i="4"/>
  <c r="E10" i="5" s="1"/>
  <c r="E11" i="9" s="1"/>
  <c r="V241" i="14"/>
  <c r="X241" i="14"/>
  <c r="P234" i="8"/>
  <c r="E234" i="14"/>
  <c r="Z110" i="14"/>
  <c r="X110" i="14"/>
  <c r="V110" i="14"/>
  <c r="X44" i="14"/>
  <c r="Z44" i="14"/>
  <c r="M446" i="5"/>
  <c r="E447" i="9"/>
  <c r="E366" i="10"/>
  <c r="E366" i="11"/>
  <c r="E366" i="8" s="1"/>
  <c r="E286" i="4"/>
  <c r="E286" i="5" s="1"/>
  <c r="E287" i="9" s="1"/>
  <c r="E278" i="4"/>
  <c r="E278" i="5" s="1"/>
  <c r="E279" i="9" s="1"/>
  <c r="E279" i="11" s="1"/>
  <c r="E279" i="8" s="1"/>
  <c r="E266" i="4"/>
  <c r="E266" i="5" s="1"/>
  <c r="E267" i="9" s="1"/>
  <c r="E222" i="4"/>
  <c r="E222" i="5" s="1"/>
  <c r="E134" i="4"/>
  <c r="E134" i="5" s="1"/>
  <c r="E135" i="9" s="1"/>
  <c r="E294" i="14"/>
  <c r="P294" i="8"/>
  <c r="E10" i="10"/>
  <c r="E494" i="4"/>
  <c r="E494" i="5" s="1"/>
  <c r="E426" i="4"/>
  <c r="E426" i="5" s="1"/>
  <c r="E427" i="9" s="1"/>
  <c r="E374" i="4"/>
  <c r="E374" i="5" s="1"/>
  <c r="E375" i="9" s="1"/>
  <c r="E362" i="4"/>
  <c r="E362" i="5" s="1"/>
  <c r="E363" i="9" s="1"/>
  <c r="E318" i="4"/>
  <c r="E318" i="5" s="1"/>
  <c r="E270" i="4"/>
  <c r="E270" i="5" s="1"/>
  <c r="E271" i="9" s="1"/>
  <c r="E198" i="4"/>
  <c r="E198" i="5" s="1"/>
  <c r="E199" i="9" s="1"/>
  <c r="E170" i="4"/>
  <c r="E170" i="5" s="1"/>
  <c r="E171" i="9" s="1"/>
  <c r="E18" i="4"/>
  <c r="E18" i="5" s="1"/>
  <c r="E19" i="9" s="1"/>
  <c r="E140" i="11"/>
  <c r="E140" i="8" s="1"/>
  <c r="E140" i="10"/>
  <c r="E308" i="10"/>
  <c r="E308" i="11"/>
  <c r="E308" i="8" s="1"/>
  <c r="E398" i="14"/>
  <c r="P398" i="8"/>
  <c r="E462" i="4"/>
  <c r="E462" i="5" s="1"/>
  <c r="E463" i="9" s="1"/>
  <c r="E438" i="4"/>
  <c r="E438" i="5" s="1"/>
  <c r="E366" i="4"/>
  <c r="E366" i="5" s="1"/>
  <c r="E367" i="9" s="1"/>
  <c r="E367" i="10" s="1"/>
  <c r="E274" i="4"/>
  <c r="E274" i="5" s="1"/>
  <c r="E275" i="9" s="1"/>
  <c r="E162" i="4"/>
  <c r="E162" i="5" s="1"/>
  <c r="E163" i="9" s="1"/>
  <c r="E130" i="4"/>
  <c r="E130" i="5" s="1"/>
  <c r="E131" i="9" s="1"/>
  <c r="E303" i="11"/>
  <c r="E303" i="8" s="1"/>
  <c r="E303" i="10"/>
  <c r="X346" i="14"/>
  <c r="V346" i="14"/>
  <c r="E370" i="11"/>
  <c r="E370" i="8" s="1"/>
  <c r="P370" i="8" s="1"/>
  <c r="V77" i="14"/>
  <c r="P225" i="8"/>
  <c r="M235" i="5"/>
  <c r="M23" i="5"/>
  <c r="M11" i="5"/>
  <c r="D129" i="10"/>
  <c r="I129" i="10" s="1"/>
  <c r="D129" i="11"/>
  <c r="D433" i="11"/>
  <c r="D433" i="10"/>
  <c r="I433" i="10" s="1"/>
  <c r="D27" i="11"/>
  <c r="D27" i="10"/>
  <c r="I27" i="10" s="1"/>
  <c r="D165" i="10"/>
  <c r="I165" i="10" s="1"/>
  <c r="D165" i="11"/>
  <c r="D91" i="11"/>
  <c r="D91" i="10"/>
  <c r="I91" i="10" s="1"/>
  <c r="D399" i="11"/>
  <c r="D399" i="10"/>
  <c r="I399" i="10" s="1"/>
  <c r="D415" i="10"/>
  <c r="I415" i="10" s="1"/>
  <c r="D415" i="11"/>
  <c r="D191" i="11"/>
  <c r="D191" i="10"/>
  <c r="I191" i="10" s="1"/>
  <c r="D494" i="10"/>
  <c r="I494" i="10" s="1"/>
  <c r="D494" i="11"/>
  <c r="O285" i="8"/>
  <c r="D285" i="14"/>
  <c r="D484" i="10"/>
  <c r="I484" i="10" s="1"/>
  <c r="D484" i="11"/>
  <c r="G328" i="11"/>
  <c r="D328" i="8"/>
  <c r="O93" i="8"/>
  <c r="D93" i="14"/>
  <c r="D485" i="10"/>
  <c r="I485" i="10" s="1"/>
  <c r="D485" i="11"/>
  <c r="D140" i="8"/>
  <c r="G140" i="11"/>
  <c r="D474" i="10"/>
  <c r="I474" i="10" s="1"/>
  <c r="D474" i="11"/>
  <c r="D422" i="11"/>
  <c r="D422" i="10"/>
  <c r="I422" i="10" s="1"/>
  <c r="L409" i="4"/>
  <c r="D409" i="5"/>
  <c r="D410" i="9" s="1"/>
  <c r="D194" i="10"/>
  <c r="I194" i="10" s="1"/>
  <c r="D194" i="11"/>
  <c r="D114" i="10"/>
  <c r="I114" i="10" s="1"/>
  <c r="D114" i="11"/>
  <c r="D94" i="11"/>
  <c r="D94" i="10"/>
  <c r="I94" i="10" s="1"/>
  <c r="D157" i="10"/>
  <c r="I157" i="10" s="1"/>
  <c r="D157" i="11"/>
  <c r="D124" i="10"/>
  <c r="I124" i="10" s="1"/>
  <c r="D124" i="11"/>
  <c r="D199" i="11"/>
  <c r="D199" i="10"/>
  <c r="I199" i="10" s="1"/>
  <c r="D166" i="11"/>
  <c r="D166" i="10"/>
  <c r="I166" i="10" s="1"/>
  <c r="D67" i="11"/>
  <c r="D67" i="10"/>
  <c r="I67" i="10" s="1"/>
  <c r="G155" i="11"/>
  <c r="D155" i="8"/>
  <c r="D53" i="8"/>
  <c r="G53" i="11"/>
  <c r="D263" i="8"/>
  <c r="G263" i="11"/>
  <c r="D298" i="10"/>
  <c r="I298" i="10" s="1"/>
  <c r="D298" i="11"/>
  <c r="D218" i="10"/>
  <c r="I218" i="10" s="1"/>
  <c r="D218" i="11"/>
  <c r="D182" i="8"/>
  <c r="G182" i="11"/>
  <c r="D110" i="10"/>
  <c r="I110" i="10" s="1"/>
  <c r="D110" i="11"/>
  <c r="D34" i="8"/>
  <c r="G34" i="11"/>
  <c r="D374" i="11"/>
  <c r="D374" i="10"/>
  <c r="I374" i="10" s="1"/>
  <c r="D138" i="11"/>
  <c r="D138" i="10"/>
  <c r="I138" i="10" s="1"/>
  <c r="G284" i="11"/>
  <c r="D284" i="8"/>
  <c r="D369" i="11"/>
  <c r="D369" i="10"/>
  <c r="I369" i="10" s="1"/>
  <c r="D151" i="11"/>
  <c r="D151" i="10"/>
  <c r="I151" i="10" s="1"/>
  <c r="D73" i="11"/>
  <c r="D73" i="10"/>
  <c r="I73" i="10" s="1"/>
  <c r="D216" i="10"/>
  <c r="I216" i="10" s="1"/>
  <c r="D216" i="11"/>
  <c r="D189" i="11"/>
  <c r="D189" i="10"/>
  <c r="I189" i="10" s="1"/>
  <c r="D109" i="11"/>
  <c r="D109" i="10"/>
  <c r="I109" i="10" s="1"/>
  <c r="D81" i="8"/>
  <c r="G81" i="11"/>
  <c r="D154" i="11"/>
  <c r="D154" i="10"/>
  <c r="I154" i="10" s="1"/>
  <c r="D131" i="8"/>
  <c r="G131" i="11"/>
  <c r="D210" i="10"/>
  <c r="I210" i="10" s="1"/>
  <c r="D210" i="11"/>
  <c r="D503" i="8"/>
  <c r="G503" i="11"/>
  <c r="D227" i="11"/>
  <c r="D227" i="10"/>
  <c r="I227" i="10" s="1"/>
  <c r="D228" i="11"/>
  <c r="D228" i="10"/>
  <c r="I228" i="10" s="1"/>
  <c r="D221" i="14"/>
  <c r="O221" i="8"/>
  <c r="D462" i="11"/>
  <c r="D462" i="10"/>
  <c r="I462" i="10" s="1"/>
  <c r="D426" i="10"/>
  <c r="I426" i="10" s="1"/>
  <c r="D426" i="11"/>
  <c r="D354" i="11"/>
  <c r="D354" i="10"/>
  <c r="I354" i="10" s="1"/>
  <c r="D266" i="10"/>
  <c r="I266" i="10" s="1"/>
  <c r="D266" i="11"/>
  <c r="D146" i="10"/>
  <c r="I146" i="10" s="1"/>
  <c r="D146" i="11"/>
  <c r="D78" i="11"/>
  <c r="D78" i="10"/>
  <c r="I78" i="10" s="1"/>
  <c r="D26" i="11"/>
  <c r="D26" i="10"/>
  <c r="I26" i="10" s="1"/>
  <c r="D46" i="10"/>
  <c r="I46" i="10" s="1"/>
  <c r="D46" i="11"/>
  <c r="G54" i="11"/>
  <c r="D54" i="8"/>
  <c r="D304" i="8"/>
  <c r="G304" i="11"/>
  <c r="D488" i="8"/>
  <c r="G488" i="11"/>
  <c r="D458" i="10"/>
  <c r="I458" i="10" s="1"/>
  <c r="D458" i="11"/>
  <c r="D398" i="11"/>
  <c r="D398" i="10"/>
  <c r="I398" i="10" s="1"/>
  <c r="D330" i="10"/>
  <c r="I330" i="10" s="1"/>
  <c r="D330" i="11"/>
  <c r="D294" i="8"/>
  <c r="G294" i="11"/>
  <c r="D258" i="10"/>
  <c r="I258" i="10" s="1"/>
  <c r="D258" i="11"/>
  <c r="D98" i="11"/>
  <c r="D98" i="10"/>
  <c r="I98" i="10" s="1"/>
  <c r="D50" i="11"/>
  <c r="D50" i="10"/>
  <c r="I50" i="10" s="1"/>
  <c r="G102" i="11"/>
  <c r="D102" i="8"/>
  <c r="D338" i="10"/>
  <c r="I338" i="10" s="1"/>
  <c r="D338" i="11"/>
  <c r="G59" i="11"/>
  <c r="D59" i="8"/>
  <c r="D287" i="11"/>
  <c r="D287" i="10"/>
  <c r="I287" i="10" s="1"/>
  <c r="D403" i="10"/>
  <c r="I403" i="10" s="1"/>
  <c r="D403" i="11"/>
  <c r="D77" i="10"/>
  <c r="I77" i="10" s="1"/>
  <c r="D77" i="11"/>
  <c r="D96" i="11"/>
  <c r="D96" i="10"/>
  <c r="I96" i="10" s="1"/>
  <c r="D123" i="10"/>
  <c r="I123" i="10" s="1"/>
  <c r="D123" i="11"/>
  <c r="D164" i="10"/>
  <c r="I164" i="10" s="1"/>
  <c r="D164" i="11"/>
  <c r="D174" i="11"/>
  <c r="D174" i="10"/>
  <c r="I174" i="10" s="1"/>
  <c r="D499" i="8"/>
  <c r="G499" i="11"/>
  <c r="D43" i="10"/>
  <c r="I43" i="10" s="1"/>
  <c r="D43" i="11"/>
  <c r="D201" i="10"/>
  <c r="I201" i="10" s="1"/>
  <c r="D201" i="11"/>
  <c r="G184" i="11"/>
  <c r="D184" i="8"/>
  <c r="D490" i="10"/>
  <c r="I490" i="10" s="1"/>
  <c r="D490" i="11"/>
  <c r="D454" i="10"/>
  <c r="I454" i="10" s="1"/>
  <c r="D454" i="11"/>
  <c r="D362" i="10"/>
  <c r="I362" i="10" s="1"/>
  <c r="D362" i="11"/>
  <c r="D350" i="11"/>
  <c r="D350" i="10"/>
  <c r="I350" i="10" s="1"/>
  <c r="D130" i="10"/>
  <c r="I130" i="10" s="1"/>
  <c r="D130" i="11"/>
  <c r="D18" i="11"/>
  <c r="D18" i="10"/>
  <c r="I18" i="10" s="1"/>
  <c r="D134" i="10"/>
  <c r="I134" i="10" s="1"/>
  <c r="D134" i="11"/>
  <c r="D92" i="11"/>
  <c r="D92" i="10"/>
  <c r="I92" i="10" s="1"/>
  <c r="D291" i="10"/>
  <c r="I291" i="10" s="1"/>
  <c r="D291" i="11"/>
  <c r="D168" i="11"/>
  <c r="D168" i="10"/>
  <c r="I168" i="10" s="1"/>
  <c r="D75" i="8"/>
  <c r="G75" i="11"/>
  <c r="D332" i="8"/>
  <c r="G332" i="11"/>
  <c r="D382" i="10"/>
  <c r="I382" i="10" s="1"/>
  <c r="D382" i="11"/>
  <c r="D286" i="8"/>
  <c r="G286" i="11"/>
  <c r="D62" i="10"/>
  <c r="I62" i="10" s="1"/>
  <c r="D62" i="11"/>
  <c r="D223" i="8"/>
  <c r="G223" i="11"/>
  <c r="D493" i="14"/>
  <c r="O493" i="8"/>
  <c r="D278" i="14"/>
  <c r="O278" i="8"/>
  <c r="D406" i="11"/>
  <c r="D406" i="10"/>
  <c r="I406" i="10" s="1"/>
  <c r="L128" i="4"/>
  <c r="L477" i="4"/>
  <c r="D37" i="5"/>
  <c r="D38" i="9" s="1"/>
  <c r="D38" i="10" s="1"/>
  <c r="I38" i="10" s="1"/>
  <c r="D262" i="11"/>
  <c r="D262" i="8" s="1"/>
  <c r="D117" i="11"/>
  <c r="G117" i="11" s="1"/>
  <c r="D142" i="10"/>
  <c r="I142" i="10" s="1"/>
  <c r="D28" i="11"/>
  <c r="D28" i="8" s="1"/>
  <c r="D256" i="10"/>
  <c r="I256" i="10" s="1"/>
  <c r="G256" i="11"/>
  <c r="D28" i="10"/>
  <c r="I28" i="10" s="1"/>
  <c r="L190" i="4"/>
  <c r="L201" i="4"/>
  <c r="L297" i="4"/>
  <c r="L66" i="4"/>
  <c r="L484" i="4"/>
  <c r="L421" i="4"/>
  <c r="L493" i="4"/>
  <c r="L165" i="4"/>
  <c r="L414" i="4"/>
  <c r="L156" i="4"/>
  <c r="L245" i="4"/>
  <c r="L9" i="4"/>
  <c r="L26" i="4"/>
  <c r="D389" i="11"/>
  <c r="D389" i="8" s="1"/>
  <c r="D420" i="10"/>
  <c r="I420" i="10" s="1"/>
  <c r="G498" i="11"/>
  <c r="D466" i="10"/>
  <c r="I466" i="10" s="1"/>
  <c r="D386" i="11"/>
  <c r="G386" i="11" s="1"/>
  <c r="D460" i="10"/>
  <c r="I460" i="10" s="1"/>
  <c r="D466" i="14"/>
  <c r="G480" i="11"/>
  <c r="D294" i="10"/>
  <c r="I294" i="10" s="1"/>
  <c r="D202" i="11"/>
  <c r="G202" i="11" s="1"/>
  <c r="D90" i="10"/>
  <c r="I90" i="10" s="1"/>
  <c r="D10" i="10"/>
  <c r="I10" i="10" s="1"/>
  <c r="G274" i="11"/>
  <c r="D9" i="10"/>
  <c r="I9" i="10" s="1"/>
  <c r="D337" i="11"/>
  <c r="D337" i="8" s="1"/>
  <c r="D72" i="10"/>
  <c r="I72" i="10" s="1"/>
  <c r="D10" i="8"/>
  <c r="O10" i="8" s="1"/>
  <c r="D282" i="8"/>
  <c r="O282" i="8" s="1"/>
  <c r="D502" i="10"/>
  <c r="I502" i="10" s="1"/>
  <c r="G466" i="11"/>
  <c r="D237" i="11"/>
  <c r="D237" i="8" s="1"/>
  <c r="D318" i="11"/>
  <c r="D318" i="8" s="1"/>
  <c r="D282" i="10"/>
  <c r="I282" i="10" s="1"/>
  <c r="L478" i="4"/>
  <c r="L398" i="4"/>
  <c r="L198" i="4"/>
  <c r="L90" i="4"/>
  <c r="L459" i="4"/>
  <c r="L395" i="4"/>
  <c r="L379" i="4"/>
  <c r="L255" i="4"/>
  <c r="L27" i="4"/>
  <c r="L329" i="4"/>
  <c r="L401" i="4"/>
  <c r="L116" i="4"/>
  <c r="L89" i="4"/>
  <c r="L473" i="4"/>
  <c r="L141" i="4"/>
  <c r="L432" i="4"/>
  <c r="L261" i="4"/>
  <c r="L471" i="4"/>
  <c r="L85" i="4"/>
  <c r="L108" i="4"/>
  <c r="D85" i="11"/>
  <c r="D85" i="10"/>
  <c r="I85" i="10" s="1"/>
  <c r="D60" i="11"/>
  <c r="D60" i="10"/>
  <c r="I60" i="10" s="1"/>
  <c r="D4" i="5"/>
  <c r="D5" i="9" s="1"/>
  <c r="L4" i="4"/>
  <c r="D149" i="11"/>
  <c r="D149" i="10"/>
  <c r="I149" i="10" s="1"/>
  <c r="D65" i="11"/>
  <c r="D65" i="10"/>
  <c r="I65" i="10" s="1"/>
  <c r="D343" i="10"/>
  <c r="I343" i="10" s="1"/>
  <c r="D181" i="11"/>
  <c r="D181" i="10"/>
  <c r="I181" i="10" s="1"/>
  <c r="D425" i="10"/>
  <c r="I425" i="10" s="1"/>
  <c r="D425" i="11"/>
  <c r="D143" i="10"/>
  <c r="I143" i="10" s="1"/>
  <c r="D143" i="11"/>
  <c r="D61" i="8"/>
  <c r="G61" i="11"/>
  <c r="D137" i="11"/>
  <c r="D137" i="10"/>
  <c r="I137" i="10" s="1"/>
  <c r="D481" i="11"/>
  <c r="D481" i="10"/>
  <c r="I481" i="10" s="1"/>
  <c r="D239" i="11"/>
  <c r="D239" i="10"/>
  <c r="I239" i="10" s="1"/>
  <c r="D327" i="8"/>
  <c r="G327" i="11"/>
  <c r="D496" i="8"/>
  <c r="G496" i="11"/>
  <c r="D492" i="10"/>
  <c r="I492" i="10" s="1"/>
  <c r="D492" i="11"/>
  <c r="D209" i="11"/>
  <c r="D209" i="10"/>
  <c r="I209" i="10" s="1"/>
  <c r="D457" i="8"/>
  <c r="G457" i="11"/>
  <c r="G115" i="11"/>
  <c r="D115" i="8"/>
  <c r="D277" i="10"/>
  <c r="I277" i="10" s="1"/>
  <c r="D277" i="11"/>
  <c r="G63" i="11"/>
  <c r="D63" i="8"/>
  <c r="D309" i="8"/>
  <c r="G309" i="11"/>
  <c r="D486" i="11"/>
  <c r="D486" i="10"/>
  <c r="I486" i="10" s="1"/>
  <c r="D322" i="11"/>
  <c r="D322" i="10"/>
  <c r="I322" i="10" s="1"/>
  <c r="G302" i="11"/>
  <c r="D302" i="8"/>
  <c r="D290" i="10"/>
  <c r="I290" i="10" s="1"/>
  <c r="D290" i="11"/>
  <c r="D242" i="8"/>
  <c r="G242" i="11"/>
  <c r="D206" i="11"/>
  <c r="D206" i="10"/>
  <c r="I206" i="10" s="1"/>
  <c r="D162" i="11"/>
  <c r="D106" i="11"/>
  <c r="D106" i="10"/>
  <c r="I106" i="10" s="1"/>
  <c r="D86" i="11"/>
  <c r="D86" i="10"/>
  <c r="I86" i="10" s="1"/>
  <c r="D70" i="10"/>
  <c r="I70" i="10" s="1"/>
  <c r="D70" i="11"/>
  <c r="D30" i="11"/>
  <c r="D30" i="10"/>
  <c r="I30" i="10" s="1"/>
  <c r="G188" i="11"/>
  <c r="D188" i="8"/>
  <c r="D35" i="8"/>
  <c r="G35" i="11"/>
  <c r="D319" i="11"/>
  <c r="D319" i="10"/>
  <c r="I319" i="10" s="1"/>
  <c r="D87" i="8"/>
  <c r="G87" i="11"/>
  <c r="G376" i="11"/>
  <c r="D376" i="8"/>
  <c r="D234" i="10"/>
  <c r="I234" i="10" s="1"/>
  <c r="D234" i="11"/>
  <c r="D150" i="11"/>
  <c r="D150" i="10"/>
  <c r="I150" i="10" s="1"/>
  <c r="D118" i="10"/>
  <c r="I118" i="10" s="1"/>
  <c r="D118" i="11"/>
  <c r="D82" i="10"/>
  <c r="I82" i="10" s="1"/>
  <c r="D82" i="11"/>
  <c r="D196" i="8"/>
  <c r="G196" i="11"/>
  <c r="D238" i="10"/>
  <c r="I238" i="10" s="1"/>
  <c r="D238" i="11"/>
  <c r="D214" i="10"/>
  <c r="I214" i="10" s="1"/>
  <c r="D214" i="11"/>
  <c r="L215" i="4"/>
  <c r="L49" i="4"/>
  <c r="L353" i="4"/>
  <c r="L97" i="4"/>
  <c r="L137" i="4"/>
  <c r="L265" i="4"/>
  <c r="L145" i="4"/>
  <c r="L501" i="4"/>
  <c r="L317" i="4"/>
  <c r="L25" i="4"/>
  <c r="L164" i="4"/>
  <c r="L93" i="4"/>
  <c r="L236" i="4"/>
  <c r="L337" i="4"/>
  <c r="L45" i="4"/>
  <c r="L281" i="4"/>
  <c r="L84" i="4"/>
  <c r="L342" i="4"/>
  <c r="L64" i="4"/>
  <c r="C162" i="10"/>
  <c r="C162" i="11"/>
  <c r="C162" i="8" s="1"/>
  <c r="C113" i="11"/>
  <c r="C113" i="8" s="1"/>
  <c r="C113" i="10"/>
  <c r="C435" i="11"/>
  <c r="C435" i="8" s="1"/>
  <c r="C435" i="10"/>
  <c r="N237" i="8"/>
  <c r="C237" i="14"/>
  <c r="C107" i="10"/>
  <c r="C107" i="11"/>
  <c r="C107" i="8" s="1"/>
  <c r="C453" i="14"/>
  <c r="N453" i="8"/>
  <c r="C403" i="11"/>
  <c r="C403" i="8" s="1"/>
  <c r="C403" i="10"/>
  <c r="C151" i="11"/>
  <c r="C151" i="8" s="1"/>
  <c r="C151" i="10"/>
  <c r="N219" i="8"/>
  <c r="C219" i="14"/>
  <c r="N92" i="8"/>
  <c r="C92" i="14"/>
  <c r="C170" i="11"/>
  <c r="C170" i="8" s="1"/>
  <c r="C170" i="10"/>
  <c r="C397" i="10"/>
  <c r="C397" i="11"/>
  <c r="C397" i="8" s="1"/>
  <c r="C110" i="10"/>
  <c r="C110" i="11"/>
  <c r="C110" i="8" s="1"/>
  <c r="C259" i="10"/>
  <c r="C259" i="11"/>
  <c r="C259" i="8" s="1"/>
  <c r="C131" i="11"/>
  <c r="C131" i="8" s="1"/>
  <c r="C131" i="10"/>
  <c r="C7" i="10"/>
  <c r="C7" i="11"/>
  <c r="C7" i="8" s="1"/>
  <c r="C285" i="14"/>
  <c r="N285" i="8"/>
  <c r="C160" i="14"/>
  <c r="N160" i="8"/>
  <c r="C366" i="10"/>
  <c r="C366" i="11"/>
  <c r="C366" i="8" s="1"/>
  <c r="C55" i="10"/>
  <c r="C55" i="11"/>
  <c r="C55" i="8" s="1"/>
  <c r="N478" i="8"/>
  <c r="C478" i="14"/>
  <c r="C264" i="14"/>
  <c r="N264" i="8"/>
  <c r="C166" i="11"/>
  <c r="C166" i="8" s="1"/>
  <c r="C166" i="10"/>
  <c r="C85" i="10"/>
  <c r="C85" i="11"/>
  <c r="C85" i="8" s="1"/>
  <c r="N475" i="8"/>
  <c r="C475" i="14"/>
  <c r="C23" i="11"/>
  <c r="C23" i="8" s="1"/>
  <c r="C23" i="10"/>
  <c r="C201" i="14"/>
  <c r="N201" i="8"/>
  <c r="N152" i="8"/>
  <c r="C152" i="14"/>
  <c r="C138" i="10"/>
  <c r="C138" i="11"/>
  <c r="C138" i="8" s="1"/>
  <c r="C125" i="11"/>
  <c r="C125" i="8" s="1"/>
  <c r="C125" i="10"/>
  <c r="C127" i="11"/>
  <c r="C127" i="8" s="1"/>
  <c r="C127" i="10"/>
  <c r="C90" i="11"/>
  <c r="C90" i="8" s="1"/>
  <c r="C90" i="10"/>
  <c r="C186" i="10"/>
  <c r="C186" i="11"/>
  <c r="C186" i="8" s="1"/>
  <c r="C467" i="10"/>
  <c r="C467" i="11"/>
  <c r="C467" i="8" s="1"/>
  <c r="C339" i="14"/>
  <c r="N339" i="8"/>
  <c r="C318" i="11"/>
  <c r="C318" i="8" s="1"/>
  <c r="C318" i="10"/>
  <c r="C247" i="11"/>
  <c r="C247" i="8" s="1"/>
  <c r="C247" i="10"/>
  <c r="C446" i="10"/>
  <c r="C446" i="11"/>
  <c r="C446" i="8" s="1"/>
  <c r="C198" i="14"/>
  <c r="N198" i="8"/>
  <c r="C269" i="10"/>
  <c r="C269" i="11"/>
  <c r="C269" i="8" s="1"/>
  <c r="C142" i="10"/>
  <c r="C142" i="11"/>
  <c r="C142" i="8" s="1"/>
  <c r="C118" i="11"/>
  <c r="C118" i="8" s="1"/>
  <c r="C118" i="10"/>
  <c r="C101" i="10"/>
  <c r="C101" i="11"/>
  <c r="C101" i="8" s="1"/>
  <c r="C176" i="14"/>
  <c r="N176" i="8"/>
  <c r="C135" i="10"/>
  <c r="C135" i="11"/>
  <c r="C135" i="8" s="1"/>
  <c r="C71" i="11"/>
  <c r="C71" i="8" s="1"/>
  <c r="C71" i="10"/>
  <c r="C20" i="10"/>
  <c r="C20" i="11"/>
  <c r="C20" i="8" s="1"/>
  <c r="C54" i="10"/>
  <c r="C72" i="10"/>
  <c r="C371" i="11"/>
  <c r="C371" i="8" s="1"/>
  <c r="C371" i="10"/>
  <c r="C422" i="11"/>
  <c r="C422" i="8" s="1"/>
  <c r="C422" i="10"/>
  <c r="C229" i="10"/>
  <c r="C229" i="11"/>
  <c r="C229" i="8" s="1"/>
  <c r="N368" i="8"/>
  <c r="C368" i="14"/>
  <c r="C165" i="14"/>
  <c r="N165" i="8"/>
  <c r="C214" i="10"/>
  <c r="C214" i="11"/>
  <c r="C214" i="8" s="1"/>
  <c r="C78" i="10"/>
  <c r="C78" i="11"/>
  <c r="C78" i="8" s="1"/>
  <c r="C26" i="11"/>
  <c r="C26" i="8" s="1"/>
  <c r="C26" i="10"/>
  <c r="C347" i="11"/>
  <c r="C347" i="8" s="1"/>
  <c r="C347" i="10"/>
  <c r="C139" i="10"/>
  <c r="C139" i="11"/>
  <c r="C139" i="8" s="1"/>
  <c r="C59" i="10"/>
  <c r="C59" i="11"/>
  <c r="C59" i="8" s="1"/>
  <c r="C254" i="11"/>
  <c r="C254" i="8" s="1"/>
  <c r="C254" i="10"/>
  <c r="C447" i="11"/>
  <c r="C447" i="8" s="1"/>
  <c r="C331" i="11"/>
  <c r="C331" i="8" s="1"/>
  <c r="C331" i="10"/>
  <c r="C239" i="11"/>
  <c r="C239" i="8" s="1"/>
  <c r="C239" i="10"/>
  <c r="C63" i="11"/>
  <c r="C63" i="8" s="1"/>
  <c r="C63" i="10"/>
  <c r="N51" i="8"/>
  <c r="C51" i="14"/>
  <c r="N244" i="8"/>
  <c r="C244" i="14"/>
  <c r="N252" i="8"/>
  <c r="C252" i="14"/>
  <c r="C317" i="14"/>
  <c r="N317" i="8"/>
  <c r="C322" i="11"/>
  <c r="C322" i="8" s="1"/>
  <c r="C322" i="10"/>
  <c r="C226" i="10"/>
  <c r="C307" i="11"/>
  <c r="C307" i="8" s="1"/>
  <c r="N307" i="8" s="1"/>
  <c r="C334" i="11"/>
  <c r="C334" i="8" s="1"/>
  <c r="N334" i="8" s="1"/>
  <c r="C471" i="14"/>
  <c r="C487" i="11"/>
  <c r="C487" i="8" s="1"/>
  <c r="N487" i="8" s="1"/>
  <c r="N208" i="8"/>
  <c r="C282" i="11"/>
  <c r="C282" i="8" s="1"/>
  <c r="N282" i="8" s="1"/>
  <c r="C369" i="10"/>
  <c r="C369" i="11"/>
  <c r="C369" i="8" s="1"/>
  <c r="C58" i="11"/>
  <c r="C58" i="8" s="1"/>
  <c r="C58" i="10"/>
  <c r="C174" i="10"/>
  <c r="C174" i="11"/>
  <c r="C174" i="8" s="1"/>
  <c r="C395" i="10"/>
  <c r="C395" i="11"/>
  <c r="C395" i="8" s="1"/>
  <c r="C18" i="10"/>
  <c r="C18" i="11"/>
  <c r="C18" i="8" s="1"/>
  <c r="C353" i="11"/>
  <c r="C353" i="8" s="1"/>
  <c r="C353" i="10"/>
  <c r="C75" i="11"/>
  <c r="C75" i="8" s="1"/>
  <c r="C75" i="10"/>
  <c r="C265" i="14"/>
  <c r="N265" i="8"/>
  <c r="C24" i="11"/>
  <c r="C24" i="8" s="1"/>
  <c r="C24" i="10"/>
  <c r="C206" i="10"/>
  <c r="C206" i="11"/>
  <c r="C206" i="8" s="1"/>
  <c r="C86" i="10"/>
  <c r="C86" i="11"/>
  <c r="C86" i="8" s="1"/>
  <c r="C87" i="11"/>
  <c r="C87" i="8" s="1"/>
  <c r="C87" i="10"/>
  <c r="C161" i="14"/>
  <c r="N161" i="8"/>
  <c r="N410" i="8"/>
  <c r="C410" i="14"/>
  <c r="C67" i="10"/>
  <c r="C67" i="11"/>
  <c r="C67" i="8" s="1"/>
  <c r="C241" i="14"/>
  <c r="N241" i="8"/>
  <c r="N283" i="8"/>
  <c r="C283" i="14"/>
  <c r="C95" i="14"/>
  <c r="N95" i="8"/>
  <c r="N199" i="8"/>
  <c r="C199" i="14"/>
  <c r="C82" i="11"/>
  <c r="C82" i="8" s="1"/>
  <c r="C82" i="10"/>
  <c r="C6" i="10"/>
  <c r="C6" i="11"/>
  <c r="C6" i="8" s="1"/>
  <c r="C159" i="10"/>
  <c r="C159" i="11"/>
  <c r="C159" i="8" s="1"/>
  <c r="C350" i="10"/>
  <c r="C350" i="11"/>
  <c r="C350" i="8" s="1"/>
  <c r="C376" i="11"/>
  <c r="C376" i="8" s="1"/>
  <c r="C376" i="10"/>
  <c r="N341" i="8"/>
  <c r="C341" i="14"/>
  <c r="C30" i="14"/>
  <c r="N30" i="8"/>
  <c r="C314" i="11"/>
  <c r="C314" i="8" s="1"/>
  <c r="C314" i="10"/>
  <c r="C263" i="11"/>
  <c r="C263" i="8" s="1"/>
  <c r="C263" i="10"/>
  <c r="N272" i="8"/>
  <c r="C272" i="14"/>
  <c r="C358" i="11"/>
  <c r="C358" i="8" s="1"/>
  <c r="C358" i="10"/>
  <c r="C157" i="14"/>
  <c r="N157" i="8"/>
  <c r="C115" i="10"/>
  <c r="C115" i="11"/>
  <c r="C115" i="8" s="1"/>
  <c r="C245" i="14"/>
  <c r="N245" i="8"/>
  <c r="C362" i="11"/>
  <c r="C362" i="8" s="1"/>
  <c r="C362" i="10"/>
  <c r="C242" i="10"/>
  <c r="C242" i="11"/>
  <c r="C242" i="8" s="1"/>
  <c r="C19" i="11"/>
  <c r="C19" i="8" s="1"/>
  <c r="C19" i="10"/>
  <c r="C442" i="11"/>
  <c r="C442" i="8" s="1"/>
  <c r="C442" i="10"/>
  <c r="C287" i="10"/>
  <c r="C287" i="11"/>
  <c r="C287" i="8" s="1"/>
  <c r="N439" i="8"/>
  <c r="C439" i="14"/>
  <c r="N340" i="8"/>
  <c r="C340" i="14"/>
  <c r="C342" i="14"/>
  <c r="N342" i="8"/>
  <c r="C74" i="10"/>
  <c r="C74" i="11"/>
  <c r="C74" i="8" s="1"/>
  <c r="C379" i="11"/>
  <c r="C379" i="8" s="1"/>
  <c r="C379" i="10"/>
  <c r="C267" i="10"/>
  <c r="C267" i="11"/>
  <c r="C267" i="8" s="1"/>
  <c r="C47" i="11"/>
  <c r="C47" i="8" s="1"/>
  <c r="C47" i="10"/>
  <c r="C15" i="11"/>
  <c r="C15" i="8" s="1"/>
  <c r="C15" i="10"/>
  <c r="C476" i="14"/>
  <c r="N476" i="8"/>
  <c r="C313" i="11"/>
  <c r="C313" i="8" s="1"/>
  <c r="C313" i="10"/>
  <c r="C158" i="11"/>
  <c r="C158" i="8" s="1"/>
  <c r="C158" i="10"/>
  <c r="C22" i="10"/>
  <c r="C22" i="11"/>
  <c r="C22" i="8" s="1"/>
  <c r="C38" i="11"/>
  <c r="C38" i="8" s="1"/>
  <c r="C38" i="10"/>
  <c r="C338" i="11"/>
  <c r="C338" i="8" s="1"/>
  <c r="C338" i="10"/>
  <c r="C414" i="10"/>
  <c r="C414" i="11"/>
  <c r="C414" i="8" s="1"/>
  <c r="C253" i="14"/>
  <c r="N253" i="8"/>
  <c r="C231" i="11"/>
  <c r="C231" i="8" s="1"/>
  <c r="C231" i="10"/>
  <c r="C262" i="11"/>
  <c r="C262" i="8" s="1"/>
  <c r="C262" i="10"/>
  <c r="C190" i="14"/>
  <c r="N190" i="8"/>
  <c r="C50" i="11"/>
  <c r="C50" i="8" s="1"/>
  <c r="C50" i="10"/>
  <c r="C457" i="14"/>
  <c r="N457" i="8"/>
  <c r="C105" i="10"/>
  <c r="C105" i="11"/>
  <c r="C105" i="8" s="1"/>
  <c r="N483" i="8"/>
  <c r="C483" i="14"/>
  <c r="N268" i="8"/>
  <c r="C268" i="14"/>
  <c r="C326" i="11"/>
  <c r="C326" i="8" s="1"/>
  <c r="C326" i="10"/>
  <c r="C202" i="11"/>
  <c r="C202" i="8" s="1"/>
  <c r="C202" i="10"/>
  <c r="C363" i="11"/>
  <c r="C363" i="8" s="1"/>
  <c r="C363" i="10"/>
  <c r="C35" i="14"/>
  <c r="N35" i="8"/>
  <c r="C357" i="14"/>
  <c r="N357" i="8"/>
  <c r="C250" i="11"/>
  <c r="C250" i="8" s="1"/>
  <c r="C250" i="10"/>
  <c r="C14" i="10"/>
  <c r="C14" i="11"/>
  <c r="C14" i="8" s="1"/>
  <c r="C251" i="10"/>
  <c r="C251" i="11"/>
  <c r="C251" i="8" s="1"/>
  <c r="C219" i="10"/>
  <c r="C226" i="11"/>
  <c r="C226" i="8" s="1"/>
  <c r="N226" i="8" s="1"/>
  <c r="C474" i="10"/>
  <c r="C478" i="10"/>
  <c r="C490" i="10"/>
  <c r="C411" i="11"/>
  <c r="C411" i="8" s="1"/>
  <c r="C411" i="14" s="1"/>
  <c r="C183" i="10"/>
  <c r="C199" i="10"/>
  <c r="C355" i="11"/>
  <c r="C355" i="8" s="1"/>
  <c r="C355" i="14" s="1"/>
  <c r="C211" i="10"/>
  <c r="D4" i="11"/>
  <c r="D4" i="8" s="1"/>
  <c r="L3" i="4"/>
  <c r="M365" i="5"/>
  <c r="Q132" i="2"/>
  <c r="R132" i="2" s="1"/>
  <c r="N132" i="2"/>
  <c r="Q371" i="2"/>
  <c r="R371" i="2" s="1"/>
  <c r="N371" i="2"/>
  <c r="Q286" i="2"/>
  <c r="R286" i="2" s="1"/>
  <c r="Q252" i="2"/>
  <c r="R252" i="2" s="1"/>
  <c r="L165" i="5"/>
  <c r="M165" i="5" s="1"/>
  <c r="L202" i="5"/>
  <c r="Q212" i="2"/>
  <c r="R212" i="2" s="1"/>
  <c r="M503" i="2"/>
  <c r="N503" i="2" s="1"/>
  <c r="Q374" i="2"/>
  <c r="R374" i="2" s="1"/>
  <c r="N374" i="2"/>
  <c r="N461" i="2"/>
  <c r="Q461" i="2"/>
  <c r="R461" i="2" s="1"/>
  <c r="Q260" i="2"/>
  <c r="R260" i="2" s="1"/>
  <c r="N260" i="2"/>
  <c r="N196" i="2"/>
  <c r="Q196" i="2"/>
  <c r="R196" i="2" s="1"/>
  <c r="N234" i="2"/>
  <c r="Q234" i="2"/>
  <c r="R234" i="2" s="1"/>
  <c r="M350" i="5"/>
  <c r="L136" i="5"/>
  <c r="M136" i="5" s="1"/>
  <c r="L28" i="5"/>
  <c r="M28" i="5" s="1"/>
  <c r="L279" i="5"/>
  <c r="M279" i="5" s="1"/>
  <c r="Q131" i="2"/>
  <c r="R131" i="2" s="1"/>
  <c r="Q52" i="2"/>
  <c r="R52" i="2" s="1"/>
  <c r="Q124" i="2"/>
  <c r="R124" i="2" s="1"/>
  <c r="H347" i="2"/>
  <c r="Q347" i="2"/>
  <c r="R347" i="2" s="1"/>
  <c r="H228" i="2"/>
  <c r="Q228" i="2"/>
  <c r="R228" i="2" s="1"/>
  <c r="H62" i="2"/>
  <c r="Q62" i="2"/>
  <c r="R62" i="2" s="1"/>
  <c r="Q376" i="2"/>
  <c r="R376" i="2" s="1"/>
  <c r="H376" i="2"/>
  <c r="H294" i="2"/>
  <c r="Q294" i="2"/>
  <c r="R294" i="2" s="1"/>
  <c r="H276" i="2"/>
  <c r="Q276" i="2"/>
  <c r="R276" i="2" s="1"/>
  <c r="H264" i="2"/>
  <c r="Q264" i="2"/>
  <c r="R264" i="2" s="1"/>
  <c r="H239" i="2"/>
  <c r="Q239" i="2"/>
  <c r="R239" i="2" s="1"/>
  <c r="H116" i="2"/>
  <c r="Q116" i="2"/>
  <c r="R116" i="2" s="1"/>
  <c r="H222" i="2"/>
  <c r="Q222" i="2"/>
  <c r="R222" i="2" s="1"/>
  <c r="H167" i="2"/>
  <c r="Q167" i="2"/>
  <c r="R167" i="2" s="1"/>
  <c r="H211" i="2"/>
  <c r="Q211" i="2"/>
  <c r="R211" i="2" s="1"/>
  <c r="H191" i="2"/>
  <c r="Q191" i="2"/>
  <c r="R191" i="2" s="1"/>
  <c r="Q177" i="2"/>
  <c r="R177" i="2" s="1"/>
  <c r="H177" i="2"/>
  <c r="H164" i="2"/>
  <c r="Q164" i="2"/>
  <c r="R164" i="2" s="1"/>
  <c r="H259" i="2"/>
  <c r="Q259" i="2"/>
  <c r="R259" i="2" s="1"/>
  <c r="H392" i="2"/>
  <c r="Q392" i="2"/>
  <c r="R392" i="2" s="1"/>
  <c r="Q484" i="2"/>
  <c r="R484" i="2" s="1"/>
  <c r="H484" i="2"/>
  <c r="H361" i="2"/>
  <c r="Q361" i="2"/>
  <c r="R361" i="2" s="1"/>
  <c r="H249" i="2"/>
  <c r="Q249" i="2"/>
  <c r="R249" i="2" s="1"/>
  <c r="Q156" i="2"/>
  <c r="R156" i="2" s="1"/>
  <c r="H156" i="2"/>
  <c r="H488" i="2"/>
  <c r="Q488" i="2"/>
  <c r="R488" i="2" s="1"/>
  <c r="H237" i="2"/>
  <c r="Q237" i="2"/>
  <c r="R237" i="2" s="1"/>
  <c r="H283" i="2"/>
  <c r="Q283" i="2"/>
  <c r="R283" i="2" s="1"/>
  <c r="H150" i="2"/>
  <c r="Q150" i="2"/>
  <c r="R150" i="2" s="1"/>
  <c r="H27" i="2"/>
  <c r="Q27" i="2"/>
  <c r="R27" i="2" s="1"/>
  <c r="H246" i="2"/>
  <c r="Q246" i="2"/>
  <c r="R246" i="2" s="1"/>
  <c r="H135" i="2"/>
  <c r="Q135" i="2"/>
  <c r="R135" i="2" s="1"/>
  <c r="Q47" i="2"/>
  <c r="R47" i="2" s="1"/>
  <c r="H47" i="2"/>
  <c r="H267" i="2"/>
  <c r="Q267" i="2"/>
  <c r="R267" i="2" s="1"/>
  <c r="Q207" i="2"/>
  <c r="R207" i="2" s="1"/>
  <c r="H207" i="2"/>
  <c r="H181" i="2"/>
  <c r="Q181" i="2"/>
  <c r="R181" i="2" s="1"/>
  <c r="Q147" i="2"/>
  <c r="R147" i="2" s="1"/>
  <c r="H147" i="2"/>
  <c r="H101" i="2"/>
  <c r="Q101" i="2"/>
  <c r="R101" i="2" s="1"/>
  <c r="H304" i="2"/>
  <c r="Q304" i="2"/>
  <c r="R304" i="2" s="1"/>
  <c r="H438" i="2"/>
  <c r="Q438" i="2"/>
  <c r="R438" i="2" s="1"/>
  <c r="H301" i="2"/>
  <c r="Q301" i="2"/>
  <c r="R301" i="2" s="1"/>
  <c r="H287" i="2"/>
  <c r="Q287" i="2"/>
  <c r="R287" i="2" s="1"/>
  <c r="H108" i="2"/>
  <c r="Q108" i="2"/>
  <c r="R108" i="2" s="1"/>
  <c r="H41" i="2"/>
  <c r="Q41" i="2"/>
  <c r="R41" i="2" s="1"/>
  <c r="H14" i="2"/>
  <c r="Q14" i="2"/>
  <c r="R14" i="2" s="1"/>
  <c r="H382" i="2"/>
  <c r="Q382" i="2"/>
  <c r="R382" i="2" s="1"/>
  <c r="H291" i="2"/>
  <c r="Q291" i="2"/>
  <c r="R291" i="2" s="1"/>
  <c r="H425" i="2"/>
  <c r="Q425" i="2"/>
  <c r="R425" i="2" s="1"/>
  <c r="H447" i="2"/>
  <c r="Q447" i="2"/>
  <c r="R447" i="2" s="1"/>
  <c r="H389" i="2"/>
  <c r="Q389" i="2"/>
  <c r="R389" i="2" s="1"/>
  <c r="H140" i="2"/>
  <c r="Q140" i="2"/>
  <c r="R140" i="2" s="1"/>
  <c r="H398" i="2"/>
  <c r="Q388" i="2"/>
  <c r="R388" i="2" s="1"/>
  <c r="Q151" i="2"/>
  <c r="R151" i="2" s="1"/>
  <c r="Q170" i="2"/>
  <c r="R170" i="2" s="1"/>
  <c r="H170" i="2"/>
  <c r="H308" i="2"/>
  <c r="Q308" i="2"/>
  <c r="R308" i="2" s="1"/>
  <c r="H409" i="2"/>
  <c r="Q409" i="2"/>
  <c r="R409" i="2" s="1"/>
  <c r="H378" i="2"/>
  <c r="Q378" i="2"/>
  <c r="R378" i="2" s="1"/>
  <c r="H316" i="2"/>
  <c r="Q316" i="2"/>
  <c r="R316" i="2" s="1"/>
  <c r="H263" i="2"/>
  <c r="Q263" i="2"/>
  <c r="R263" i="2" s="1"/>
  <c r="H214" i="2"/>
  <c r="Q214" i="2"/>
  <c r="R214" i="2" s="1"/>
  <c r="H325" i="2"/>
  <c r="Q325" i="2"/>
  <c r="R325" i="2" s="1"/>
  <c r="H75" i="2"/>
  <c r="Q75" i="2"/>
  <c r="R75" i="2" s="1"/>
  <c r="H256" i="2"/>
  <c r="Q256" i="2"/>
  <c r="R256" i="2" s="1"/>
  <c r="H194" i="2"/>
  <c r="Q194" i="2"/>
  <c r="R194" i="2" s="1"/>
  <c r="H203" i="2"/>
  <c r="Q203" i="2"/>
  <c r="R203" i="2" s="1"/>
  <c r="H171" i="2"/>
  <c r="Q171" i="2"/>
  <c r="R171" i="2" s="1"/>
  <c r="H105" i="2"/>
  <c r="Q105" i="2"/>
  <c r="R105" i="2" s="1"/>
  <c r="H381" i="2"/>
  <c r="Q381" i="2"/>
  <c r="R381" i="2" s="1"/>
  <c r="H492" i="2"/>
  <c r="Q492" i="2"/>
  <c r="R492" i="2" s="1"/>
  <c r="H471" i="2"/>
  <c r="Q471" i="2"/>
  <c r="R471" i="2" s="1"/>
  <c r="H418" i="2"/>
  <c r="Q418" i="2"/>
  <c r="R418" i="2" s="1"/>
  <c r="H218" i="2"/>
  <c r="Q218" i="2"/>
  <c r="R218" i="2" s="1"/>
  <c r="H80" i="2"/>
  <c r="Q80" i="2"/>
  <c r="R80" i="2" s="1"/>
  <c r="H406" i="2"/>
  <c r="Q406" i="2"/>
  <c r="R406" i="2" s="1"/>
  <c r="H319" i="2"/>
  <c r="Q319" i="2"/>
  <c r="R319" i="2" s="1"/>
  <c r="Q342" i="2"/>
  <c r="R342" i="2" s="1"/>
  <c r="H342" i="2"/>
  <c r="H233" i="2"/>
  <c r="Q233" i="2"/>
  <c r="R233" i="2" s="1"/>
  <c r="H229" i="2"/>
  <c r="Q229" i="2"/>
  <c r="R229" i="2" s="1"/>
  <c r="Q322" i="2"/>
  <c r="R322" i="2" s="1"/>
  <c r="H322" i="2"/>
  <c r="H240" i="2"/>
  <c r="Q240" i="2"/>
  <c r="R240" i="2" s="1"/>
  <c r="H217" i="2"/>
  <c r="Q217" i="2"/>
  <c r="R217" i="2" s="1"/>
  <c r="H332" i="2"/>
  <c r="Q332" i="2"/>
  <c r="R332" i="2" s="1"/>
  <c r="Q284" i="2"/>
  <c r="R284" i="2" s="1"/>
  <c r="H284" i="2"/>
  <c r="H165" i="2"/>
  <c r="Q165" i="2"/>
  <c r="R165" i="2" s="1"/>
  <c r="H271" i="2"/>
  <c r="Q271" i="2"/>
  <c r="R271" i="2" s="1"/>
  <c r="H94" i="2"/>
  <c r="Q94" i="2"/>
  <c r="R94" i="2" s="1"/>
  <c r="Q215" i="2"/>
  <c r="R215" i="2" s="1"/>
  <c r="H215" i="2"/>
  <c r="H199" i="2"/>
  <c r="Q199" i="2"/>
  <c r="R199" i="2" s="1"/>
  <c r="Q330" i="2"/>
  <c r="R330" i="2" s="1"/>
  <c r="H330" i="2"/>
  <c r="H311" i="2"/>
  <c r="Q311" i="2"/>
  <c r="R311" i="2" s="1"/>
  <c r="Q54" i="2"/>
  <c r="R54" i="2" s="1"/>
  <c r="H54" i="2"/>
  <c r="H479" i="2"/>
  <c r="Q479" i="2"/>
  <c r="R479" i="2" s="1"/>
  <c r="H463" i="2"/>
  <c r="Q463" i="2"/>
  <c r="R463" i="2" s="1"/>
  <c r="H413" i="2"/>
  <c r="Q413" i="2"/>
  <c r="R413" i="2" s="1"/>
  <c r="H279" i="2"/>
  <c r="Q279" i="2"/>
  <c r="R279" i="2" s="1"/>
  <c r="H210" i="2"/>
  <c r="Q210" i="2"/>
  <c r="R210" i="2" s="1"/>
  <c r="H198" i="2"/>
  <c r="Q198" i="2"/>
  <c r="R198" i="2" s="1"/>
  <c r="H91" i="2"/>
  <c r="Q91" i="2"/>
  <c r="R91" i="2" s="1"/>
  <c r="H300" i="2"/>
  <c r="Q300" i="2"/>
  <c r="R300" i="2" s="1"/>
  <c r="Q7" i="2"/>
  <c r="R7" i="2" s="1"/>
  <c r="H7" i="2"/>
  <c r="H433" i="2"/>
  <c r="Q433" i="2"/>
  <c r="R433" i="2" s="1"/>
  <c r="H225" i="2"/>
  <c r="Q225" i="2"/>
  <c r="R225" i="2" s="1"/>
  <c r="H6" i="2"/>
  <c r="Q6" i="2"/>
  <c r="R6" i="2" s="1"/>
  <c r="H180" i="2"/>
  <c r="Q180" i="2"/>
  <c r="R180" i="2" s="1"/>
  <c r="G503" i="2"/>
  <c r="H133" i="2"/>
  <c r="Q133" i="2"/>
  <c r="R133" i="2" s="1"/>
  <c r="H391" i="2"/>
  <c r="Q391" i="2"/>
  <c r="R391" i="2" s="1"/>
  <c r="H25" i="2"/>
  <c r="Q25" i="2"/>
  <c r="R25" i="2" s="1"/>
  <c r="H363" i="2"/>
  <c r="Q363" i="2"/>
  <c r="R363" i="2" s="1"/>
  <c r="H349" i="2"/>
  <c r="Q349" i="2"/>
  <c r="R349" i="2" s="1"/>
  <c r="H285" i="2"/>
  <c r="Q285" i="2"/>
  <c r="R285" i="2" s="1"/>
  <c r="H257" i="2"/>
  <c r="Q257" i="2"/>
  <c r="R257" i="2" s="1"/>
  <c r="H235" i="2"/>
  <c r="Q235" i="2"/>
  <c r="R235" i="2" s="1"/>
  <c r="H193" i="2"/>
  <c r="Q193" i="2"/>
  <c r="R193" i="2" s="1"/>
  <c r="H369" i="2"/>
  <c r="Q369" i="2"/>
  <c r="R369" i="2" s="1"/>
  <c r="H377" i="2"/>
  <c r="Q377" i="2"/>
  <c r="R377" i="2" s="1"/>
  <c r="H478" i="2"/>
  <c r="Q478" i="2"/>
  <c r="R478" i="2" s="1"/>
  <c r="H462" i="2"/>
  <c r="Q462" i="2"/>
  <c r="R462" i="2" s="1"/>
  <c r="H454" i="2"/>
  <c r="Q454" i="2"/>
  <c r="R454" i="2" s="1"/>
  <c r="H437" i="2"/>
  <c r="Q437" i="2"/>
  <c r="R437" i="2" s="1"/>
  <c r="Q421" i="2"/>
  <c r="R421" i="2" s="1"/>
  <c r="H421" i="2"/>
  <c r="H372" i="2"/>
  <c r="Q372" i="2"/>
  <c r="R372" i="2" s="1"/>
  <c r="H174" i="2"/>
  <c r="Q174" i="2"/>
  <c r="R174" i="2" s="1"/>
  <c r="H323" i="2"/>
  <c r="Q323" i="2"/>
  <c r="R323" i="2" s="1"/>
  <c r="H265" i="2"/>
  <c r="Q265" i="2"/>
  <c r="R265" i="2" s="1"/>
  <c r="Q274" i="2"/>
  <c r="R274" i="2" s="1"/>
  <c r="H274" i="2"/>
  <c r="H48" i="2"/>
  <c r="Q48" i="2"/>
  <c r="R48" i="2" s="1"/>
  <c r="H28" i="2"/>
  <c r="Q28" i="2"/>
  <c r="R28" i="2" s="1"/>
  <c r="Q296" i="2"/>
  <c r="R296" i="2" s="1"/>
  <c r="H296" i="2"/>
  <c r="H245" i="2"/>
  <c r="Q245" i="2"/>
  <c r="R245" i="2" s="1"/>
  <c r="H201" i="2"/>
  <c r="Q201" i="2"/>
  <c r="R201" i="2" s="1"/>
  <c r="H143" i="2"/>
  <c r="Q143" i="2"/>
  <c r="R143" i="2" s="1"/>
  <c r="Q375" i="2"/>
  <c r="R375" i="2" s="1"/>
  <c r="H375" i="2"/>
  <c r="H355" i="2"/>
  <c r="Q355" i="2"/>
  <c r="R355" i="2" s="1"/>
  <c r="H130" i="2"/>
  <c r="Q130" i="2"/>
  <c r="R130" i="2" s="1"/>
  <c r="H100" i="2"/>
  <c r="Q100" i="2"/>
  <c r="R100" i="2" s="1"/>
  <c r="Q84" i="2"/>
  <c r="R84" i="2" s="1"/>
  <c r="H84" i="2"/>
  <c r="H69" i="2"/>
  <c r="Q69" i="2"/>
  <c r="R69" i="2" s="1"/>
  <c r="H467" i="2"/>
  <c r="Q467" i="2"/>
  <c r="R467" i="2" s="1"/>
  <c r="H451" i="2"/>
  <c r="Q451" i="2"/>
  <c r="R451" i="2" s="1"/>
  <c r="H399" i="2"/>
  <c r="Q399" i="2"/>
  <c r="R399" i="2" s="1"/>
  <c r="H383" i="2"/>
  <c r="Q383" i="2"/>
  <c r="R383" i="2" s="1"/>
  <c r="Q221" i="2"/>
  <c r="R221" i="2" s="1"/>
  <c r="H221" i="2"/>
  <c r="H495" i="2"/>
  <c r="Q495" i="2"/>
  <c r="R495" i="2" s="1"/>
  <c r="H415" i="2"/>
  <c r="Q415" i="2"/>
  <c r="R415" i="2" s="1"/>
  <c r="H146" i="2"/>
  <c r="Q146" i="2"/>
  <c r="R146" i="2" s="1"/>
  <c r="H157" i="2"/>
  <c r="Q157" i="2"/>
  <c r="R157" i="2" s="1"/>
  <c r="H76" i="2"/>
  <c r="Q76" i="2"/>
  <c r="R76" i="2" s="1"/>
  <c r="Q31" i="2"/>
  <c r="R31" i="2" s="1"/>
  <c r="H31" i="2"/>
  <c r="H277" i="2"/>
  <c r="Q277" i="2"/>
  <c r="R277" i="2" s="1"/>
  <c r="H219" i="2"/>
  <c r="Q219" i="2"/>
  <c r="R219" i="2" s="1"/>
  <c r="H366" i="2"/>
  <c r="Q366" i="2"/>
  <c r="R366" i="2" s="1"/>
  <c r="H120" i="2"/>
  <c r="Q120" i="2"/>
  <c r="R120" i="2" s="1"/>
  <c r="H70" i="2"/>
  <c r="Q70" i="2"/>
  <c r="R70" i="2" s="1"/>
  <c r="H12" i="2"/>
  <c r="Q12" i="2"/>
  <c r="R12" i="2" s="1"/>
  <c r="H336" i="2"/>
  <c r="Q336" i="2"/>
  <c r="R336" i="2" s="1"/>
  <c r="H282" i="2"/>
  <c r="Q282" i="2"/>
  <c r="R282" i="2" s="1"/>
  <c r="H254" i="2"/>
  <c r="Q254" i="2"/>
  <c r="R254" i="2" s="1"/>
  <c r="H242" i="2"/>
  <c r="Q242" i="2"/>
  <c r="R242" i="2" s="1"/>
  <c r="H179" i="2"/>
  <c r="Q179" i="2"/>
  <c r="R179" i="2" s="1"/>
  <c r="H149" i="2"/>
  <c r="Q149" i="2"/>
  <c r="R149" i="2" s="1"/>
  <c r="H122" i="2"/>
  <c r="Q122" i="2"/>
  <c r="R122" i="2" s="1"/>
  <c r="H97" i="2"/>
  <c r="Q97" i="2"/>
  <c r="R97" i="2" s="1"/>
  <c r="H26" i="2"/>
  <c r="Q26" i="2"/>
  <c r="R26" i="2" s="1"/>
  <c r="H315" i="2"/>
  <c r="Q315" i="2"/>
  <c r="R315" i="2" s="1"/>
  <c r="H61" i="2"/>
  <c r="Q61" i="2"/>
  <c r="R61" i="2" s="1"/>
  <c r="H36" i="2"/>
  <c r="Q36" i="2"/>
  <c r="R36" i="2" s="1"/>
  <c r="H23" i="2"/>
  <c r="Q23" i="2"/>
  <c r="R23" i="2" s="1"/>
  <c r="H475" i="2"/>
  <c r="Q475" i="2"/>
  <c r="R475" i="2" s="1"/>
  <c r="H459" i="2"/>
  <c r="Q459" i="2"/>
  <c r="R459" i="2" s="1"/>
  <c r="H407" i="2"/>
  <c r="Q407" i="2"/>
  <c r="R407" i="2" s="1"/>
  <c r="H106" i="2"/>
  <c r="Q106" i="2"/>
  <c r="R106" i="2" s="1"/>
  <c r="H40" i="2"/>
  <c r="Q40" i="2"/>
  <c r="R40" i="2" s="1"/>
  <c r="H441" i="2"/>
  <c r="Q441" i="2"/>
  <c r="R441" i="2" s="1"/>
  <c r="H251" i="2"/>
  <c r="Q251" i="2"/>
  <c r="R251" i="2" s="1"/>
  <c r="H119" i="2"/>
  <c r="Q119" i="2"/>
  <c r="R119" i="2" s="1"/>
  <c r="H114" i="2"/>
  <c r="Q114" i="2"/>
  <c r="R114" i="2" s="1"/>
  <c r="H92" i="2"/>
  <c r="Q92" i="2"/>
  <c r="R92" i="2" s="1"/>
  <c r="H320" i="2"/>
  <c r="Q320" i="2"/>
  <c r="R320" i="2" s="1"/>
  <c r="H266" i="2"/>
  <c r="Q266" i="2"/>
  <c r="R266" i="2" s="1"/>
  <c r="H213" i="2"/>
  <c r="Q213" i="2"/>
  <c r="R213" i="2" s="1"/>
  <c r="H205" i="2"/>
  <c r="Q205" i="2"/>
  <c r="R205" i="2" s="1"/>
  <c r="H197" i="2"/>
  <c r="Q197" i="2"/>
  <c r="R197" i="2" s="1"/>
  <c r="H393" i="2"/>
  <c r="Q393" i="2"/>
  <c r="R393" i="2" s="1"/>
  <c r="H331" i="2"/>
  <c r="Q331" i="2"/>
  <c r="R331" i="2" s="1"/>
  <c r="H138" i="2"/>
  <c r="Q138" i="2"/>
  <c r="R138" i="2" s="1"/>
  <c r="H39" i="2"/>
  <c r="Q39" i="2"/>
  <c r="R39" i="2" s="1"/>
  <c r="H20" i="2"/>
  <c r="Q20" i="2"/>
  <c r="R20" i="2" s="1"/>
  <c r="H337" i="2"/>
  <c r="Q337" i="2"/>
  <c r="R337" i="2" s="1"/>
  <c r="H5" i="2"/>
  <c r="Q5" i="2"/>
  <c r="R5" i="2" s="1"/>
  <c r="H470" i="2"/>
  <c r="Q470" i="2"/>
  <c r="R470" i="2" s="1"/>
  <c r="H445" i="2"/>
  <c r="Q445" i="2"/>
  <c r="R445" i="2" s="1"/>
  <c r="H184" i="2"/>
  <c r="Q184" i="2"/>
  <c r="R184" i="2" s="1"/>
  <c r="H15" i="2"/>
  <c r="Q15" i="2"/>
  <c r="R15" i="2" s="1"/>
  <c r="H128" i="2"/>
  <c r="Q128" i="2"/>
  <c r="R128" i="2" s="1"/>
  <c r="H302" i="2"/>
  <c r="Q302" i="2"/>
  <c r="R302" i="2" s="1"/>
  <c r="Q343" i="2"/>
  <c r="R343" i="2" s="1"/>
  <c r="H343" i="2"/>
  <c r="H58" i="2"/>
  <c r="Q58" i="2"/>
  <c r="R58" i="2" s="1"/>
  <c r="H46" i="2"/>
  <c r="Q46" i="2"/>
  <c r="R46" i="2" s="1"/>
  <c r="H154" i="2"/>
  <c r="Q154" i="2"/>
  <c r="R154" i="2" s="1"/>
  <c r="H33" i="2"/>
  <c r="Q33" i="2"/>
  <c r="R33" i="2" s="1"/>
  <c r="H17" i="2"/>
  <c r="Q17" i="2"/>
  <c r="R17" i="2" s="1"/>
  <c r="H161" i="2"/>
  <c r="Q161" i="2"/>
  <c r="R161" i="2" s="1"/>
  <c r="F503" i="5"/>
  <c r="L5" i="5"/>
  <c r="M5" i="5" s="1"/>
  <c r="H483" i="2"/>
  <c r="Q483" i="2"/>
  <c r="R483" i="2" s="1"/>
  <c r="H429" i="2"/>
  <c r="Q429" i="2"/>
  <c r="R429" i="2" s="1"/>
  <c r="H166" i="2"/>
  <c r="Q166" i="2"/>
  <c r="R166" i="2" s="1"/>
  <c r="H401" i="2"/>
  <c r="Q401" i="2"/>
  <c r="R401" i="2" s="1"/>
  <c r="H385" i="2"/>
  <c r="Q385" i="2"/>
  <c r="R385" i="2" s="1"/>
  <c r="H190" i="2"/>
  <c r="Q190" i="2"/>
  <c r="R190" i="2" s="1"/>
  <c r="H168" i="2"/>
  <c r="Q168" i="2"/>
  <c r="R168" i="2" s="1"/>
  <c r="H357" i="2"/>
  <c r="Q357" i="2"/>
  <c r="R357" i="2" s="1"/>
  <c r="H305" i="2"/>
  <c r="Q305" i="2"/>
  <c r="R305" i="2" s="1"/>
  <c r="H289" i="2"/>
  <c r="Q289" i="2"/>
  <c r="R289" i="2" s="1"/>
  <c r="H273" i="2"/>
  <c r="Q273" i="2"/>
  <c r="R273" i="2" s="1"/>
  <c r="H253" i="2"/>
  <c r="Q253" i="2"/>
  <c r="R253" i="2" s="1"/>
  <c r="H125" i="2"/>
  <c r="Q125" i="2"/>
  <c r="R125" i="2" s="1"/>
  <c r="H111" i="2"/>
  <c r="Q111" i="2"/>
  <c r="R111" i="2" s="1"/>
  <c r="H34" i="2"/>
  <c r="Q34" i="2"/>
  <c r="R34" i="2" s="1"/>
  <c r="Q18" i="2"/>
  <c r="R18" i="2" s="1"/>
  <c r="H18" i="2"/>
  <c r="H270" i="2"/>
  <c r="Q270" i="2"/>
  <c r="R270" i="2" s="1"/>
  <c r="H262" i="2"/>
  <c r="Q262" i="2"/>
  <c r="R262" i="2" s="1"/>
  <c r="H258" i="2"/>
  <c r="Q258" i="2"/>
  <c r="R258" i="2" s="1"/>
  <c r="Q189" i="2"/>
  <c r="R189" i="2" s="1"/>
  <c r="H189" i="2"/>
  <c r="H87" i="2"/>
  <c r="Q87" i="2"/>
  <c r="R87" i="2" s="1"/>
  <c r="V481" i="14"/>
  <c r="Z481" i="14"/>
  <c r="X481" i="14"/>
  <c r="D447" i="14"/>
  <c r="O447" i="8"/>
  <c r="Z369" i="14"/>
  <c r="X369" i="14"/>
  <c r="V369" i="14"/>
  <c r="G351" i="11"/>
  <c r="D351" i="8"/>
  <c r="N351" i="8"/>
  <c r="C351" i="14"/>
  <c r="D343" i="8"/>
  <c r="G343" i="11"/>
  <c r="Z338" i="14"/>
  <c r="X338" i="14"/>
  <c r="V338" i="14"/>
  <c r="Z226" i="14"/>
  <c r="X226" i="14"/>
  <c r="V226" i="14"/>
  <c r="G226" i="11"/>
  <c r="D226" i="8"/>
  <c r="X162" i="14"/>
  <c r="Z162" i="14"/>
  <c r="V162" i="14"/>
  <c r="O55" i="8"/>
  <c r="D55" i="14"/>
  <c r="X54" i="14"/>
  <c r="V54" i="14"/>
  <c r="Z54" i="14"/>
  <c r="E38" i="14"/>
  <c r="P38" i="8"/>
  <c r="G41" i="11"/>
  <c r="D41" i="8"/>
  <c r="P6" i="8"/>
  <c r="E6" i="14"/>
  <c r="N12" i="8"/>
  <c r="C12" i="14"/>
  <c r="C8" i="14"/>
  <c r="N8" i="8"/>
  <c r="N72" i="8"/>
  <c r="C72" i="14"/>
  <c r="D132" i="5"/>
  <c r="D133" i="9" s="1"/>
  <c r="L132" i="4"/>
  <c r="D10" i="5"/>
  <c r="D11" i="9" s="1"/>
  <c r="L10" i="4"/>
  <c r="C310" i="10"/>
  <c r="C310" i="11"/>
  <c r="C310" i="8" s="1"/>
  <c r="C133" i="11"/>
  <c r="C133" i="8" s="1"/>
  <c r="C133" i="10"/>
  <c r="C210" i="10"/>
  <c r="C210" i="11"/>
  <c r="C210" i="8" s="1"/>
  <c r="L216" i="4"/>
  <c r="D216" i="5"/>
  <c r="D217" i="9" s="1"/>
  <c r="D189" i="5"/>
  <c r="D190" i="9" s="1"/>
  <c r="L189" i="4"/>
  <c r="D178" i="5"/>
  <c r="D179" i="9" s="1"/>
  <c r="L178" i="4"/>
  <c r="L313" i="4"/>
  <c r="D313" i="5"/>
  <c r="D314" i="9" s="1"/>
  <c r="D111" i="5"/>
  <c r="D112" i="9" s="1"/>
  <c r="L111" i="4"/>
  <c r="D65" i="5"/>
  <c r="D66" i="9" s="1"/>
  <c r="L65" i="4"/>
  <c r="D212" i="8"/>
  <c r="G212" i="11"/>
  <c r="G257" i="11"/>
  <c r="D257" i="8"/>
  <c r="C316" i="10"/>
  <c r="C316" i="11"/>
  <c r="C316" i="8" s="1"/>
  <c r="C145" i="10"/>
  <c r="C145" i="11"/>
  <c r="C145" i="8" s="1"/>
  <c r="C328" i="14"/>
  <c r="N328" i="8"/>
  <c r="D300" i="8"/>
  <c r="G300" i="11"/>
  <c r="C335" i="14"/>
  <c r="N335" i="8"/>
  <c r="C306" i="14"/>
  <c r="N306" i="8"/>
  <c r="G356" i="11"/>
  <c r="D356" i="8"/>
  <c r="C352" i="14"/>
  <c r="N352" i="8"/>
  <c r="D48" i="10"/>
  <c r="I48" i="10" s="1"/>
  <c r="D48" i="11"/>
  <c r="D248" i="8"/>
  <c r="G248" i="11"/>
  <c r="G269" i="11"/>
  <c r="D269" i="8"/>
  <c r="G345" i="11"/>
  <c r="D345" i="8"/>
  <c r="C33" i="14"/>
  <c r="N33" i="8"/>
  <c r="P76" i="8"/>
  <c r="E76" i="14"/>
  <c r="N321" i="8"/>
  <c r="C321" i="14"/>
  <c r="N284" i="8"/>
  <c r="C284" i="14"/>
  <c r="E288" i="14"/>
  <c r="P288" i="8"/>
  <c r="P138" i="8"/>
  <c r="E138" i="14"/>
  <c r="C112" i="10"/>
  <c r="C112" i="11"/>
  <c r="C112" i="8" s="1"/>
  <c r="D120" i="5"/>
  <c r="D121" i="9" s="1"/>
  <c r="L120" i="4"/>
  <c r="D121" i="5"/>
  <c r="D122" i="9" s="1"/>
  <c r="L121" i="4"/>
  <c r="D14" i="5"/>
  <c r="D15" i="9" s="1"/>
  <c r="L14" i="4"/>
  <c r="C311" i="10"/>
  <c r="C311" i="11"/>
  <c r="C311" i="8" s="1"/>
  <c r="C168" i="11"/>
  <c r="C168" i="8" s="1"/>
  <c r="C168" i="10"/>
  <c r="C147" i="10"/>
  <c r="C147" i="11"/>
  <c r="C147" i="8" s="1"/>
  <c r="C171" i="11"/>
  <c r="C171" i="8" s="1"/>
  <c r="C171" i="10"/>
  <c r="D228" i="5"/>
  <c r="D229" i="9" s="1"/>
  <c r="L228" i="4"/>
  <c r="L203" i="4"/>
  <c r="D203" i="5"/>
  <c r="D204" i="9" s="1"/>
  <c r="D369" i="5"/>
  <c r="D370" i="9" s="1"/>
  <c r="D370" i="11" s="1"/>
  <c r="L369" i="4"/>
  <c r="D119" i="5"/>
  <c r="D120" i="9" s="1"/>
  <c r="L119" i="4"/>
  <c r="D55" i="5"/>
  <c r="D56" i="9" s="1"/>
  <c r="L55" i="4"/>
  <c r="D13" i="5"/>
  <c r="D14" i="9" s="1"/>
  <c r="L13" i="4"/>
  <c r="G245" i="11"/>
  <c r="D245" i="8"/>
  <c r="C57" i="10"/>
  <c r="C57" i="11"/>
  <c r="C57" i="8" s="1"/>
  <c r="C278" i="10"/>
  <c r="C278" i="11"/>
  <c r="C278" i="8" s="1"/>
  <c r="C327" i="10"/>
  <c r="C327" i="11"/>
  <c r="C327" i="8" s="1"/>
  <c r="D240" i="10"/>
  <c r="I240" i="10" s="1"/>
  <c r="D240" i="11"/>
  <c r="D219" i="8"/>
  <c r="G219" i="11"/>
  <c r="D208" i="10"/>
  <c r="I208" i="10" s="1"/>
  <c r="D208" i="11"/>
  <c r="C344" i="14"/>
  <c r="N344" i="8"/>
  <c r="C221" i="14"/>
  <c r="N221" i="8"/>
  <c r="E238" i="14"/>
  <c r="P238" i="8"/>
  <c r="N360" i="8"/>
  <c r="C360" i="14"/>
  <c r="G353" i="11"/>
  <c r="D353" i="8"/>
  <c r="D136" i="8"/>
  <c r="G136" i="11"/>
  <c r="N134" i="8"/>
  <c r="C134" i="14"/>
  <c r="C225" i="14"/>
  <c r="N225" i="8"/>
  <c r="P173" i="8"/>
  <c r="E173" i="14"/>
  <c r="D90" i="8"/>
  <c r="G90" i="11"/>
  <c r="C238" i="14"/>
  <c r="N238" i="8"/>
  <c r="D249" i="11"/>
  <c r="D249" i="10"/>
  <c r="I249" i="10" s="1"/>
  <c r="D265" i="11"/>
  <c r="D265" i="10"/>
  <c r="I265" i="10" s="1"/>
  <c r="N292" i="8"/>
  <c r="C292" i="14"/>
  <c r="D358" i="8"/>
  <c r="G358" i="11"/>
  <c r="C279" i="14"/>
  <c r="N279" i="8"/>
  <c r="P29" i="8"/>
  <c r="E29" i="14"/>
  <c r="E228" i="10"/>
  <c r="E228" i="11"/>
  <c r="E228" i="8" s="1"/>
  <c r="E149" i="14"/>
  <c r="P149" i="8"/>
  <c r="X49" i="14"/>
  <c r="V49" i="14"/>
  <c r="Z49" i="14"/>
  <c r="C298" i="10"/>
  <c r="C298" i="11"/>
  <c r="C298" i="8" s="1"/>
  <c r="P262" i="8"/>
  <c r="E262" i="14"/>
  <c r="E188" i="10"/>
  <c r="E188" i="11"/>
  <c r="E188" i="8" s="1"/>
  <c r="E310" i="10"/>
  <c r="E310" i="11"/>
  <c r="E310" i="8" s="1"/>
  <c r="Z230" i="14"/>
  <c r="X230" i="14"/>
  <c r="V230" i="14"/>
  <c r="X350" i="14"/>
  <c r="V350" i="14"/>
  <c r="Z350" i="14"/>
  <c r="E68" i="10"/>
  <c r="E68" i="11"/>
  <c r="E68" i="8" s="1"/>
  <c r="E286" i="14"/>
  <c r="P286" i="8"/>
  <c r="O272" i="8"/>
  <c r="D272" i="14"/>
  <c r="M255" i="5"/>
  <c r="E256" i="9"/>
  <c r="D340" i="5"/>
  <c r="D341" i="9" s="1"/>
  <c r="L340" i="4"/>
  <c r="D315" i="5"/>
  <c r="D316" i="9" s="1"/>
  <c r="L315" i="4"/>
  <c r="N388" i="8"/>
  <c r="C388" i="14"/>
  <c r="D348" i="11"/>
  <c r="D348" i="10"/>
  <c r="I348" i="10" s="1"/>
  <c r="E136" i="11"/>
  <c r="E136" i="8" s="1"/>
  <c r="E136" i="10"/>
  <c r="Z156" i="14"/>
  <c r="V156" i="14"/>
  <c r="X156" i="14"/>
  <c r="Z330" i="14"/>
  <c r="X330" i="14"/>
  <c r="V330" i="14"/>
  <c r="D44" i="5"/>
  <c r="D45" i="9" s="1"/>
  <c r="L44" i="4"/>
  <c r="D157" i="5"/>
  <c r="D158" i="9" s="1"/>
  <c r="L157" i="4"/>
  <c r="C258" i="11"/>
  <c r="C258" i="8" s="1"/>
  <c r="C258" i="10"/>
  <c r="C375" i="10"/>
  <c r="C375" i="11"/>
  <c r="C375" i="8" s="1"/>
  <c r="C126" i="11"/>
  <c r="C126" i="8" s="1"/>
  <c r="C126" i="10"/>
  <c r="D223" i="5"/>
  <c r="D224" i="9" s="1"/>
  <c r="L223" i="4"/>
  <c r="L231" i="4"/>
  <c r="D231" i="5"/>
  <c r="D232" i="9" s="1"/>
  <c r="D35" i="5"/>
  <c r="D36" i="9" s="1"/>
  <c r="L35" i="4"/>
  <c r="C324" i="14"/>
  <c r="N324" i="8"/>
  <c r="N293" i="8"/>
  <c r="C293" i="14"/>
  <c r="C301" i="14"/>
  <c r="N301" i="8"/>
  <c r="G241" i="11"/>
  <c r="D241" i="8"/>
  <c r="D180" i="8"/>
  <c r="G180" i="11"/>
  <c r="D275" i="8"/>
  <c r="G275" i="11"/>
  <c r="N333" i="8"/>
  <c r="C333" i="14"/>
  <c r="N308" i="8"/>
  <c r="C308" i="14"/>
  <c r="C281" i="14"/>
  <c r="N281" i="8"/>
  <c r="G142" i="11"/>
  <c r="D142" i="8"/>
  <c r="G315" i="11"/>
  <c r="D315" i="8"/>
  <c r="D205" i="8"/>
  <c r="G205" i="11"/>
  <c r="C277" i="14"/>
  <c r="N277" i="8"/>
  <c r="C294" i="14"/>
  <c r="N294" i="8"/>
  <c r="N4" i="8"/>
  <c r="C4" i="14"/>
  <c r="G83" i="11"/>
  <c r="D83" i="8"/>
  <c r="C256" i="14"/>
  <c r="N256" i="8"/>
  <c r="C286" i="14"/>
  <c r="N286" i="8"/>
  <c r="E186" i="11"/>
  <c r="E186" i="8" s="1"/>
  <c r="E186" i="10"/>
  <c r="E116" i="10"/>
  <c r="E116" i="11"/>
  <c r="E116" i="8" s="1"/>
  <c r="P177" i="8"/>
  <c r="E177" i="14"/>
  <c r="C114" i="10"/>
  <c r="C114" i="11"/>
  <c r="C114" i="8" s="1"/>
  <c r="C385" i="11"/>
  <c r="C385" i="8" s="1"/>
  <c r="C385" i="10"/>
  <c r="E274" i="9"/>
  <c r="M273" i="5"/>
  <c r="D29" i="14"/>
  <c r="O29" i="8"/>
  <c r="D365" i="5"/>
  <c r="D366" i="9" s="1"/>
  <c r="L365" i="4"/>
  <c r="C177" i="10"/>
  <c r="C177" i="11"/>
  <c r="C177" i="8" s="1"/>
  <c r="C11" i="11"/>
  <c r="C11" i="8" s="1"/>
  <c r="C11" i="10"/>
  <c r="N56" i="8"/>
  <c r="C56" i="14"/>
  <c r="G310" i="11"/>
  <c r="D310" i="8"/>
  <c r="E209" i="11"/>
  <c r="E209" i="8" s="1"/>
  <c r="E209" i="10"/>
  <c r="E205" i="14"/>
  <c r="P205" i="8"/>
  <c r="E93" i="11"/>
  <c r="E93" i="8" s="1"/>
  <c r="E93" i="10"/>
  <c r="E190" i="9"/>
  <c r="M189" i="5"/>
  <c r="V17" i="14"/>
  <c r="X17" i="14"/>
  <c r="Z17" i="14"/>
  <c r="C100" i="14"/>
  <c r="N100" i="8"/>
  <c r="E198" i="11"/>
  <c r="E198" i="8" s="1"/>
  <c r="E198" i="10"/>
  <c r="E361" i="14"/>
  <c r="P361" i="8"/>
  <c r="P269" i="8"/>
  <c r="E269" i="14"/>
  <c r="E141" i="10"/>
  <c r="E141" i="11"/>
  <c r="E141" i="8" s="1"/>
  <c r="P345" i="8"/>
  <c r="E345" i="14"/>
  <c r="E189" i="14"/>
  <c r="P189" i="8"/>
  <c r="X32" i="14"/>
  <c r="Z32" i="14"/>
  <c r="V32" i="14"/>
  <c r="D393" i="5"/>
  <c r="D394" i="9" s="1"/>
  <c r="L393" i="4"/>
  <c r="C249" i="11"/>
  <c r="C249" i="8" s="1"/>
  <c r="C249" i="10"/>
  <c r="P16" i="8"/>
  <c r="E16" i="14"/>
  <c r="V89" i="14"/>
  <c r="Z89" i="14"/>
  <c r="X89" i="14"/>
  <c r="Z45" i="14"/>
  <c r="X45" i="14"/>
  <c r="V45" i="14"/>
  <c r="Z129" i="14"/>
  <c r="X129" i="14"/>
  <c r="V129" i="14"/>
  <c r="P222" i="8"/>
  <c r="E222" i="14"/>
  <c r="Z142" i="14"/>
  <c r="X142" i="14"/>
  <c r="V142" i="14"/>
  <c r="Z180" i="14"/>
  <c r="X180" i="14"/>
  <c r="V180" i="14"/>
  <c r="V69" i="14"/>
  <c r="Z69" i="14"/>
  <c r="X69" i="14"/>
  <c r="L5" i="4"/>
  <c r="D5" i="5"/>
  <c r="D6" i="9" s="1"/>
  <c r="D125" i="5"/>
  <c r="D126" i="9" s="1"/>
  <c r="L125" i="4"/>
  <c r="C111" i="11"/>
  <c r="C111" i="8" s="1"/>
  <c r="C111" i="10"/>
  <c r="L103" i="4"/>
  <c r="D103" i="5"/>
  <c r="D104" i="9" s="1"/>
  <c r="C330" i="10"/>
  <c r="C330" i="11"/>
  <c r="C330" i="8" s="1"/>
  <c r="C261" i="11"/>
  <c r="C261" i="8" s="1"/>
  <c r="C261" i="10"/>
  <c r="C153" i="11"/>
  <c r="C153" i="8" s="1"/>
  <c r="C153" i="10"/>
  <c r="L235" i="4"/>
  <c r="D235" i="5"/>
  <c r="D236" i="9" s="1"/>
  <c r="D221" i="5"/>
  <c r="D222" i="9" s="1"/>
  <c r="L221" i="4"/>
  <c r="D210" i="5"/>
  <c r="D211" i="9" s="1"/>
  <c r="L210" i="4"/>
  <c r="D196" i="5"/>
  <c r="D197" i="9" s="1"/>
  <c r="L196" i="4"/>
  <c r="L184" i="4"/>
  <c r="D184" i="5"/>
  <c r="D185" i="9" s="1"/>
  <c r="D170" i="5"/>
  <c r="D171" i="9" s="1"/>
  <c r="L170" i="4"/>
  <c r="C128" i="11"/>
  <c r="C128" i="8" s="1"/>
  <c r="C128" i="10"/>
  <c r="D24" i="5"/>
  <c r="D25" i="9" s="1"/>
  <c r="L24" i="4"/>
  <c r="D270" i="5"/>
  <c r="D271" i="9" s="1"/>
  <c r="L270" i="4"/>
  <c r="L295" i="4"/>
  <c r="D295" i="5"/>
  <c r="D296" i="9" s="1"/>
  <c r="D102" i="5"/>
  <c r="D103" i="9" s="1"/>
  <c r="L102" i="4"/>
  <c r="D158" i="5"/>
  <c r="D159" i="9" s="1"/>
  <c r="L158" i="4"/>
  <c r="D94" i="5"/>
  <c r="D95" i="9" s="1"/>
  <c r="L94" i="4"/>
  <c r="L19" i="4"/>
  <c r="D19" i="5"/>
  <c r="D20" i="9" s="1"/>
  <c r="D187" i="8"/>
  <c r="G187" i="11"/>
  <c r="D254" i="8"/>
  <c r="G254" i="11"/>
  <c r="G260" i="11"/>
  <c r="D260" i="8"/>
  <c r="C204" i="10"/>
  <c r="C204" i="11"/>
  <c r="C204" i="8" s="1"/>
  <c r="C380" i="11"/>
  <c r="C380" i="8" s="1"/>
  <c r="C380" i="10"/>
  <c r="C323" i="10"/>
  <c r="C323" i="11"/>
  <c r="C323" i="8" s="1"/>
  <c r="C319" i="10"/>
  <c r="C319" i="11"/>
  <c r="C319" i="8" s="1"/>
  <c r="D193" i="8"/>
  <c r="G193" i="11"/>
  <c r="N329" i="8"/>
  <c r="C329" i="14"/>
  <c r="G283" i="11"/>
  <c r="D283" i="8"/>
  <c r="C336" i="14"/>
  <c r="N336" i="8"/>
  <c r="C173" i="14"/>
  <c r="N173" i="8"/>
  <c r="G331" i="11"/>
  <c r="D331" i="8"/>
  <c r="E102" i="14"/>
  <c r="P102" i="8"/>
  <c r="N356" i="8"/>
  <c r="C356" i="14"/>
  <c r="G326" i="11"/>
  <c r="D326" i="8"/>
  <c r="C167" i="14"/>
  <c r="N167" i="8"/>
  <c r="G152" i="11"/>
  <c r="D152" i="8"/>
  <c r="N155" i="8"/>
  <c r="C155" i="14"/>
  <c r="D172" i="8"/>
  <c r="G172" i="11"/>
  <c r="D281" i="10"/>
  <c r="I281" i="10" s="1"/>
  <c r="D281" i="11"/>
  <c r="G244" i="11"/>
  <c r="D244" i="8"/>
  <c r="G317" i="11"/>
  <c r="D317" i="8"/>
  <c r="P301" i="8"/>
  <c r="E301" i="14"/>
  <c r="P33" i="8"/>
  <c r="E33" i="14"/>
  <c r="G253" i="11"/>
  <c r="D253" i="8"/>
  <c r="C288" i="14"/>
  <c r="N288" i="8"/>
  <c r="N296" i="8"/>
  <c r="C296" i="14"/>
  <c r="E324" i="14"/>
  <c r="P324" i="8"/>
  <c r="G23" i="11"/>
  <c r="D23" i="8"/>
  <c r="E101" i="10"/>
  <c r="E101" i="11"/>
  <c r="E101" i="8" s="1"/>
  <c r="E224" i="14"/>
  <c r="P224" i="8"/>
  <c r="Z232" i="14"/>
  <c r="X232" i="14"/>
  <c r="V232" i="14"/>
  <c r="C9" i="14"/>
  <c r="N9" i="8"/>
  <c r="G57" i="11"/>
  <c r="D57" i="8"/>
  <c r="C88" i="14"/>
  <c r="N88" i="8"/>
  <c r="C348" i="14"/>
  <c r="N348" i="8"/>
  <c r="E96" i="11"/>
  <c r="E96" i="8" s="1"/>
  <c r="E96" i="10"/>
  <c r="E21" i="14"/>
  <c r="P21" i="8"/>
  <c r="P154" i="8"/>
  <c r="E154" i="14"/>
  <c r="E60" i="10"/>
  <c r="E60" i="11"/>
  <c r="E60" i="8" s="1"/>
  <c r="C312" i="10"/>
  <c r="C312" i="11"/>
  <c r="C312" i="8" s="1"/>
  <c r="M271" i="5"/>
  <c r="E272" i="9"/>
  <c r="G19" i="11"/>
  <c r="D19" i="8"/>
  <c r="E320" i="14"/>
  <c r="P320" i="8"/>
  <c r="E296" i="10"/>
  <c r="E296" i="11"/>
  <c r="E296" i="8" s="1"/>
  <c r="E353" i="11"/>
  <c r="E353" i="8" s="1"/>
  <c r="E353" i="10"/>
  <c r="E333" i="14"/>
  <c r="P333" i="8"/>
  <c r="D8" i="11"/>
  <c r="D8" i="10"/>
  <c r="I8" i="10" s="1"/>
  <c r="E332" i="10"/>
  <c r="E332" i="11"/>
  <c r="E332" i="8" s="1"/>
  <c r="V192" i="14"/>
  <c r="Z192" i="14"/>
  <c r="X192" i="14"/>
  <c r="E237" i="11"/>
  <c r="E237" i="8" s="1"/>
  <c r="E237" i="10"/>
  <c r="G255" i="11"/>
  <c r="D255" i="8"/>
  <c r="C232" i="14"/>
  <c r="N232" i="8"/>
  <c r="O32" i="8"/>
  <c r="D32" i="14"/>
  <c r="D274" i="14"/>
  <c r="O274" i="8"/>
  <c r="E5" i="14"/>
  <c r="P5" i="8"/>
  <c r="E20" i="11"/>
  <c r="E20" i="8" s="1"/>
  <c r="E20" i="10"/>
  <c r="E148" i="10"/>
  <c r="E148" i="11"/>
  <c r="E148" i="8" s="1"/>
  <c r="P285" i="8"/>
  <c r="E285" i="14"/>
  <c r="E157" i="11"/>
  <c r="E157" i="8" s="1"/>
  <c r="E157" i="10"/>
  <c r="M238" i="5"/>
  <c r="E239" i="9"/>
  <c r="E352" i="11"/>
  <c r="E352" i="8" s="1"/>
  <c r="E352" i="10"/>
  <c r="C304" i="14"/>
  <c r="N304" i="8"/>
  <c r="G340" i="11"/>
  <c r="D340" i="8"/>
  <c r="E88" i="14"/>
  <c r="P88" i="8"/>
  <c r="E252" i="10"/>
  <c r="E252" i="11"/>
  <c r="E252" i="8" s="1"/>
  <c r="D328" i="5"/>
  <c r="D329" i="9" s="1"/>
  <c r="L328" i="4"/>
  <c r="C305" i="10"/>
  <c r="C305" i="11"/>
  <c r="C305" i="8" s="1"/>
  <c r="C243" i="11"/>
  <c r="C243" i="8" s="1"/>
  <c r="C243" i="10"/>
  <c r="C40" i="11"/>
  <c r="C40" i="8" s="1"/>
  <c r="C40" i="10"/>
  <c r="C34" i="11"/>
  <c r="C34" i="8" s="1"/>
  <c r="C34" i="10"/>
  <c r="E255" i="9"/>
  <c r="M254" i="5"/>
  <c r="G342" i="11"/>
  <c r="D342" i="8"/>
  <c r="E78" i="10"/>
  <c r="E78" i="11"/>
  <c r="E78" i="8" s="1"/>
  <c r="V58" i="14"/>
  <c r="Z58" i="14"/>
  <c r="X58" i="14"/>
  <c r="X124" i="14"/>
  <c r="Z124" i="14"/>
  <c r="V124" i="14"/>
  <c r="V229" i="14"/>
  <c r="X229" i="14"/>
  <c r="Z229" i="14"/>
  <c r="P250" i="8"/>
  <c r="E250" i="14"/>
  <c r="E182" i="10"/>
  <c r="E182" i="11"/>
  <c r="E182" i="8" s="1"/>
  <c r="E266" i="11"/>
  <c r="E266" i="8" s="1"/>
  <c r="E266" i="10"/>
  <c r="E220" i="10"/>
  <c r="E220" i="11"/>
  <c r="E220" i="8" s="1"/>
  <c r="E261" i="10"/>
  <c r="E261" i="11"/>
  <c r="E261" i="8" s="1"/>
  <c r="X300" i="14"/>
  <c r="Z300" i="14"/>
  <c r="V300" i="14"/>
  <c r="X65" i="14"/>
  <c r="V65" i="14"/>
  <c r="Z65" i="14"/>
  <c r="E368" i="10"/>
  <c r="E278" i="10"/>
  <c r="E278" i="11"/>
  <c r="E278" i="8" s="1"/>
  <c r="Z23" i="14"/>
  <c r="V23" i="14"/>
  <c r="X23" i="14"/>
  <c r="C394" i="10"/>
  <c r="C394" i="11"/>
  <c r="C394" i="8" s="1"/>
  <c r="D386" i="5"/>
  <c r="D387" i="9" s="1"/>
  <c r="L386" i="4"/>
  <c r="D360" i="5"/>
  <c r="D361" i="9" s="1"/>
  <c r="L360" i="4"/>
  <c r="D355" i="8"/>
  <c r="G355" i="11"/>
  <c r="E208" i="11"/>
  <c r="E208" i="8" s="1"/>
  <c r="E208" i="10"/>
  <c r="C390" i="14"/>
  <c r="N390" i="8"/>
  <c r="E268" i="10"/>
  <c r="E268" i="11"/>
  <c r="E268" i="8" s="1"/>
  <c r="P174" i="8"/>
  <c r="E174" i="14"/>
  <c r="D288" i="11"/>
  <c r="D288" i="10"/>
  <c r="I288" i="10" s="1"/>
  <c r="E120" i="11"/>
  <c r="E120" i="8" s="1"/>
  <c r="E120" i="10"/>
  <c r="E357" i="14"/>
  <c r="P357" i="8"/>
  <c r="E9" i="14"/>
  <c r="P9" i="8"/>
  <c r="E233" i="11"/>
  <c r="E233" i="8" s="1"/>
  <c r="E233" i="10"/>
  <c r="E169" i="10"/>
  <c r="E169" i="11"/>
  <c r="E169" i="8" s="1"/>
  <c r="E254" i="9"/>
  <c r="M253" i="5"/>
  <c r="P160" i="8"/>
  <c r="E160" i="14"/>
  <c r="C223" i="10"/>
  <c r="C223" i="11"/>
  <c r="C223" i="8" s="1"/>
  <c r="E290" i="14"/>
  <c r="P290" i="8"/>
  <c r="E64" i="11"/>
  <c r="E64" i="8" s="1"/>
  <c r="E64" i="10"/>
  <c r="P48" i="8"/>
  <c r="E48" i="14"/>
  <c r="X328" i="14"/>
  <c r="Z328" i="14"/>
  <c r="V328" i="14"/>
  <c r="E356" i="10"/>
  <c r="E356" i="11"/>
  <c r="E356" i="8" s="1"/>
  <c r="X84" i="14"/>
  <c r="V84" i="14"/>
  <c r="Z84" i="14"/>
  <c r="E306" i="11"/>
  <c r="E306" i="8" s="1"/>
  <c r="E306" i="10"/>
  <c r="V292" i="14"/>
  <c r="Z292" i="14"/>
  <c r="X292" i="14"/>
  <c r="Z197" i="14"/>
  <c r="V197" i="14"/>
  <c r="X197" i="14"/>
  <c r="X360" i="14"/>
  <c r="Z360" i="14"/>
  <c r="V360" i="14"/>
  <c r="E184" i="11"/>
  <c r="E184" i="8" s="1"/>
  <c r="E184" i="10"/>
  <c r="E92" i="10"/>
  <c r="E92" i="11"/>
  <c r="E92" i="8" s="1"/>
  <c r="E125" i="11"/>
  <c r="E125" i="8" s="1"/>
  <c r="E125" i="10"/>
  <c r="V52" i="14"/>
  <c r="X52" i="14"/>
  <c r="Z52" i="14"/>
  <c r="D58" i="10"/>
  <c r="I58" i="10" s="1"/>
  <c r="D58" i="11"/>
  <c r="D389" i="5"/>
  <c r="D390" i="9" s="1"/>
  <c r="L389" i="4"/>
  <c r="D20" i="5"/>
  <c r="D21" i="9" s="1"/>
  <c r="L20" i="4"/>
  <c r="C143" i="10"/>
  <c r="C143" i="11"/>
  <c r="C143" i="8" s="1"/>
  <c r="C270" i="11"/>
  <c r="C270" i="8" s="1"/>
  <c r="C270" i="10"/>
  <c r="C32" i="11"/>
  <c r="C32" i="8" s="1"/>
  <c r="C32" i="10"/>
  <c r="D305" i="5"/>
  <c r="D306" i="9" s="1"/>
  <c r="L305" i="4"/>
  <c r="D177" i="5"/>
  <c r="D178" i="9" s="1"/>
  <c r="L177" i="4"/>
  <c r="D278" i="5"/>
  <c r="D279" i="9" s="1"/>
  <c r="L278" i="4"/>
  <c r="D185" i="5"/>
  <c r="D186" i="9" s="1"/>
  <c r="L185" i="4"/>
  <c r="C289" i="14"/>
  <c r="N289" i="8"/>
  <c r="C297" i="14"/>
  <c r="N297" i="8"/>
  <c r="D261" i="8"/>
  <c r="G261" i="11"/>
  <c r="G267" i="11"/>
  <c r="D267" i="8"/>
  <c r="D308" i="8"/>
  <c r="G308" i="11"/>
  <c r="G324" i="11"/>
  <c r="D324" i="8"/>
  <c r="G141" i="11"/>
  <c r="D141" i="8"/>
  <c r="G321" i="11"/>
  <c r="D321" i="8"/>
  <c r="P134" i="8"/>
  <c r="E134" i="14"/>
  <c r="D243" i="11"/>
  <c r="D243" i="10"/>
  <c r="I243" i="10" s="1"/>
  <c r="G259" i="11"/>
  <c r="D259" i="8"/>
  <c r="G251" i="11"/>
  <c r="D251" i="8"/>
  <c r="C274" i="14"/>
  <c r="N274" i="8"/>
  <c r="P340" i="8"/>
  <c r="E340" i="14"/>
  <c r="X309" i="14"/>
  <c r="V309" i="14"/>
  <c r="Z309" i="14"/>
  <c r="N346" i="8"/>
  <c r="C346" i="14"/>
  <c r="E128" i="14"/>
  <c r="P128" i="8"/>
  <c r="E329" i="14"/>
  <c r="P329" i="8"/>
  <c r="C315" i="10"/>
  <c r="C315" i="11"/>
  <c r="C315" i="8" s="1"/>
  <c r="E4" i="9"/>
  <c r="M3" i="5"/>
  <c r="D322" i="5"/>
  <c r="D323" i="9" s="1"/>
  <c r="L322" i="4"/>
  <c r="C246" i="11"/>
  <c r="C246" i="8" s="1"/>
  <c r="C246" i="10"/>
  <c r="P194" i="8"/>
  <c r="E194" i="14"/>
  <c r="P246" i="8"/>
  <c r="E246" i="14"/>
  <c r="E56" i="10"/>
  <c r="E56" i="11"/>
  <c r="E56" i="8" s="1"/>
  <c r="P354" i="8"/>
  <c r="E354" i="14"/>
  <c r="C129" i="14"/>
  <c r="N129" i="8"/>
  <c r="D333" i="8"/>
  <c r="G333" i="11"/>
  <c r="P297" i="8"/>
  <c r="E297" i="14"/>
  <c r="E8" i="10"/>
  <c r="E8" i="11"/>
  <c r="E8" i="8" s="1"/>
  <c r="C332" i="10"/>
  <c r="C332" i="11"/>
  <c r="C332" i="8" s="1"/>
  <c r="C302" i="14"/>
  <c r="N302" i="8"/>
  <c r="O299" i="8"/>
  <c r="D299" i="14"/>
  <c r="P66" i="8"/>
  <c r="E66" i="14"/>
  <c r="E317" i="14"/>
  <c r="P317" i="8"/>
  <c r="E53" i="14"/>
  <c r="P53" i="8"/>
  <c r="G313" i="11"/>
  <c r="D313" i="8"/>
  <c r="E322" i="14"/>
  <c r="P322" i="8"/>
  <c r="E146" i="11"/>
  <c r="E146" i="8" s="1"/>
  <c r="E146" i="10"/>
  <c r="E337" i="11"/>
  <c r="E337" i="8" s="1"/>
  <c r="E337" i="10"/>
  <c r="V132" i="14"/>
  <c r="Z316" i="14"/>
  <c r="V316" i="14"/>
  <c r="X316" i="14"/>
  <c r="E210" i="11"/>
  <c r="E210" i="8" s="1"/>
  <c r="E210" i="10"/>
  <c r="X117" i="14"/>
  <c r="V117" i="14"/>
  <c r="Z117" i="14"/>
  <c r="D51" i="5"/>
  <c r="D52" i="9" s="1"/>
  <c r="L51" i="4"/>
  <c r="C108" i="11"/>
  <c r="C108" i="8" s="1"/>
  <c r="C108" i="10"/>
  <c r="D152" i="5"/>
  <c r="D153" i="9" s="1"/>
  <c r="L152" i="4"/>
  <c r="C255" i="10"/>
  <c r="C255" i="11"/>
  <c r="C255" i="8" s="1"/>
  <c r="C43" i="10"/>
  <c r="C43" i="11"/>
  <c r="C43" i="8" s="1"/>
  <c r="D346" i="10"/>
  <c r="I346" i="10" s="1"/>
  <c r="D346" i="11"/>
  <c r="C361" i="11"/>
  <c r="C361" i="8" s="1"/>
  <c r="C361" i="10"/>
  <c r="C123" i="11"/>
  <c r="C123" i="8" s="1"/>
  <c r="C123" i="10"/>
  <c r="C240" i="11"/>
  <c r="C240" i="8" s="1"/>
  <c r="C240" i="10"/>
  <c r="L334" i="4"/>
  <c r="D334" i="5"/>
  <c r="D335" i="9" s="1"/>
  <c r="D206" i="5"/>
  <c r="D207" i="9" s="1"/>
  <c r="L206" i="4"/>
  <c r="D169" i="5"/>
  <c r="D170" i="9" s="1"/>
  <c r="L169" i="4"/>
  <c r="D249" i="5"/>
  <c r="D250" i="9" s="1"/>
  <c r="L249" i="4"/>
  <c r="D214" i="5"/>
  <c r="D215" i="9" s="1"/>
  <c r="L214" i="4"/>
  <c r="D166" i="5"/>
  <c r="D167" i="9" s="1"/>
  <c r="L166" i="4"/>
  <c r="D41" i="5"/>
  <c r="D42" i="9" s="1"/>
  <c r="L41" i="4"/>
  <c r="D30" i="5"/>
  <c r="D31" i="9" s="1"/>
  <c r="L30" i="4"/>
  <c r="N325" i="8"/>
  <c r="C325" i="14"/>
  <c r="C291" i="14"/>
  <c r="N291" i="8"/>
  <c r="C295" i="14"/>
  <c r="N295" i="8"/>
  <c r="C299" i="14"/>
  <c r="N299" i="8"/>
  <c r="C303" i="14"/>
  <c r="N303" i="8"/>
  <c r="N309" i="8"/>
  <c r="C309" i="14"/>
  <c r="C130" i="11"/>
  <c r="C130" i="8" s="1"/>
  <c r="C130" i="10"/>
  <c r="G252" i="11"/>
  <c r="D252" i="8"/>
  <c r="G379" i="11"/>
  <c r="D379" i="8"/>
  <c r="C89" i="14"/>
  <c r="N89" i="8"/>
  <c r="N122" i="8"/>
  <c r="C248" i="14"/>
  <c r="N248" i="8"/>
  <c r="G292" i="11"/>
  <c r="D292" i="8"/>
  <c r="N337" i="8"/>
  <c r="C337" i="14"/>
  <c r="C213" i="14"/>
  <c r="N213" i="8"/>
  <c r="G349" i="11"/>
  <c r="D349" i="8"/>
  <c r="C227" i="14"/>
  <c r="G347" i="11"/>
  <c r="D347" i="8"/>
  <c r="D307" i="10"/>
  <c r="I307" i="10" s="1"/>
  <c r="D307" i="11"/>
  <c r="C233" i="14"/>
  <c r="N233" i="8"/>
  <c r="D268" i="11"/>
  <c r="D268" i="10"/>
  <c r="I268" i="10" s="1"/>
  <c r="C273" i="14"/>
  <c r="N273" i="8"/>
  <c r="C290" i="14"/>
  <c r="N290" i="8"/>
  <c r="E335" i="9"/>
  <c r="M334" i="5"/>
  <c r="E202" i="14"/>
  <c r="P202" i="8"/>
  <c r="P302" i="8"/>
  <c r="E302" i="14"/>
  <c r="X137" i="14"/>
  <c r="Z137" i="14"/>
  <c r="V137" i="14"/>
  <c r="E86" i="14"/>
  <c r="P86" i="8"/>
  <c r="P280" i="8"/>
  <c r="E280" i="14"/>
  <c r="N10" i="8"/>
  <c r="C10" i="14"/>
  <c r="C93" i="14"/>
  <c r="N93" i="8"/>
  <c r="C257" i="14"/>
  <c r="N257" i="8"/>
  <c r="C320" i="14"/>
  <c r="N320" i="8"/>
  <c r="D381" i="10"/>
  <c r="I381" i="10" s="1"/>
  <c r="D381" i="11"/>
  <c r="Z270" i="14"/>
  <c r="X270" i="14"/>
  <c r="V270" i="14"/>
  <c r="P362" i="8"/>
  <c r="E362" i="14"/>
  <c r="E200" i="11"/>
  <c r="E200" i="8" s="1"/>
  <c r="E200" i="10"/>
  <c r="E144" i="11"/>
  <c r="E144" i="8" s="1"/>
  <c r="E144" i="10"/>
  <c r="E94" i="11"/>
  <c r="E94" i="8" s="1"/>
  <c r="E94" i="10"/>
  <c r="P305" i="8"/>
  <c r="E305" i="14"/>
  <c r="E201" i="14"/>
  <c r="P201" i="8"/>
  <c r="P73" i="8"/>
  <c r="E73" i="14"/>
  <c r="E214" i="10"/>
  <c r="E214" i="11"/>
  <c r="E214" i="8" s="1"/>
  <c r="N300" i="8"/>
  <c r="C300" i="14"/>
  <c r="G363" i="11"/>
  <c r="D363" i="8"/>
  <c r="E42" i="11"/>
  <c r="E42" i="8" s="1"/>
  <c r="E42" i="10"/>
  <c r="D333" i="5"/>
  <c r="D334" i="9" s="1"/>
  <c r="L333" i="4"/>
  <c r="E25" i="9"/>
  <c r="M24" i="5"/>
  <c r="C31" i="11"/>
  <c r="C31" i="8" s="1"/>
  <c r="C31" i="10"/>
  <c r="L23" i="4"/>
  <c r="D23" i="5"/>
  <c r="D24" i="9" s="1"/>
  <c r="D74" i="10"/>
  <c r="I74" i="10" s="1"/>
  <c r="D74" i="11"/>
  <c r="N81" i="8"/>
  <c r="C81" i="14"/>
  <c r="N384" i="8"/>
  <c r="C384" i="14"/>
  <c r="D373" i="10"/>
  <c r="I373" i="10" s="1"/>
  <c r="D373" i="11"/>
  <c r="P36" i="8"/>
  <c r="E36" i="14"/>
  <c r="E293" i="10"/>
  <c r="E293" i="11"/>
  <c r="E293" i="8" s="1"/>
  <c r="C96" i="11"/>
  <c r="C96" i="8" s="1"/>
  <c r="C96" i="10"/>
  <c r="O49" i="8"/>
  <c r="D49" i="14"/>
  <c r="N77" i="8"/>
  <c r="C77" i="14"/>
  <c r="C94" i="14"/>
  <c r="N94" i="8"/>
  <c r="E258" i="10"/>
  <c r="E258" i="11"/>
  <c r="E258" i="8" s="1"/>
  <c r="E298" i="10"/>
  <c r="E298" i="11"/>
  <c r="E298" i="8" s="1"/>
  <c r="E389" i="11"/>
  <c r="E389" i="8" s="1"/>
  <c r="E74" i="11"/>
  <c r="E74" i="8" s="1"/>
  <c r="E74" i="10"/>
  <c r="P130" i="8"/>
  <c r="E130" i="14"/>
  <c r="E80" i="14"/>
  <c r="P80" i="8"/>
  <c r="P273" i="8"/>
  <c r="E273" i="14"/>
  <c r="E185" i="14"/>
  <c r="P185" i="8"/>
  <c r="E105" i="10"/>
  <c r="E105" i="11"/>
  <c r="E105" i="8" s="1"/>
  <c r="E37" i="10"/>
  <c r="E37" i="11"/>
  <c r="E37" i="8" s="1"/>
  <c r="C266" i="10"/>
  <c r="C266" i="11"/>
  <c r="C266" i="8" s="1"/>
  <c r="G225" i="11"/>
  <c r="D225" i="8"/>
  <c r="D256" i="14"/>
  <c r="O256" i="8"/>
  <c r="P358" i="8"/>
  <c r="E358" i="14"/>
  <c r="E14" i="11"/>
  <c r="E14" i="8" s="1"/>
  <c r="E14" i="10"/>
  <c r="P217" i="8"/>
  <c r="E217" i="14"/>
  <c r="X145" i="14"/>
  <c r="V145" i="14"/>
  <c r="Z145" i="14"/>
  <c r="C28" i="11"/>
  <c r="C28" i="8" s="1"/>
  <c r="C28" i="10"/>
  <c r="G365" i="11"/>
  <c r="D365" i="8"/>
  <c r="V118" i="14"/>
  <c r="Z118" i="14"/>
  <c r="X118" i="14"/>
  <c r="E81" i="10"/>
  <c r="E81" i="11"/>
  <c r="E81" i="8" s="1"/>
  <c r="X100" i="14"/>
  <c r="V100" i="14"/>
  <c r="Z100" i="14"/>
  <c r="X165" i="14"/>
  <c r="V165" i="14"/>
  <c r="Z165" i="14"/>
  <c r="V164" i="14"/>
  <c r="Z164" i="14"/>
  <c r="X164" i="14"/>
  <c r="Z276" i="14"/>
  <c r="X276" i="14"/>
  <c r="V276" i="14"/>
  <c r="Z240" i="14"/>
  <c r="X240" i="14"/>
  <c r="V240" i="14"/>
  <c r="V213" i="14"/>
  <c r="X213" i="14"/>
  <c r="Z213" i="14"/>
  <c r="Z70" i="14"/>
  <c r="X70" i="14"/>
  <c r="V70" i="14"/>
  <c r="V245" i="14"/>
  <c r="Z245" i="14"/>
  <c r="X245" i="14"/>
  <c r="Z304" i="14"/>
  <c r="V304" i="14"/>
  <c r="X304" i="14"/>
  <c r="Z46" i="14"/>
  <c r="V46" i="14"/>
  <c r="X46" i="14"/>
  <c r="P196" i="8"/>
  <c r="E196" i="14"/>
  <c r="Z97" i="14"/>
  <c r="V97" i="14"/>
  <c r="X97" i="14"/>
  <c r="X260" i="14"/>
  <c r="Z260" i="14"/>
  <c r="V260" i="14"/>
  <c r="Z312" i="14"/>
  <c r="X312" i="14"/>
  <c r="V312" i="14"/>
  <c r="Z318" i="14"/>
  <c r="X318" i="14"/>
  <c r="V318" i="14"/>
  <c r="X348" i="14"/>
  <c r="V348" i="14"/>
  <c r="Z348" i="14"/>
  <c r="V342" i="14"/>
  <c r="Z342" i="14"/>
  <c r="X342" i="14"/>
  <c r="E368" i="11"/>
  <c r="E368" i="8" s="1"/>
  <c r="E368" i="14" s="1"/>
  <c r="M367" i="5"/>
  <c r="C405" i="11"/>
  <c r="C405" i="8" s="1"/>
  <c r="C405" i="10"/>
  <c r="L416" i="4"/>
  <c r="D416" i="5"/>
  <c r="D417" i="9" s="1"/>
  <c r="D472" i="5"/>
  <c r="D473" i="9" s="1"/>
  <c r="L472" i="4"/>
  <c r="D390" i="5"/>
  <c r="D391" i="9" s="1"/>
  <c r="L390" i="4"/>
  <c r="C474" i="14"/>
  <c r="N474" i="8"/>
  <c r="G456" i="11"/>
  <c r="D456" i="8"/>
  <c r="P480" i="8"/>
  <c r="E480" i="14"/>
  <c r="C429" i="14"/>
  <c r="N429" i="8"/>
  <c r="C445" i="14"/>
  <c r="N445" i="8"/>
  <c r="D424" i="10"/>
  <c r="I424" i="10" s="1"/>
  <c r="D424" i="11"/>
  <c r="M411" i="5"/>
  <c r="E412" i="9"/>
  <c r="E500" i="14"/>
  <c r="P500" i="8"/>
  <c r="C426" i="14"/>
  <c r="N426" i="8"/>
  <c r="E444" i="10"/>
  <c r="E444" i="11"/>
  <c r="E444" i="8" s="1"/>
  <c r="M431" i="5"/>
  <c r="E432" i="9"/>
  <c r="E474" i="11"/>
  <c r="E474" i="8" s="1"/>
  <c r="E474" i="10"/>
  <c r="E453" i="9"/>
  <c r="M452" i="5"/>
  <c r="M453" i="5"/>
  <c r="E454" i="9"/>
  <c r="D468" i="10"/>
  <c r="I468" i="10" s="1"/>
  <c r="D468" i="11"/>
  <c r="E422" i="11"/>
  <c r="E422" i="8" s="1"/>
  <c r="E422" i="10"/>
  <c r="E406" i="11"/>
  <c r="E406" i="8" s="1"/>
  <c r="E406" i="10"/>
  <c r="O451" i="8"/>
  <c r="D451" i="14"/>
  <c r="E497" i="14"/>
  <c r="P497" i="8"/>
  <c r="E364" i="11"/>
  <c r="E364" i="10"/>
  <c r="C473" i="10"/>
  <c r="C473" i="11"/>
  <c r="C473" i="8" s="1"/>
  <c r="C456" i="10"/>
  <c r="C456" i="11"/>
  <c r="C456" i="8" s="1"/>
  <c r="C468" i="10"/>
  <c r="C468" i="11"/>
  <c r="C468" i="8" s="1"/>
  <c r="C367" i="10"/>
  <c r="C367" i="11"/>
  <c r="C387" i="11"/>
  <c r="C387" i="8" s="1"/>
  <c r="C387" i="10"/>
  <c r="D363" i="5"/>
  <c r="L363" i="4"/>
  <c r="C462" i="10"/>
  <c r="C462" i="11"/>
  <c r="C462" i="8" s="1"/>
  <c r="C430" i="11"/>
  <c r="C430" i="8" s="1"/>
  <c r="C430" i="10"/>
  <c r="C398" i="11"/>
  <c r="C398" i="8" s="1"/>
  <c r="C398" i="10"/>
  <c r="C412" i="14"/>
  <c r="N412" i="8"/>
  <c r="C418" i="14"/>
  <c r="N418" i="8"/>
  <c r="C428" i="14"/>
  <c r="N428" i="8"/>
  <c r="C440" i="14"/>
  <c r="N440" i="8"/>
  <c r="G404" i="11"/>
  <c r="D404" i="8"/>
  <c r="G416" i="11"/>
  <c r="D416" i="8"/>
  <c r="N493" i="8"/>
  <c r="C493" i="14"/>
  <c r="C500" i="14"/>
  <c r="N500" i="8"/>
  <c r="D423" i="11"/>
  <c r="D423" i="10"/>
  <c r="I423" i="10" s="1"/>
  <c r="G469" i="11"/>
  <c r="D469" i="8"/>
  <c r="E458" i="11"/>
  <c r="E458" i="8" s="1"/>
  <c r="E458" i="10"/>
  <c r="P374" i="8"/>
  <c r="E374" i="14"/>
  <c r="E371" i="9"/>
  <c r="M370" i="5"/>
  <c r="P493" i="8"/>
  <c r="E493" i="14"/>
  <c r="E429" i="10"/>
  <c r="E429" i="11"/>
  <c r="E429" i="8" s="1"/>
  <c r="E386" i="11"/>
  <c r="E386" i="8" s="1"/>
  <c r="E386" i="10"/>
  <c r="G471" i="11"/>
  <c r="D471" i="8"/>
  <c r="G449" i="11"/>
  <c r="D449" i="8"/>
  <c r="D479" i="10"/>
  <c r="I479" i="10" s="1"/>
  <c r="D479" i="11"/>
  <c r="C406" i="14"/>
  <c r="N406" i="8"/>
  <c r="G429" i="11"/>
  <c r="D429" i="8"/>
  <c r="C492" i="14"/>
  <c r="N492" i="8"/>
  <c r="D414" i="11"/>
  <c r="D414" i="10"/>
  <c r="I414" i="10" s="1"/>
  <c r="N423" i="8"/>
  <c r="C423" i="14"/>
  <c r="C433" i="14"/>
  <c r="N433" i="8"/>
  <c r="O400" i="8"/>
  <c r="D400" i="14"/>
  <c r="D498" i="14"/>
  <c r="O498" i="8"/>
  <c r="E436" i="14"/>
  <c r="P436" i="8"/>
  <c r="P392" i="8"/>
  <c r="E392" i="14"/>
  <c r="E402" i="14"/>
  <c r="P402" i="8"/>
  <c r="E430" i="11"/>
  <c r="E430" i="8" s="1"/>
  <c r="E430" i="10"/>
  <c r="E465" i="9"/>
  <c r="M464" i="5"/>
  <c r="D482" i="10"/>
  <c r="I482" i="10" s="1"/>
  <c r="D482" i="11"/>
  <c r="D476" i="14"/>
  <c r="O476" i="8"/>
  <c r="E501" i="14"/>
  <c r="P501" i="8"/>
  <c r="E488" i="14"/>
  <c r="P488" i="8"/>
  <c r="C482" i="14"/>
  <c r="N482" i="8"/>
  <c r="E380" i="10"/>
  <c r="E380" i="11"/>
  <c r="E380" i="8" s="1"/>
  <c r="X388" i="14"/>
  <c r="V388" i="14"/>
  <c r="Z388" i="14"/>
  <c r="V492" i="14"/>
  <c r="X492" i="14"/>
  <c r="Z492" i="14"/>
  <c r="Z472" i="14"/>
  <c r="X472" i="14"/>
  <c r="V472" i="14"/>
  <c r="E442" i="11"/>
  <c r="E442" i="8" s="1"/>
  <c r="E442" i="10"/>
  <c r="E484" i="10"/>
  <c r="E484" i="11"/>
  <c r="E484" i="8" s="1"/>
  <c r="C504" i="9"/>
  <c r="C469" i="10"/>
  <c r="C469" i="11"/>
  <c r="C469" i="8" s="1"/>
  <c r="C451" i="10"/>
  <c r="C451" i="11"/>
  <c r="C451" i="8" s="1"/>
  <c r="D462" i="5"/>
  <c r="D463" i="9" s="1"/>
  <c r="L462" i="4"/>
  <c r="L382" i="4"/>
  <c r="D382" i="5"/>
  <c r="D383" i="9" s="1"/>
  <c r="D437" i="5"/>
  <c r="D438" i="9" s="1"/>
  <c r="L437" i="4"/>
  <c r="D402" i="10"/>
  <c r="I402" i="10" s="1"/>
  <c r="D402" i="11"/>
  <c r="G421" i="11"/>
  <c r="D421" i="8"/>
  <c r="D478" i="10"/>
  <c r="I478" i="10" s="1"/>
  <c r="D478" i="11"/>
  <c r="C441" i="14"/>
  <c r="N441" i="8"/>
  <c r="D380" i="10"/>
  <c r="I380" i="10" s="1"/>
  <c r="D380" i="11"/>
  <c r="D413" i="8"/>
  <c r="G413" i="11"/>
  <c r="E372" i="11"/>
  <c r="E372" i="8" s="1"/>
  <c r="E372" i="10"/>
  <c r="D435" i="10"/>
  <c r="I435" i="10" s="1"/>
  <c r="D435" i="11"/>
  <c r="C503" i="14"/>
  <c r="N503" i="8"/>
  <c r="E473" i="14"/>
  <c r="P473" i="8"/>
  <c r="E468" i="10"/>
  <c r="E468" i="11"/>
  <c r="E468" i="8" s="1"/>
  <c r="E373" i="10"/>
  <c r="E373" i="11"/>
  <c r="E373" i="8" s="1"/>
  <c r="C436" i="14"/>
  <c r="N436" i="8"/>
  <c r="E396" i="14"/>
  <c r="P396" i="8"/>
  <c r="E365" i="9"/>
  <c r="M364" i="5"/>
  <c r="E496" i="9"/>
  <c r="M495" i="5"/>
  <c r="E467" i="9"/>
  <c r="M466" i="5"/>
  <c r="M406" i="5"/>
  <c r="E407" i="9"/>
  <c r="E489" i="9"/>
  <c r="M488" i="5"/>
  <c r="C421" i="14"/>
  <c r="N421" i="8"/>
  <c r="G444" i="11"/>
  <c r="D444" i="8"/>
  <c r="V449" i="14"/>
  <c r="Z449" i="14"/>
  <c r="X449" i="14"/>
  <c r="G384" i="11"/>
  <c r="D384" i="8"/>
  <c r="G460" i="11"/>
  <c r="D460" i="8"/>
  <c r="C502" i="14"/>
  <c r="N502" i="8"/>
  <c r="D480" i="14"/>
  <c r="O480" i="8"/>
  <c r="C477" i="10"/>
  <c r="C477" i="11"/>
  <c r="C477" i="8" s="1"/>
  <c r="C470" i="10"/>
  <c r="C470" i="11"/>
  <c r="C470" i="8" s="1"/>
  <c r="C465" i="10"/>
  <c r="C465" i="11"/>
  <c r="C465" i="8" s="1"/>
  <c r="L496" i="4"/>
  <c r="D496" i="5"/>
  <c r="D497" i="9" s="1"/>
  <c r="C463" i="10"/>
  <c r="C463" i="11"/>
  <c r="C463" i="8" s="1"/>
  <c r="C437" i="11"/>
  <c r="C437" i="8" s="1"/>
  <c r="C437" i="10"/>
  <c r="C391" i="11"/>
  <c r="C391" i="8" s="1"/>
  <c r="C391" i="10"/>
  <c r="C373" i="11"/>
  <c r="C373" i="8" s="1"/>
  <c r="C373" i="10"/>
  <c r="C466" i="10"/>
  <c r="C466" i="11"/>
  <c r="C466" i="8" s="1"/>
  <c r="C370" i="11"/>
  <c r="C370" i="8" s="1"/>
  <c r="C370" i="10"/>
  <c r="C416" i="14"/>
  <c r="N416" i="8"/>
  <c r="C420" i="14"/>
  <c r="N420" i="8"/>
  <c r="C438" i="14"/>
  <c r="N438" i="8"/>
  <c r="E477" i="14"/>
  <c r="P477" i="8"/>
  <c r="G411" i="11"/>
  <c r="D411" i="8"/>
  <c r="D434" i="10"/>
  <c r="I434" i="10" s="1"/>
  <c r="D434" i="11"/>
  <c r="D443" i="10"/>
  <c r="I443" i="10" s="1"/>
  <c r="D443" i="11"/>
  <c r="D491" i="8"/>
  <c r="G491" i="11"/>
  <c r="N479" i="8"/>
  <c r="C479" i="14"/>
  <c r="E428" i="10"/>
  <c r="E428" i="11"/>
  <c r="E428" i="8" s="1"/>
  <c r="P450" i="8"/>
  <c r="E450" i="14"/>
  <c r="D430" i="11"/>
  <c r="D430" i="10"/>
  <c r="I430" i="10" s="1"/>
  <c r="C400" i="14"/>
  <c r="N400" i="8"/>
  <c r="C490" i="14"/>
  <c r="N490" i="8"/>
  <c r="E410" i="10"/>
  <c r="E410" i="11"/>
  <c r="E410" i="8" s="1"/>
  <c r="E438" i="14"/>
  <c r="P438" i="8"/>
  <c r="E393" i="11"/>
  <c r="E393" i="8" s="1"/>
  <c r="E393" i="10"/>
  <c r="E377" i="11"/>
  <c r="E377" i="8" s="1"/>
  <c r="E377" i="10"/>
  <c r="E424" i="14"/>
  <c r="P424" i="8"/>
  <c r="D431" i="11"/>
  <c r="D431" i="10"/>
  <c r="I431" i="10" s="1"/>
  <c r="G448" i="11"/>
  <c r="D448" i="8"/>
  <c r="O419" i="8"/>
  <c r="D419" i="14"/>
  <c r="C444" i="14"/>
  <c r="N444" i="8"/>
  <c r="G453" i="11"/>
  <c r="D453" i="8"/>
  <c r="P420" i="8"/>
  <c r="E420" i="14"/>
  <c r="E482" i="14"/>
  <c r="P482" i="8"/>
  <c r="D475" i="10"/>
  <c r="I475" i="10" s="1"/>
  <c r="D475" i="11"/>
  <c r="E445" i="10"/>
  <c r="E445" i="11"/>
  <c r="E445" i="8" s="1"/>
  <c r="X460" i="14"/>
  <c r="Z460" i="14"/>
  <c r="V460" i="14"/>
  <c r="V408" i="14"/>
  <c r="Z408" i="14"/>
  <c r="X408" i="14"/>
  <c r="X381" i="14"/>
  <c r="V381" i="14"/>
  <c r="Z381" i="14"/>
  <c r="X437" i="14"/>
  <c r="V437" i="14"/>
  <c r="Z437" i="14"/>
  <c r="V461" i="14"/>
  <c r="Z461" i="14"/>
  <c r="X461" i="14"/>
  <c r="C503" i="5"/>
  <c r="C455" i="10"/>
  <c r="C455" i="11"/>
  <c r="C455" i="8" s="1"/>
  <c r="O393" i="8"/>
  <c r="D393" i="14"/>
  <c r="G500" i="11"/>
  <c r="D500" i="8"/>
  <c r="G467" i="11"/>
  <c r="D467" i="8"/>
  <c r="P416" i="8"/>
  <c r="E416" i="14"/>
  <c r="N419" i="8"/>
  <c r="C419" i="14"/>
  <c r="D420" i="8"/>
  <c r="G420" i="11"/>
  <c r="N495" i="8"/>
  <c r="C495" i="14"/>
  <c r="D483" i="10"/>
  <c r="I483" i="10" s="1"/>
  <c r="D483" i="11"/>
  <c r="G372" i="11"/>
  <c r="D372" i="8"/>
  <c r="C484" i="14"/>
  <c r="N484" i="8"/>
  <c r="O437" i="8"/>
  <c r="D437" i="14"/>
  <c r="E421" i="10"/>
  <c r="E421" i="11"/>
  <c r="E421" i="8" s="1"/>
  <c r="E378" i="11"/>
  <c r="E378" i="8" s="1"/>
  <c r="E378" i="10"/>
  <c r="Z382" i="14"/>
  <c r="X382" i="14"/>
  <c r="V382" i="14"/>
  <c r="C458" i="10"/>
  <c r="C458" i="11"/>
  <c r="C458" i="8" s="1"/>
  <c r="C459" i="10"/>
  <c r="C459" i="11"/>
  <c r="C459" i="8" s="1"/>
  <c r="C448" i="10"/>
  <c r="C448" i="11"/>
  <c r="C448" i="8" s="1"/>
  <c r="C427" i="11"/>
  <c r="C427" i="8" s="1"/>
  <c r="C427" i="10"/>
  <c r="D445" i="5"/>
  <c r="D446" i="9" s="1"/>
  <c r="L445" i="4"/>
  <c r="L400" i="4"/>
  <c r="D400" i="5"/>
  <c r="D401" i="9" s="1"/>
  <c r="D366" i="5"/>
  <c r="D367" i="9" s="1"/>
  <c r="L366" i="4"/>
  <c r="L454" i="4"/>
  <c r="D454" i="5"/>
  <c r="D455" i="9" s="1"/>
  <c r="D408" i="5"/>
  <c r="D409" i="9" s="1"/>
  <c r="L408" i="4"/>
  <c r="L374" i="4"/>
  <c r="D374" i="5"/>
  <c r="D375" i="9" s="1"/>
  <c r="G450" i="11"/>
  <c r="D450" i="8"/>
  <c r="G461" i="11"/>
  <c r="D461" i="8"/>
  <c r="P448" i="8"/>
  <c r="E448" i="14"/>
  <c r="E384" i="14"/>
  <c r="P384" i="8"/>
  <c r="D502" i="8"/>
  <c r="G502" i="11"/>
  <c r="C408" i="14"/>
  <c r="N408" i="8"/>
  <c r="C424" i="14"/>
  <c r="N424" i="8"/>
  <c r="C434" i="14"/>
  <c r="N434" i="8"/>
  <c r="N443" i="8"/>
  <c r="C443" i="14"/>
  <c r="C464" i="14"/>
  <c r="N464" i="8"/>
  <c r="E469" i="9"/>
  <c r="M468" i="5"/>
  <c r="C404" i="11"/>
  <c r="C404" i="8" s="1"/>
  <c r="C404" i="10"/>
  <c r="E401" i="9"/>
  <c r="M400" i="5"/>
  <c r="P440" i="8"/>
  <c r="E440" i="14"/>
  <c r="N365" i="8"/>
  <c r="C365" i="14"/>
  <c r="O439" i="8"/>
  <c r="D439" i="14"/>
  <c r="D489" i="14"/>
  <c r="O489" i="8"/>
  <c r="N501" i="8"/>
  <c r="C501" i="14"/>
  <c r="C402" i="14"/>
  <c r="N402" i="8"/>
  <c r="G392" i="11"/>
  <c r="D392" i="8"/>
  <c r="N485" i="8"/>
  <c r="C485" i="14"/>
  <c r="P486" i="8"/>
  <c r="E486" i="14"/>
  <c r="P470" i="8"/>
  <c r="E470" i="14"/>
  <c r="G385" i="11"/>
  <c r="D385" i="8"/>
  <c r="C409" i="14"/>
  <c r="N409" i="8"/>
  <c r="C413" i="14"/>
  <c r="N413" i="8"/>
  <c r="N431" i="8"/>
  <c r="C431" i="14"/>
  <c r="G436" i="11"/>
  <c r="D436" i="8"/>
  <c r="D452" i="8"/>
  <c r="G452" i="11"/>
  <c r="E417" i="11"/>
  <c r="E417" i="8" s="1"/>
  <c r="E417" i="10"/>
  <c r="C452" i="10"/>
  <c r="C452" i="11"/>
  <c r="C452" i="8" s="1"/>
  <c r="M399" i="5"/>
  <c r="E400" i="9"/>
  <c r="M463" i="5"/>
  <c r="E464" i="9"/>
  <c r="E435" i="9"/>
  <c r="M434" i="5"/>
  <c r="E499" i="9"/>
  <c r="M498" i="5"/>
  <c r="M389" i="5"/>
  <c r="E390" i="9"/>
  <c r="M424" i="5"/>
  <c r="E425" i="9"/>
  <c r="E471" i="9"/>
  <c r="M470" i="5"/>
  <c r="N415" i="8"/>
  <c r="C415" i="14"/>
  <c r="D459" i="8"/>
  <c r="G459" i="11"/>
  <c r="P385" i="8"/>
  <c r="E385" i="14"/>
  <c r="E457" i="14"/>
  <c r="P457" i="8"/>
  <c r="E441" i="11"/>
  <c r="E441" i="8" s="1"/>
  <c r="E441" i="10"/>
  <c r="E409" i="14"/>
  <c r="P409" i="8"/>
  <c r="E376" i="11"/>
  <c r="E376" i="8" s="1"/>
  <c r="E376" i="10"/>
  <c r="E452" i="10"/>
  <c r="E452" i="11"/>
  <c r="E452" i="8" s="1"/>
  <c r="D470" i="11"/>
  <c r="D470" i="10"/>
  <c r="I470" i="10" s="1"/>
  <c r="D371" i="11"/>
  <c r="D371" i="10"/>
  <c r="I371" i="10" s="1"/>
  <c r="D378" i="11"/>
  <c r="D378" i="10"/>
  <c r="I378" i="10" s="1"/>
  <c r="D408" i="10"/>
  <c r="I408" i="10" s="1"/>
  <c r="D408" i="11"/>
  <c r="N489" i="8"/>
  <c r="C489" i="14"/>
  <c r="C499" i="14"/>
  <c r="N499" i="8"/>
  <c r="P414" i="8"/>
  <c r="E414" i="14"/>
  <c r="P466" i="8"/>
  <c r="E466" i="14"/>
  <c r="P456" i="8"/>
  <c r="E456" i="14"/>
  <c r="E494" i="10"/>
  <c r="E494" i="11"/>
  <c r="E494" i="8" s="1"/>
  <c r="E462" i="11"/>
  <c r="E462" i="8" s="1"/>
  <c r="E462" i="10"/>
  <c r="Z434" i="14" l="1"/>
  <c r="X498" i="14"/>
  <c r="Z321" i="14"/>
  <c r="P257" i="8"/>
  <c r="X321" i="14"/>
  <c r="D418" i="11"/>
  <c r="D9" i="14"/>
  <c r="G389" i="11"/>
  <c r="G396" i="11"/>
  <c r="O405" i="8"/>
  <c r="V22" i="14"/>
  <c r="Z498" i="14"/>
  <c r="G237" i="11"/>
  <c r="G407" i="11"/>
  <c r="Z132" i="14"/>
  <c r="D472" i="8"/>
  <c r="D472" i="14" s="1"/>
  <c r="X344" i="14"/>
  <c r="M290" i="5"/>
  <c r="D428" i="8"/>
  <c r="O428" i="8" s="1"/>
  <c r="Z22" i="14"/>
  <c r="N235" i="8"/>
  <c r="P394" i="8"/>
  <c r="O51" i="8"/>
  <c r="O22" i="8"/>
  <c r="M458" i="5"/>
  <c r="E108" i="14"/>
  <c r="Z108" i="14" s="1"/>
  <c r="G230" i="11"/>
  <c r="E415" i="11"/>
  <c r="E415" i="8" s="1"/>
  <c r="E415" i="14" s="1"/>
  <c r="Z61" i="14"/>
  <c r="Z28" i="14"/>
  <c r="D17" i="14"/>
  <c r="D386" i="8"/>
  <c r="D386" i="14" s="1"/>
  <c r="E479" i="10"/>
  <c r="E227" i="10"/>
  <c r="V161" i="14"/>
  <c r="X212" i="14"/>
  <c r="X336" i="14"/>
  <c r="C359" i="14"/>
  <c r="X206" i="14"/>
  <c r="G337" i="11"/>
  <c r="Z109" i="14"/>
  <c r="O40" i="8"/>
  <c r="E483" i="11"/>
  <c r="E483" i="8" s="1"/>
  <c r="E483" i="14" s="1"/>
  <c r="V206" i="14"/>
  <c r="N275" i="8"/>
  <c r="V212" i="14"/>
  <c r="V109" i="14"/>
  <c r="D72" i="8"/>
  <c r="D72" i="14" s="1"/>
  <c r="V336" i="14"/>
  <c r="E204" i="14"/>
  <c r="X204" i="14" s="1"/>
  <c r="X176" i="14"/>
  <c r="D192" i="14"/>
  <c r="O135" i="8"/>
  <c r="M206" i="5"/>
  <c r="P433" i="8"/>
  <c r="M474" i="5"/>
  <c r="M482" i="5"/>
  <c r="V478" i="14"/>
  <c r="Z405" i="14"/>
  <c r="C98" i="14"/>
  <c r="C91" i="14"/>
  <c r="X161" i="14"/>
  <c r="C154" i="14"/>
  <c r="M110" i="5"/>
  <c r="O465" i="8"/>
  <c r="N374" i="8"/>
  <c r="V181" i="14"/>
  <c r="D161" i="14"/>
  <c r="M414" i="5"/>
  <c r="P368" i="8"/>
  <c r="E370" i="14"/>
  <c r="X370" i="14" s="1"/>
  <c r="N119" i="8"/>
  <c r="V413" i="14"/>
  <c r="Z325" i="14"/>
  <c r="G388" i="11"/>
  <c r="D160" i="8"/>
  <c r="D160" i="14" s="1"/>
  <c r="D477" i="8"/>
  <c r="D477" i="14" s="1"/>
  <c r="D117" i="8"/>
  <c r="O117" i="8" s="1"/>
  <c r="D125" i="14"/>
  <c r="E27" i="10"/>
  <c r="X114" i="14"/>
  <c r="E395" i="9"/>
  <c r="E395" i="11" s="1"/>
  <c r="E395" i="8" s="1"/>
  <c r="Z344" i="14"/>
  <c r="V50" i="14"/>
  <c r="D442" i="8"/>
  <c r="O442" i="8" s="1"/>
  <c r="Z313" i="14"/>
  <c r="D84" i="14"/>
  <c r="G289" i="11"/>
  <c r="D38" i="11"/>
  <c r="G38" i="11" s="1"/>
  <c r="D132" i="14"/>
  <c r="E419" i="11"/>
  <c r="E419" i="8" s="1"/>
  <c r="E419" i="14" s="1"/>
  <c r="M310" i="5"/>
  <c r="E236" i="14"/>
  <c r="V236" i="14" s="1"/>
  <c r="Z114" i="14"/>
  <c r="D47" i="14"/>
  <c r="Z334" i="14"/>
  <c r="O7" i="8"/>
  <c r="D246" i="8"/>
  <c r="O246" i="8" s="1"/>
  <c r="M166" i="5"/>
  <c r="V405" i="14"/>
  <c r="X413" i="14"/>
  <c r="Z181" i="14"/>
  <c r="V325" i="14"/>
  <c r="V28" i="14"/>
  <c r="X478" i="14"/>
  <c r="V61" i="14"/>
  <c r="E99" i="10"/>
  <c r="V72" i="14"/>
  <c r="D282" i="14"/>
  <c r="M90" i="5"/>
  <c r="M230" i="5"/>
  <c r="V59" i="14"/>
  <c r="V90" i="14"/>
  <c r="G198" i="11"/>
  <c r="V10" i="14"/>
  <c r="Z41" i="14"/>
  <c r="E203" i="10"/>
  <c r="Z59" i="14"/>
  <c r="E175" i="9"/>
  <c r="E175" i="10" s="1"/>
  <c r="X90" i="14"/>
  <c r="N382" i="8"/>
  <c r="D339" i="8"/>
  <c r="D339" i="14" s="1"/>
  <c r="Z10" i="14"/>
  <c r="Z72" i="14"/>
  <c r="X41" i="14"/>
  <c r="M422" i="5"/>
  <c r="M338" i="5"/>
  <c r="V334" i="14"/>
  <c r="D487" i="14"/>
  <c r="N411" i="8"/>
  <c r="C487" i="14"/>
  <c r="C226" i="14"/>
  <c r="D111" i="14"/>
  <c r="O111" i="8"/>
  <c r="X313" i="14"/>
  <c r="D270" i="8"/>
  <c r="O270" i="8" s="1"/>
  <c r="E279" i="10"/>
  <c r="E63" i="10"/>
  <c r="P221" i="8"/>
  <c r="M226" i="5"/>
  <c r="M326" i="5"/>
  <c r="X221" i="14"/>
  <c r="E423" i="10"/>
  <c r="C282" i="14"/>
  <c r="M62" i="5"/>
  <c r="V221" i="14"/>
  <c r="N498" i="8"/>
  <c r="V176" i="14"/>
  <c r="C334" i="14"/>
  <c r="G28" i="11"/>
  <c r="M202" i="5"/>
  <c r="M386" i="5"/>
  <c r="M122" i="5"/>
  <c r="M246" i="5"/>
  <c r="M82" i="5"/>
  <c r="D441" i="14"/>
  <c r="O441" i="8"/>
  <c r="D89" i="14"/>
  <c r="O89" i="8"/>
  <c r="D297" i="14"/>
  <c r="O297" i="8"/>
  <c r="M390" i="5"/>
  <c r="M382" i="5"/>
  <c r="O312" i="8"/>
  <c r="D312" i="14"/>
  <c r="E113" i="14"/>
  <c r="P113" i="8"/>
  <c r="D80" i="14"/>
  <c r="O80" i="8"/>
  <c r="D68" i="14"/>
  <c r="O68" i="8"/>
  <c r="O128" i="8"/>
  <c r="D128" i="14"/>
  <c r="D336" i="14"/>
  <c r="O336" i="8"/>
  <c r="M74" i="5"/>
  <c r="M138" i="5"/>
  <c r="O116" i="8"/>
  <c r="D116" i="14"/>
  <c r="O320" i="8"/>
  <c r="D320" i="14"/>
  <c r="O352" i="8"/>
  <c r="D352" i="14"/>
  <c r="O148" i="8"/>
  <c r="D148" i="14"/>
  <c r="D231" i="14"/>
  <c r="O231" i="8"/>
  <c r="D88" i="14"/>
  <c r="O88" i="8"/>
  <c r="D163" i="14"/>
  <c r="O163" i="8"/>
  <c r="N355" i="8"/>
  <c r="M26" i="5"/>
  <c r="M106" i="5"/>
  <c r="E259" i="11"/>
  <c r="E259" i="8" s="1"/>
  <c r="P259" i="8" s="1"/>
  <c r="N271" i="8"/>
  <c r="M258" i="5"/>
  <c r="M418" i="5"/>
  <c r="M430" i="5"/>
  <c r="O64" i="8"/>
  <c r="D64" i="14"/>
  <c r="D235" i="14"/>
  <c r="O235" i="8"/>
  <c r="Z26" i="14"/>
  <c r="X26" i="14"/>
  <c r="M34" i="5"/>
  <c r="M450" i="5"/>
  <c r="D295" i="14"/>
  <c r="O295" i="8"/>
  <c r="O156" i="8"/>
  <c r="D156" i="14"/>
  <c r="M94" i="5"/>
  <c r="M454" i="5"/>
  <c r="M486" i="5"/>
  <c r="M66" i="5"/>
  <c r="M86" i="5"/>
  <c r="D71" i="14"/>
  <c r="O71" i="8"/>
  <c r="M158" i="5"/>
  <c r="M114" i="5"/>
  <c r="M478" i="5"/>
  <c r="M154" i="5"/>
  <c r="M10" i="5"/>
  <c r="M214" i="5"/>
  <c r="M98" i="5"/>
  <c r="M490" i="5"/>
  <c r="M462" i="5"/>
  <c r="M198" i="5"/>
  <c r="O397" i="8"/>
  <c r="D397" i="14"/>
  <c r="M210" i="5"/>
  <c r="D113" i="14"/>
  <c r="O113" i="8"/>
  <c r="O264" i="8"/>
  <c r="D264" i="14"/>
  <c r="O495" i="8"/>
  <c r="D495" i="14"/>
  <c r="M358" i="5"/>
  <c r="M18" i="5"/>
  <c r="M170" i="5"/>
  <c r="M150" i="5"/>
  <c r="M282" i="5"/>
  <c r="M234" i="5"/>
  <c r="M162" i="5"/>
  <c r="M218" i="5"/>
  <c r="M262" i="5"/>
  <c r="D183" i="14"/>
  <c r="O183" i="8"/>
  <c r="D147" i="14"/>
  <c r="O147" i="8"/>
  <c r="D127" i="14"/>
  <c r="O127" i="8"/>
  <c r="M194" i="5"/>
  <c r="M366" i="5"/>
  <c r="X418" i="14"/>
  <c r="V418" i="14"/>
  <c r="Z418" i="14"/>
  <c r="X122" i="14"/>
  <c r="V122" i="14"/>
  <c r="Z122" i="14"/>
  <c r="M426" i="5"/>
  <c r="D464" i="14"/>
  <c r="O464" i="8"/>
  <c r="O412" i="8"/>
  <c r="D412" i="14"/>
  <c r="M402" i="5"/>
  <c r="M6" i="5"/>
  <c r="X126" i="14"/>
  <c r="V126" i="14"/>
  <c r="Z126" i="14"/>
  <c r="L503" i="5"/>
  <c r="Q503" i="2"/>
  <c r="R503" i="2" s="1"/>
  <c r="H503" i="2"/>
  <c r="E135" i="10"/>
  <c r="E135" i="11"/>
  <c r="E135" i="8" s="1"/>
  <c r="E143" i="11"/>
  <c r="E143" i="8" s="1"/>
  <c r="E143" i="10"/>
  <c r="E39" i="11"/>
  <c r="E39" i="8" s="1"/>
  <c r="E39" i="10"/>
  <c r="E503" i="11"/>
  <c r="E503" i="8" s="1"/>
  <c r="E503" i="10"/>
  <c r="E163" i="11"/>
  <c r="E163" i="8" s="1"/>
  <c r="E163" i="10"/>
  <c r="E308" i="14"/>
  <c r="P308" i="8"/>
  <c r="E19" i="10"/>
  <c r="E19" i="11"/>
  <c r="E19" i="8" s="1"/>
  <c r="E199" i="10"/>
  <c r="E199" i="11"/>
  <c r="E199" i="8" s="1"/>
  <c r="E375" i="10"/>
  <c r="E375" i="11"/>
  <c r="E375" i="8" s="1"/>
  <c r="M494" i="5"/>
  <c r="E495" i="9"/>
  <c r="X294" i="14"/>
  <c r="V294" i="14"/>
  <c r="Z294" i="14"/>
  <c r="X234" i="14"/>
  <c r="Z234" i="14"/>
  <c r="V234" i="14"/>
  <c r="E11" i="11"/>
  <c r="E11" i="8" s="1"/>
  <c r="E11" i="10"/>
  <c r="E195" i="11"/>
  <c r="E195" i="8" s="1"/>
  <c r="E195" i="10"/>
  <c r="E359" i="10"/>
  <c r="E359" i="11"/>
  <c r="E359" i="8" s="1"/>
  <c r="X433" i="14"/>
  <c r="V433" i="14"/>
  <c r="Z433" i="14"/>
  <c r="E127" i="11"/>
  <c r="E127" i="8" s="1"/>
  <c r="E127" i="10"/>
  <c r="E15" i="9"/>
  <c r="M14" i="5"/>
  <c r="M354" i="5"/>
  <c r="E355" i="9"/>
  <c r="P55" i="8"/>
  <c r="E55" i="14"/>
  <c r="E107" i="11"/>
  <c r="E107" i="8" s="1"/>
  <c r="E107" i="10"/>
  <c r="E283" i="11"/>
  <c r="E283" i="8" s="1"/>
  <c r="E283" i="10"/>
  <c r="E187" i="9"/>
  <c r="M186" i="5"/>
  <c r="E219" i="11"/>
  <c r="E219" i="8" s="1"/>
  <c r="E219" i="10"/>
  <c r="E242" i="11"/>
  <c r="E242" i="8" s="1"/>
  <c r="E242" i="10"/>
  <c r="P351" i="8"/>
  <c r="E351" i="14"/>
  <c r="E403" i="10"/>
  <c r="E403" i="11"/>
  <c r="E403" i="8" s="1"/>
  <c r="E207" i="11"/>
  <c r="E207" i="8" s="1"/>
  <c r="E207" i="10"/>
  <c r="V178" i="14"/>
  <c r="X178" i="14"/>
  <c r="Z178" i="14"/>
  <c r="E83" i="11"/>
  <c r="E83" i="8" s="1"/>
  <c r="E83" i="10"/>
  <c r="E87" i="11"/>
  <c r="E87" i="8" s="1"/>
  <c r="E87" i="10"/>
  <c r="E211" i="10"/>
  <c r="E211" i="11"/>
  <c r="E211" i="8" s="1"/>
  <c r="E327" i="10"/>
  <c r="E327" i="11"/>
  <c r="E327" i="8" s="1"/>
  <c r="E391" i="11"/>
  <c r="E391" i="8" s="1"/>
  <c r="E391" i="10"/>
  <c r="E251" i="9"/>
  <c r="M250" i="5"/>
  <c r="E503" i="5"/>
  <c r="E451" i="10"/>
  <c r="E323" i="11"/>
  <c r="E323" i="8" s="1"/>
  <c r="P323" i="8" s="1"/>
  <c r="E331" i="10"/>
  <c r="M322" i="5"/>
  <c r="M266" i="5"/>
  <c r="M146" i="5"/>
  <c r="M38" i="5"/>
  <c r="M330" i="5"/>
  <c r="M270" i="5"/>
  <c r="M142" i="5"/>
  <c r="M294" i="5"/>
  <c r="M134" i="5"/>
  <c r="E271" i="10"/>
  <c r="E271" i="11"/>
  <c r="E271" i="8" s="1"/>
  <c r="E267" i="10"/>
  <c r="E267" i="11"/>
  <c r="E267" i="8" s="1"/>
  <c r="E231" i="11"/>
  <c r="E231" i="8" s="1"/>
  <c r="E231" i="10"/>
  <c r="E299" i="10"/>
  <c r="E299" i="11"/>
  <c r="E299" i="8" s="1"/>
  <c r="E31" i="10"/>
  <c r="E31" i="11"/>
  <c r="E31" i="8" s="1"/>
  <c r="E62" i="14"/>
  <c r="P62" i="8"/>
  <c r="E307" i="9"/>
  <c r="M306" i="5"/>
  <c r="E147" i="11"/>
  <c r="E147" i="8" s="1"/>
  <c r="E147" i="10"/>
  <c r="V152" i="14"/>
  <c r="Z152" i="14"/>
  <c r="X152" i="14"/>
  <c r="P303" i="8"/>
  <c r="E303" i="14"/>
  <c r="E367" i="11"/>
  <c r="E367" i="8" s="1"/>
  <c r="E463" i="10"/>
  <c r="E463" i="11"/>
  <c r="E463" i="8" s="1"/>
  <c r="E319" i="9"/>
  <c r="M318" i="5"/>
  <c r="M222" i="5"/>
  <c r="E223" i="9"/>
  <c r="E366" i="14"/>
  <c r="P366" i="8"/>
  <c r="E295" i="11"/>
  <c r="E295" i="8" s="1"/>
  <c r="E295" i="10"/>
  <c r="P172" i="8"/>
  <c r="E172" i="14"/>
  <c r="E24" i="14"/>
  <c r="P24" i="8"/>
  <c r="E43" i="11"/>
  <c r="E43" i="8" s="1"/>
  <c r="E43" i="10"/>
  <c r="E235" i="10"/>
  <c r="E235" i="11"/>
  <c r="E235" i="8" s="1"/>
  <c r="Z30" i="14"/>
  <c r="V30" i="14"/>
  <c r="X30" i="14"/>
  <c r="E123" i="11"/>
  <c r="E123" i="8" s="1"/>
  <c r="E123" i="10"/>
  <c r="E151" i="11"/>
  <c r="E151" i="8" s="1"/>
  <c r="E151" i="10"/>
  <c r="E215" i="10"/>
  <c r="E215" i="11"/>
  <c r="E215" i="8" s="1"/>
  <c r="E311" i="10"/>
  <c r="E311" i="11"/>
  <c r="E311" i="8" s="1"/>
  <c r="E347" i="10"/>
  <c r="E347" i="11"/>
  <c r="E347" i="8" s="1"/>
  <c r="E67" i="10"/>
  <c r="E67" i="11"/>
  <c r="E67" i="8" s="1"/>
  <c r="E103" i="9"/>
  <c r="M102" i="5"/>
  <c r="E191" i="9"/>
  <c r="M190" i="5"/>
  <c r="E383" i="11"/>
  <c r="E383" i="8" s="1"/>
  <c r="E383" i="10"/>
  <c r="E487" i="10"/>
  <c r="E487" i="11"/>
  <c r="E487" i="8" s="1"/>
  <c r="E139" i="10"/>
  <c r="E139" i="11"/>
  <c r="E139" i="8" s="1"/>
  <c r="E387" i="11"/>
  <c r="E387" i="8" s="1"/>
  <c r="E387" i="10"/>
  <c r="E159" i="11"/>
  <c r="E159" i="8" s="1"/>
  <c r="E159" i="10"/>
  <c r="E51" i="9"/>
  <c r="M50" i="5"/>
  <c r="E95" i="11"/>
  <c r="E95" i="8" s="1"/>
  <c r="E95" i="10"/>
  <c r="E263" i="11"/>
  <c r="E263" i="8" s="1"/>
  <c r="E263" i="10"/>
  <c r="E491" i="11"/>
  <c r="E491" i="8" s="1"/>
  <c r="E491" i="10"/>
  <c r="E7" i="11"/>
  <c r="E7" i="8" s="1"/>
  <c r="E7" i="10"/>
  <c r="E183" i="9"/>
  <c r="M182" i="5"/>
  <c r="E459" i="11"/>
  <c r="E459" i="8" s="1"/>
  <c r="E459" i="10"/>
  <c r="E71" i="9"/>
  <c r="M70" i="5"/>
  <c r="E155" i="10"/>
  <c r="E155" i="11"/>
  <c r="E155" i="8" s="1"/>
  <c r="E431" i="10"/>
  <c r="E431" i="11"/>
  <c r="E431" i="8" s="1"/>
  <c r="M286" i="5"/>
  <c r="E411" i="9"/>
  <c r="E411" i="11" s="1"/>
  <c r="E411" i="8" s="1"/>
  <c r="E75" i="11"/>
  <c r="E75" i="8" s="1"/>
  <c r="P75" i="8" s="1"/>
  <c r="E119" i="10"/>
  <c r="M502" i="5"/>
  <c r="M118" i="5"/>
  <c r="M126" i="5"/>
  <c r="M242" i="5"/>
  <c r="M398" i="5"/>
  <c r="M278" i="5"/>
  <c r="M374" i="5"/>
  <c r="M298" i="5"/>
  <c r="M442" i="5"/>
  <c r="M362" i="5"/>
  <c r="E275" i="11"/>
  <c r="E275" i="8" s="1"/>
  <c r="E275" i="10"/>
  <c r="E363" i="10"/>
  <c r="E363" i="11"/>
  <c r="E363" i="8" s="1"/>
  <c r="E287" i="10"/>
  <c r="E287" i="11"/>
  <c r="E287" i="8" s="1"/>
  <c r="E447" i="10"/>
  <c r="E447" i="11"/>
  <c r="E447" i="8" s="1"/>
  <c r="E443" i="11"/>
  <c r="E443" i="8" s="1"/>
  <c r="E443" i="10"/>
  <c r="E379" i="10"/>
  <c r="E379" i="11"/>
  <c r="E379" i="8" s="1"/>
  <c r="P216" i="8"/>
  <c r="E216" i="14"/>
  <c r="E343" i="11"/>
  <c r="E343" i="8" s="1"/>
  <c r="E343" i="10"/>
  <c r="E243" i="10"/>
  <c r="E243" i="11"/>
  <c r="E243" i="8" s="1"/>
  <c r="E131" i="10"/>
  <c r="E131" i="11"/>
  <c r="E131" i="8" s="1"/>
  <c r="E439" i="9"/>
  <c r="M438" i="5"/>
  <c r="Z398" i="14"/>
  <c r="X398" i="14"/>
  <c r="V398" i="14"/>
  <c r="E140" i="14"/>
  <c r="P140" i="8"/>
  <c r="E171" i="11"/>
  <c r="E171" i="8" s="1"/>
  <c r="E171" i="10"/>
  <c r="E427" i="10"/>
  <c r="E427" i="11"/>
  <c r="E427" i="8" s="1"/>
  <c r="E111" i="10"/>
  <c r="E111" i="11"/>
  <c r="E111" i="8" s="1"/>
  <c r="E399" i="11"/>
  <c r="E399" i="8" s="1"/>
  <c r="E399" i="10"/>
  <c r="E112" i="14"/>
  <c r="P112" i="8"/>
  <c r="E79" i="9"/>
  <c r="M78" i="5"/>
  <c r="E475" i="10"/>
  <c r="E475" i="11"/>
  <c r="E475" i="8" s="1"/>
  <c r="E291" i="11"/>
  <c r="E291" i="8" s="1"/>
  <c r="E291" i="10"/>
  <c r="E47" i="9"/>
  <c r="M46" i="5"/>
  <c r="E91" i="10"/>
  <c r="E91" i="11"/>
  <c r="E91" i="8" s="1"/>
  <c r="E179" i="9"/>
  <c r="M178" i="5"/>
  <c r="E455" i="10"/>
  <c r="E455" i="11"/>
  <c r="E455" i="8" s="1"/>
  <c r="E247" i="10"/>
  <c r="E247" i="11"/>
  <c r="E247" i="8" s="1"/>
  <c r="E115" i="10"/>
  <c r="E115" i="11"/>
  <c r="E115" i="8" s="1"/>
  <c r="P315" i="8"/>
  <c r="E315" i="14"/>
  <c r="V104" i="14"/>
  <c r="X104" i="14"/>
  <c r="Z104" i="14"/>
  <c r="E339" i="11"/>
  <c r="E339" i="8" s="1"/>
  <c r="E339" i="10"/>
  <c r="P12" i="8"/>
  <c r="E12" i="14"/>
  <c r="E35" i="10"/>
  <c r="E35" i="11"/>
  <c r="E35" i="8" s="1"/>
  <c r="E167" i="11"/>
  <c r="E167" i="8" s="1"/>
  <c r="E167" i="10"/>
  <c r="M378" i="5"/>
  <c r="M274" i="5"/>
  <c r="M342" i="5"/>
  <c r="M30" i="5"/>
  <c r="M130" i="5"/>
  <c r="M42" i="5"/>
  <c r="M346" i="5"/>
  <c r="D103" i="10"/>
  <c r="I103" i="10" s="1"/>
  <c r="D103" i="11"/>
  <c r="D309" i="14"/>
  <c r="O309" i="8"/>
  <c r="D137" i="8"/>
  <c r="G137" i="11"/>
  <c r="D174" i="8"/>
  <c r="G174" i="11"/>
  <c r="O54" i="8"/>
  <c r="D54" i="14"/>
  <c r="G426" i="11"/>
  <c r="D426" i="8"/>
  <c r="D210" i="8"/>
  <c r="G210" i="11"/>
  <c r="O131" i="8"/>
  <c r="D131" i="14"/>
  <c r="G109" i="11"/>
  <c r="D109" i="8"/>
  <c r="G216" i="11"/>
  <c r="D216" i="8"/>
  <c r="D73" i="8"/>
  <c r="G73" i="11"/>
  <c r="D151" i="8"/>
  <c r="G151" i="11"/>
  <c r="D34" i="14"/>
  <c r="O34" i="8"/>
  <c r="D166" i="8"/>
  <c r="G166" i="11"/>
  <c r="D199" i="8"/>
  <c r="G199" i="11"/>
  <c r="D410" i="11"/>
  <c r="D410" i="10"/>
  <c r="I410" i="10" s="1"/>
  <c r="D422" i="8"/>
  <c r="G422" i="11"/>
  <c r="G415" i="11"/>
  <c r="D415" i="8"/>
  <c r="G91" i="11"/>
  <c r="D91" i="8"/>
  <c r="D366" i="10"/>
  <c r="I366" i="10" s="1"/>
  <c r="D366" i="11"/>
  <c r="G234" i="11"/>
  <c r="D234" i="8"/>
  <c r="O188" i="8"/>
  <c r="D188" i="14"/>
  <c r="G30" i="11"/>
  <c r="D30" i="8"/>
  <c r="D302" i="14"/>
  <c r="O302" i="8"/>
  <c r="D322" i="8"/>
  <c r="G322" i="11"/>
  <c r="D277" i="8"/>
  <c r="G277" i="11"/>
  <c r="D327" i="14"/>
  <c r="O327" i="8"/>
  <c r="G143" i="11"/>
  <c r="D143" i="8"/>
  <c r="G65" i="11"/>
  <c r="D65" i="8"/>
  <c r="D60" i="8"/>
  <c r="G60" i="11"/>
  <c r="D406" i="8"/>
  <c r="G406" i="11"/>
  <c r="G62" i="11"/>
  <c r="D62" i="8"/>
  <c r="D332" i="14"/>
  <c r="O332" i="8"/>
  <c r="G18" i="11"/>
  <c r="D18" i="8"/>
  <c r="D362" i="8"/>
  <c r="G362" i="11"/>
  <c r="G77" i="11"/>
  <c r="D77" i="8"/>
  <c r="D304" i="14"/>
  <c r="O304" i="8"/>
  <c r="D146" i="8"/>
  <c r="G146" i="11"/>
  <c r="D284" i="14"/>
  <c r="O284" i="8"/>
  <c r="D138" i="8"/>
  <c r="G138" i="11"/>
  <c r="O53" i="8"/>
  <c r="D53" i="14"/>
  <c r="O328" i="8"/>
  <c r="D328" i="14"/>
  <c r="D6" i="11"/>
  <c r="D6" i="10"/>
  <c r="I6" i="10" s="1"/>
  <c r="G238" i="11"/>
  <c r="D238" i="8"/>
  <c r="D82" i="8"/>
  <c r="G82" i="11"/>
  <c r="D118" i="8"/>
  <c r="G118" i="11"/>
  <c r="O376" i="8"/>
  <c r="D376" i="14"/>
  <c r="D35" i="14"/>
  <c r="O35" i="8"/>
  <c r="D115" i="14"/>
  <c r="O115" i="8"/>
  <c r="G492" i="11"/>
  <c r="D492" i="8"/>
  <c r="D239" i="8"/>
  <c r="G239" i="11"/>
  <c r="D61" i="14"/>
  <c r="O61" i="8"/>
  <c r="D425" i="8"/>
  <c r="G425" i="11"/>
  <c r="D181" i="8"/>
  <c r="G181" i="11"/>
  <c r="G85" i="11"/>
  <c r="D85" i="8"/>
  <c r="D286" i="14"/>
  <c r="O286" i="8"/>
  <c r="D92" i="8"/>
  <c r="G92" i="11"/>
  <c r="G130" i="11"/>
  <c r="D130" i="8"/>
  <c r="G350" i="11"/>
  <c r="D350" i="8"/>
  <c r="G454" i="11"/>
  <c r="D454" i="8"/>
  <c r="D490" i="8"/>
  <c r="G490" i="11"/>
  <c r="G201" i="11"/>
  <c r="D201" i="8"/>
  <c r="G43" i="11"/>
  <c r="D43" i="8"/>
  <c r="D164" i="8"/>
  <c r="G164" i="11"/>
  <c r="O59" i="8"/>
  <c r="D59" i="14"/>
  <c r="D102" i="14"/>
  <c r="O102" i="8"/>
  <c r="G50" i="11"/>
  <c r="D50" i="8"/>
  <c r="D258" i="8"/>
  <c r="G258" i="11"/>
  <c r="D294" i="14"/>
  <c r="O294" i="8"/>
  <c r="G46" i="11"/>
  <c r="D46" i="8"/>
  <c r="D228" i="8"/>
  <c r="G228" i="11"/>
  <c r="G154" i="11"/>
  <c r="D154" i="8"/>
  <c r="G369" i="11"/>
  <c r="D369" i="8"/>
  <c r="D110" i="8"/>
  <c r="G110" i="11"/>
  <c r="G218" i="11"/>
  <c r="D218" i="8"/>
  <c r="D155" i="14"/>
  <c r="O155" i="8"/>
  <c r="G474" i="11"/>
  <c r="D474" i="8"/>
  <c r="D485" i="8"/>
  <c r="G485" i="11"/>
  <c r="D165" i="8"/>
  <c r="G165" i="11"/>
  <c r="D27" i="8"/>
  <c r="G27" i="11"/>
  <c r="D129" i="8"/>
  <c r="G129" i="11"/>
  <c r="G262" i="11"/>
  <c r="G318" i="11"/>
  <c r="D202" i="8"/>
  <c r="O202" i="8" s="1"/>
  <c r="D10" i="14"/>
  <c r="G319" i="11"/>
  <c r="D319" i="8"/>
  <c r="G86" i="11"/>
  <c r="D86" i="8"/>
  <c r="D206" i="8"/>
  <c r="G206" i="11"/>
  <c r="D209" i="8"/>
  <c r="G209" i="11"/>
  <c r="D168" i="8"/>
  <c r="G168" i="11"/>
  <c r="D184" i="14"/>
  <c r="O184" i="8"/>
  <c r="G338" i="11"/>
  <c r="D338" i="8"/>
  <c r="G227" i="11"/>
  <c r="D227" i="8"/>
  <c r="G214" i="11"/>
  <c r="D214" i="8"/>
  <c r="D106" i="8"/>
  <c r="G106" i="11"/>
  <c r="D242" i="14"/>
  <c r="O242" i="8"/>
  <c r="G149" i="11"/>
  <c r="D149" i="8"/>
  <c r="D382" i="8"/>
  <c r="G382" i="11"/>
  <c r="D134" i="8"/>
  <c r="G134" i="11"/>
  <c r="G330" i="11"/>
  <c r="D330" i="8"/>
  <c r="D398" i="8"/>
  <c r="G398" i="11"/>
  <c r="G26" i="11"/>
  <c r="D26" i="8"/>
  <c r="G266" i="11"/>
  <c r="D266" i="8"/>
  <c r="D354" i="8"/>
  <c r="G354" i="11"/>
  <c r="O503" i="8"/>
  <c r="D503" i="14"/>
  <c r="G189" i="11"/>
  <c r="D189" i="8"/>
  <c r="G114" i="11"/>
  <c r="D114" i="8"/>
  <c r="D494" i="8"/>
  <c r="G494" i="11"/>
  <c r="D191" i="8"/>
  <c r="G191" i="11"/>
  <c r="O196" i="8"/>
  <c r="D196" i="14"/>
  <c r="D150" i="8"/>
  <c r="G150" i="11"/>
  <c r="O87" i="8"/>
  <c r="D87" i="14"/>
  <c r="G70" i="11"/>
  <c r="D70" i="8"/>
  <c r="D162" i="8"/>
  <c r="G162" i="11"/>
  <c r="D290" i="8"/>
  <c r="G290" i="11"/>
  <c r="D486" i="8"/>
  <c r="G486" i="11"/>
  <c r="D63" i="14"/>
  <c r="O63" i="8"/>
  <c r="O457" i="8"/>
  <c r="D457" i="14"/>
  <c r="O496" i="8"/>
  <c r="D496" i="14"/>
  <c r="D481" i="8"/>
  <c r="G481" i="11"/>
  <c r="D5" i="11"/>
  <c r="D5" i="10"/>
  <c r="I5" i="10" s="1"/>
  <c r="O223" i="8"/>
  <c r="D223" i="14"/>
  <c r="D75" i="14"/>
  <c r="O75" i="8"/>
  <c r="D291" i="8"/>
  <c r="G291" i="11"/>
  <c r="O499" i="8"/>
  <c r="D499" i="14"/>
  <c r="D123" i="8"/>
  <c r="G123" i="11"/>
  <c r="G96" i="11"/>
  <c r="D96" i="8"/>
  <c r="D403" i="8"/>
  <c r="G403" i="11"/>
  <c r="D287" i="8"/>
  <c r="G287" i="11"/>
  <c r="G98" i="11"/>
  <c r="D98" i="8"/>
  <c r="D458" i="8"/>
  <c r="G458" i="11"/>
  <c r="O488" i="8"/>
  <c r="D488" i="14"/>
  <c r="D78" i="8"/>
  <c r="G78" i="11"/>
  <c r="G462" i="11"/>
  <c r="D462" i="8"/>
  <c r="D81" i="14"/>
  <c r="O81" i="8"/>
  <c r="D374" i="8"/>
  <c r="G374" i="11"/>
  <c r="D182" i="14"/>
  <c r="O182" i="8"/>
  <c r="D298" i="8"/>
  <c r="G298" i="11"/>
  <c r="D263" i="14"/>
  <c r="O263" i="8"/>
  <c r="D67" i="8"/>
  <c r="G67" i="11"/>
  <c r="G124" i="11"/>
  <c r="D124" i="8"/>
  <c r="D157" i="8"/>
  <c r="G157" i="11"/>
  <c r="D94" i="8"/>
  <c r="G94" i="11"/>
  <c r="D194" i="8"/>
  <c r="G194" i="11"/>
  <c r="O140" i="8"/>
  <c r="D140" i="14"/>
  <c r="G484" i="11"/>
  <c r="D484" i="8"/>
  <c r="D399" i="8"/>
  <c r="G399" i="11"/>
  <c r="D433" i="8"/>
  <c r="G433" i="11"/>
  <c r="D370" i="10"/>
  <c r="I370" i="10" s="1"/>
  <c r="C251" i="14"/>
  <c r="N251" i="8"/>
  <c r="N231" i="8"/>
  <c r="C231" i="14"/>
  <c r="C159" i="14"/>
  <c r="N159" i="8"/>
  <c r="N75" i="8"/>
  <c r="C75" i="14"/>
  <c r="C369" i="14"/>
  <c r="N369" i="8"/>
  <c r="C63" i="14"/>
  <c r="N63" i="8"/>
  <c r="N71" i="8"/>
  <c r="C71" i="14"/>
  <c r="N14" i="8"/>
  <c r="C14" i="14"/>
  <c r="C363" i="14"/>
  <c r="N363" i="8"/>
  <c r="C105" i="14"/>
  <c r="N105" i="8"/>
  <c r="C38" i="14"/>
  <c r="N38" i="8"/>
  <c r="N362" i="8"/>
  <c r="C362" i="14"/>
  <c r="C86" i="14"/>
  <c r="N86" i="8"/>
  <c r="N395" i="8"/>
  <c r="C395" i="14"/>
  <c r="C58" i="14"/>
  <c r="N58" i="8"/>
  <c r="N254" i="8"/>
  <c r="C254" i="14"/>
  <c r="C139" i="14"/>
  <c r="N139" i="8"/>
  <c r="N101" i="8"/>
  <c r="C101" i="14"/>
  <c r="C269" i="14"/>
  <c r="N269" i="8"/>
  <c r="C318" i="14"/>
  <c r="N318" i="8"/>
  <c r="N138" i="8"/>
  <c r="C138" i="14"/>
  <c r="N23" i="8"/>
  <c r="C23" i="14"/>
  <c r="N166" i="8"/>
  <c r="C166" i="14"/>
  <c r="C366" i="14"/>
  <c r="N366" i="8"/>
  <c r="C131" i="14"/>
  <c r="N131" i="8"/>
  <c r="C170" i="14"/>
  <c r="N170" i="8"/>
  <c r="N162" i="8"/>
  <c r="C162" i="14"/>
  <c r="N326" i="8"/>
  <c r="C326" i="14"/>
  <c r="N50" i="8"/>
  <c r="C50" i="14"/>
  <c r="N262" i="8"/>
  <c r="C262" i="14"/>
  <c r="N414" i="8"/>
  <c r="C414" i="14"/>
  <c r="N22" i="8"/>
  <c r="C22" i="14"/>
  <c r="N47" i="8"/>
  <c r="C47" i="14"/>
  <c r="C287" i="14"/>
  <c r="N287" i="8"/>
  <c r="C358" i="14"/>
  <c r="N358" i="8"/>
  <c r="C263" i="14"/>
  <c r="N263" i="8"/>
  <c r="N350" i="8"/>
  <c r="C350" i="14"/>
  <c r="C331" i="14"/>
  <c r="N331" i="8"/>
  <c r="C59" i="14"/>
  <c r="N59" i="8"/>
  <c r="C371" i="14"/>
  <c r="N371" i="8"/>
  <c r="N142" i="8"/>
  <c r="C142" i="14"/>
  <c r="N125" i="8"/>
  <c r="C125" i="14"/>
  <c r="C259" i="14"/>
  <c r="N259" i="8"/>
  <c r="C151" i="14"/>
  <c r="N151" i="8"/>
  <c r="C403" i="14"/>
  <c r="N403" i="8"/>
  <c r="C307" i="14"/>
  <c r="C250" i="14"/>
  <c r="N250" i="8"/>
  <c r="N338" i="8"/>
  <c r="C338" i="14"/>
  <c r="N313" i="8"/>
  <c r="C313" i="14"/>
  <c r="C74" i="14"/>
  <c r="N74" i="8"/>
  <c r="C19" i="14"/>
  <c r="N19" i="8"/>
  <c r="N314" i="8"/>
  <c r="C314" i="14"/>
  <c r="C376" i="14"/>
  <c r="N376" i="8"/>
  <c r="C82" i="14"/>
  <c r="N82" i="8"/>
  <c r="N18" i="8"/>
  <c r="C18" i="14"/>
  <c r="C322" i="14"/>
  <c r="N322" i="8"/>
  <c r="N78" i="8"/>
  <c r="C78" i="14"/>
  <c r="N446" i="8"/>
  <c r="C446" i="14"/>
  <c r="C247" i="14"/>
  <c r="N247" i="8"/>
  <c r="C55" i="14"/>
  <c r="N55" i="8"/>
  <c r="C110" i="14"/>
  <c r="N110" i="8"/>
  <c r="C107" i="14"/>
  <c r="N107" i="8"/>
  <c r="N379" i="8"/>
  <c r="C379" i="14"/>
  <c r="N6" i="8"/>
  <c r="C6" i="14"/>
  <c r="C206" i="14"/>
  <c r="N206" i="8"/>
  <c r="C353" i="14"/>
  <c r="N353" i="8"/>
  <c r="N447" i="8"/>
  <c r="C447" i="14"/>
  <c r="C347" i="14"/>
  <c r="N347" i="8"/>
  <c r="C214" i="14"/>
  <c r="N214" i="8"/>
  <c r="N422" i="8"/>
  <c r="C422" i="14"/>
  <c r="C20" i="14"/>
  <c r="N20" i="8"/>
  <c r="C118" i="14"/>
  <c r="N118" i="8"/>
  <c r="N467" i="8"/>
  <c r="C467" i="14"/>
  <c r="N202" i="8"/>
  <c r="C202" i="14"/>
  <c r="N158" i="8"/>
  <c r="C158" i="14"/>
  <c r="C15" i="14"/>
  <c r="N15" i="8"/>
  <c r="C267" i="14"/>
  <c r="N267" i="8"/>
  <c r="N442" i="8"/>
  <c r="C442" i="14"/>
  <c r="N242" i="8"/>
  <c r="C242" i="14"/>
  <c r="C115" i="14"/>
  <c r="N115" i="8"/>
  <c r="C67" i="14"/>
  <c r="N67" i="8"/>
  <c r="N87" i="8"/>
  <c r="C87" i="14"/>
  <c r="C24" i="14"/>
  <c r="N24" i="8"/>
  <c r="C174" i="14"/>
  <c r="N174" i="8"/>
  <c r="C239" i="14"/>
  <c r="N239" i="8"/>
  <c r="C26" i="14"/>
  <c r="N26" i="8"/>
  <c r="C229" i="14"/>
  <c r="N229" i="8"/>
  <c r="C135" i="14"/>
  <c r="N135" i="8"/>
  <c r="C186" i="14"/>
  <c r="N186" i="8"/>
  <c r="C90" i="14"/>
  <c r="N90" i="8"/>
  <c r="N127" i="8"/>
  <c r="C127" i="14"/>
  <c r="C85" i="14"/>
  <c r="N85" i="8"/>
  <c r="N7" i="8"/>
  <c r="C7" i="14"/>
  <c r="N397" i="8"/>
  <c r="C397" i="14"/>
  <c r="N435" i="8"/>
  <c r="C435" i="14"/>
  <c r="N113" i="8"/>
  <c r="C113" i="14"/>
  <c r="G4" i="11"/>
  <c r="O351" i="8"/>
  <c r="D351" i="14"/>
  <c r="O343" i="8"/>
  <c r="D343" i="14"/>
  <c r="O226" i="8"/>
  <c r="D226" i="14"/>
  <c r="X38" i="14"/>
  <c r="Z38" i="14"/>
  <c r="V38" i="14"/>
  <c r="O41" i="8"/>
  <c r="D41" i="14"/>
  <c r="X6" i="14"/>
  <c r="V6" i="14"/>
  <c r="Z6" i="14"/>
  <c r="E14" i="14"/>
  <c r="P14" i="8"/>
  <c r="E105" i="14"/>
  <c r="P105" i="8"/>
  <c r="E25" i="11"/>
  <c r="E25" i="8" s="1"/>
  <c r="E25" i="10"/>
  <c r="X73" i="14"/>
  <c r="V73" i="14"/>
  <c r="Z73" i="14"/>
  <c r="E200" i="14"/>
  <c r="P200" i="8"/>
  <c r="D318" i="14"/>
  <c r="O318" i="8"/>
  <c r="D379" i="14"/>
  <c r="O379" i="8"/>
  <c r="D167" i="11"/>
  <c r="D167" i="10"/>
  <c r="I167" i="10" s="1"/>
  <c r="D207" i="10"/>
  <c r="I207" i="10" s="1"/>
  <c r="D207" i="11"/>
  <c r="N123" i="8"/>
  <c r="C123" i="14"/>
  <c r="Z297" i="14"/>
  <c r="X297" i="14"/>
  <c r="V297" i="14"/>
  <c r="Z246" i="14"/>
  <c r="X246" i="14"/>
  <c r="V246" i="14"/>
  <c r="D323" i="11"/>
  <c r="D323" i="10"/>
  <c r="I323" i="10" s="1"/>
  <c r="O251" i="8"/>
  <c r="D251" i="14"/>
  <c r="D186" i="11"/>
  <c r="D186" i="10"/>
  <c r="I186" i="10" s="1"/>
  <c r="E125" i="14"/>
  <c r="P125" i="8"/>
  <c r="G288" i="11"/>
  <c r="D288" i="8"/>
  <c r="N394" i="8"/>
  <c r="C394" i="14"/>
  <c r="N40" i="8"/>
  <c r="C40" i="14"/>
  <c r="D329" i="11"/>
  <c r="D329" i="10"/>
  <c r="I329" i="10" s="1"/>
  <c r="V88" i="14"/>
  <c r="X88" i="14"/>
  <c r="Z88" i="14"/>
  <c r="D8" i="8"/>
  <c r="G8" i="11"/>
  <c r="P296" i="8"/>
  <c r="E296" i="14"/>
  <c r="D23" i="14"/>
  <c r="O23" i="8"/>
  <c r="O317" i="8"/>
  <c r="D317" i="14"/>
  <c r="D172" i="14"/>
  <c r="O172" i="8"/>
  <c r="V102" i="14"/>
  <c r="Z102" i="14"/>
  <c r="X102" i="14"/>
  <c r="C319" i="14"/>
  <c r="N319" i="8"/>
  <c r="C261" i="14"/>
  <c r="N261" i="8"/>
  <c r="P209" i="8"/>
  <c r="E209" i="14"/>
  <c r="N385" i="8"/>
  <c r="C385" i="14"/>
  <c r="O241" i="8"/>
  <c r="D241" i="14"/>
  <c r="N126" i="8"/>
  <c r="C126" i="14"/>
  <c r="E227" i="14"/>
  <c r="P227" i="8"/>
  <c r="X286" i="14"/>
  <c r="V286" i="14"/>
  <c r="Z286" i="14"/>
  <c r="V173" i="14"/>
  <c r="X173" i="14"/>
  <c r="Z173" i="14"/>
  <c r="O353" i="8"/>
  <c r="D353" i="14"/>
  <c r="N57" i="8"/>
  <c r="C57" i="14"/>
  <c r="N171" i="8"/>
  <c r="C171" i="14"/>
  <c r="C311" i="14"/>
  <c r="N311" i="8"/>
  <c r="N112" i="8"/>
  <c r="C112" i="14"/>
  <c r="Z288" i="14"/>
  <c r="V288" i="14"/>
  <c r="X288" i="14"/>
  <c r="O248" i="8"/>
  <c r="D248" i="14"/>
  <c r="O257" i="8"/>
  <c r="D257" i="14"/>
  <c r="D314" i="11"/>
  <c r="D314" i="10"/>
  <c r="I314" i="10" s="1"/>
  <c r="C210" i="14"/>
  <c r="N210" i="8"/>
  <c r="D133" i="10"/>
  <c r="I133" i="10" s="1"/>
  <c r="D133" i="11"/>
  <c r="O365" i="8"/>
  <c r="D365" i="14"/>
  <c r="Z217" i="14"/>
  <c r="V217" i="14"/>
  <c r="X217" i="14"/>
  <c r="N266" i="8"/>
  <c r="C266" i="14"/>
  <c r="G74" i="11"/>
  <c r="D74" i="8"/>
  <c r="E335" i="11"/>
  <c r="E335" i="8" s="1"/>
  <c r="E335" i="10"/>
  <c r="D198" i="14"/>
  <c r="O198" i="8"/>
  <c r="N43" i="8"/>
  <c r="C43" i="14"/>
  <c r="D52" i="10"/>
  <c r="I52" i="10" s="1"/>
  <c r="D52" i="11"/>
  <c r="E146" i="14"/>
  <c r="P146" i="8"/>
  <c r="O333" i="8"/>
  <c r="D333" i="14"/>
  <c r="X257" i="14"/>
  <c r="V257" i="14"/>
  <c r="Z257" i="14"/>
  <c r="X128" i="14"/>
  <c r="V128" i="14"/>
  <c r="Z128" i="14"/>
  <c r="V134" i="14"/>
  <c r="Z134" i="14"/>
  <c r="X134" i="14"/>
  <c r="P306" i="8"/>
  <c r="E306" i="14"/>
  <c r="E208" i="14"/>
  <c r="P208" i="8"/>
  <c r="D387" i="11"/>
  <c r="D387" i="10"/>
  <c r="I387" i="10" s="1"/>
  <c r="D342" i="14"/>
  <c r="O342" i="8"/>
  <c r="V285" i="14"/>
  <c r="Z285" i="14"/>
  <c r="X285" i="14"/>
  <c r="P332" i="8"/>
  <c r="E332" i="14"/>
  <c r="O19" i="8"/>
  <c r="D19" i="14"/>
  <c r="Z324" i="14"/>
  <c r="X324" i="14"/>
  <c r="V324" i="14"/>
  <c r="D152" i="14"/>
  <c r="O152" i="8"/>
  <c r="O326" i="8"/>
  <c r="D326" i="14"/>
  <c r="C323" i="14"/>
  <c r="N323" i="8"/>
  <c r="D237" i="14"/>
  <c r="O237" i="8"/>
  <c r="C128" i="14"/>
  <c r="N128" i="8"/>
  <c r="D211" i="11"/>
  <c r="D211" i="10"/>
  <c r="I211" i="10" s="1"/>
  <c r="V222" i="14"/>
  <c r="X222" i="14"/>
  <c r="Z222" i="14"/>
  <c r="E141" i="14"/>
  <c r="P141" i="8"/>
  <c r="E190" i="10"/>
  <c r="E190" i="11"/>
  <c r="E190" i="8" s="1"/>
  <c r="E116" i="14"/>
  <c r="P116" i="8"/>
  <c r="P279" i="8"/>
  <c r="E279" i="14"/>
  <c r="D180" i="14"/>
  <c r="O180" i="8"/>
  <c r="P136" i="8"/>
  <c r="E136" i="14"/>
  <c r="Z29" i="14"/>
  <c r="V29" i="14"/>
  <c r="X29" i="14"/>
  <c r="D90" i="14"/>
  <c r="O90" i="8"/>
  <c r="G208" i="11"/>
  <c r="D208" i="8"/>
  <c r="G240" i="11"/>
  <c r="D240" i="8"/>
  <c r="O245" i="8"/>
  <c r="D245" i="14"/>
  <c r="D120" i="11"/>
  <c r="D120" i="10"/>
  <c r="I120" i="10" s="1"/>
  <c r="D15" i="10"/>
  <c r="I15" i="10" s="1"/>
  <c r="D15" i="11"/>
  <c r="N310" i="8"/>
  <c r="C310" i="14"/>
  <c r="Z273" i="14"/>
  <c r="X273" i="14"/>
  <c r="V273" i="14"/>
  <c r="P74" i="8"/>
  <c r="E74" i="14"/>
  <c r="E293" i="14"/>
  <c r="P293" i="8"/>
  <c r="Z36" i="14"/>
  <c r="V36" i="14"/>
  <c r="X36" i="14"/>
  <c r="D24" i="10"/>
  <c r="I24" i="10" s="1"/>
  <c r="D24" i="11"/>
  <c r="N31" i="8"/>
  <c r="C31" i="14"/>
  <c r="D334" i="11"/>
  <c r="D334" i="10"/>
  <c r="I334" i="10" s="1"/>
  <c r="D363" i="14"/>
  <c r="O363" i="8"/>
  <c r="E214" i="14"/>
  <c r="P214" i="8"/>
  <c r="X362" i="14"/>
  <c r="Z362" i="14"/>
  <c r="V362" i="14"/>
  <c r="X86" i="14"/>
  <c r="V86" i="14"/>
  <c r="Z86" i="14"/>
  <c r="O347" i="8"/>
  <c r="D347" i="14"/>
  <c r="O292" i="8"/>
  <c r="D292" i="14"/>
  <c r="O262" i="8"/>
  <c r="D262" i="14"/>
  <c r="N130" i="8"/>
  <c r="C130" i="14"/>
  <c r="D42" i="11"/>
  <c r="D42" i="10"/>
  <c r="I42" i="10" s="1"/>
  <c r="D215" i="11"/>
  <c r="D215" i="10"/>
  <c r="I215" i="10" s="1"/>
  <c r="D170" i="10"/>
  <c r="I170" i="10" s="1"/>
  <c r="D170" i="11"/>
  <c r="C255" i="14"/>
  <c r="N255" i="8"/>
  <c r="D153" i="10"/>
  <c r="I153" i="10" s="1"/>
  <c r="D153" i="11"/>
  <c r="X322" i="14"/>
  <c r="Z322" i="14"/>
  <c r="V322" i="14"/>
  <c r="E13" i="11"/>
  <c r="E13" i="8" s="1"/>
  <c r="E13" i="10"/>
  <c r="V317" i="14"/>
  <c r="Z317" i="14"/>
  <c r="X317" i="14"/>
  <c r="C332" i="14"/>
  <c r="N332" i="8"/>
  <c r="Z354" i="14"/>
  <c r="V354" i="14"/>
  <c r="X354" i="14"/>
  <c r="V194" i="14"/>
  <c r="Z194" i="14"/>
  <c r="X194" i="14"/>
  <c r="E4" i="11"/>
  <c r="E4" i="8" s="1"/>
  <c r="E4" i="10"/>
  <c r="Z340" i="14"/>
  <c r="X340" i="14"/>
  <c r="V340" i="14"/>
  <c r="O259" i="8"/>
  <c r="D259" i="14"/>
  <c r="D243" i="8"/>
  <c r="G243" i="11"/>
  <c r="D308" i="14"/>
  <c r="O308" i="8"/>
  <c r="D261" i="14"/>
  <c r="O261" i="8"/>
  <c r="D279" i="11"/>
  <c r="D279" i="10"/>
  <c r="I279" i="10" s="1"/>
  <c r="D306" i="11"/>
  <c r="D306" i="10"/>
  <c r="I306" i="10" s="1"/>
  <c r="E92" i="14"/>
  <c r="P92" i="8"/>
  <c r="Z48" i="14"/>
  <c r="V48" i="14"/>
  <c r="X48" i="14"/>
  <c r="E64" i="14"/>
  <c r="P64" i="8"/>
  <c r="C223" i="14"/>
  <c r="N223" i="8"/>
  <c r="Z9" i="14"/>
  <c r="V9" i="14"/>
  <c r="X9" i="14"/>
  <c r="X357" i="14"/>
  <c r="V357" i="14"/>
  <c r="Z357" i="14"/>
  <c r="V174" i="14"/>
  <c r="Z174" i="14"/>
  <c r="X174" i="14"/>
  <c r="E268" i="14"/>
  <c r="P268" i="8"/>
  <c r="P278" i="8"/>
  <c r="E278" i="14"/>
  <c r="E266" i="14"/>
  <c r="P266" i="8"/>
  <c r="E255" i="10"/>
  <c r="E255" i="11"/>
  <c r="E255" i="8" s="1"/>
  <c r="C243" i="14"/>
  <c r="N243" i="8"/>
  <c r="P352" i="8"/>
  <c r="E352" i="14"/>
  <c r="P157" i="8"/>
  <c r="E157" i="14"/>
  <c r="V5" i="14"/>
  <c r="X5" i="14"/>
  <c r="Z5" i="14"/>
  <c r="E60" i="14"/>
  <c r="P60" i="8"/>
  <c r="Z154" i="14"/>
  <c r="X154" i="14"/>
  <c r="V154" i="14"/>
  <c r="D57" i="14"/>
  <c r="O57" i="8"/>
  <c r="V224" i="14"/>
  <c r="X224" i="14"/>
  <c r="Z224" i="14"/>
  <c r="O253" i="8"/>
  <c r="D253" i="14"/>
  <c r="Z301" i="14"/>
  <c r="X301" i="14"/>
  <c r="V301" i="14"/>
  <c r="O244" i="8"/>
  <c r="D244" i="14"/>
  <c r="D193" i="14"/>
  <c r="O193" i="8"/>
  <c r="D254" i="14"/>
  <c r="O254" i="8"/>
  <c r="D187" i="14"/>
  <c r="O187" i="8"/>
  <c r="D95" i="10"/>
  <c r="I95" i="10" s="1"/>
  <c r="D95" i="11"/>
  <c r="D271" i="10"/>
  <c r="I271" i="10" s="1"/>
  <c r="D271" i="11"/>
  <c r="D185" i="11"/>
  <c r="D185" i="10"/>
  <c r="I185" i="10" s="1"/>
  <c r="D236" i="11"/>
  <c r="D236" i="10"/>
  <c r="I236" i="10" s="1"/>
  <c r="C153" i="14"/>
  <c r="N153" i="8"/>
  <c r="C249" i="14"/>
  <c r="N249" i="8"/>
  <c r="V189" i="14"/>
  <c r="Z189" i="14"/>
  <c r="X189" i="14"/>
  <c r="P93" i="8"/>
  <c r="E93" i="14"/>
  <c r="D310" i="14"/>
  <c r="O310" i="8"/>
  <c r="D83" i="14"/>
  <c r="O83" i="8"/>
  <c r="O315" i="8"/>
  <c r="D315" i="14"/>
  <c r="O142" i="8"/>
  <c r="D142" i="14"/>
  <c r="D232" i="11"/>
  <c r="D232" i="10"/>
  <c r="I232" i="10" s="1"/>
  <c r="C375" i="14"/>
  <c r="N375" i="8"/>
  <c r="D45" i="10"/>
  <c r="I45" i="10" s="1"/>
  <c r="D45" i="11"/>
  <c r="D348" i="8"/>
  <c r="G348" i="11"/>
  <c r="D316" i="11"/>
  <c r="D316" i="10"/>
  <c r="I316" i="10" s="1"/>
  <c r="Z149" i="14"/>
  <c r="V149" i="14"/>
  <c r="X149" i="14"/>
  <c r="D219" i="14"/>
  <c r="O219" i="8"/>
  <c r="O4" i="8"/>
  <c r="D4" i="14"/>
  <c r="D204" i="11"/>
  <c r="D204" i="10"/>
  <c r="I204" i="10" s="1"/>
  <c r="C168" i="14"/>
  <c r="N168" i="8"/>
  <c r="E331" i="14"/>
  <c r="P331" i="8"/>
  <c r="O356" i="8"/>
  <c r="D356" i="14"/>
  <c r="N145" i="8"/>
  <c r="C145" i="14"/>
  <c r="C316" i="14"/>
  <c r="N316" i="8"/>
  <c r="D217" i="11"/>
  <c r="D217" i="10"/>
  <c r="I217" i="10" s="1"/>
  <c r="D11" i="11"/>
  <c r="D11" i="10"/>
  <c r="I11" i="10" s="1"/>
  <c r="E81" i="14"/>
  <c r="P81" i="8"/>
  <c r="E37" i="14"/>
  <c r="P37" i="8"/>
  <c r="X80" i="14"/>
  <c r="V80" i="14"/>
  <c r="Z80" i="14"/>
  <c r="Z305" i="14"/>
  <c r="X305" i="14"/>
  <c r="V305" i="14"/>
  <c r="E144" i="14"/>
  <c r="P144" i="8"/>
  <c r="X302" i="14"/>
  <c r="V302" i="14"/>
  <c r="Z302" i="14"/>
  <c r="G268" i="11"/>
  <c r="D268" i="8"/>
  <c r="D349" i="14"/>
  <c r="O349" i="8"/>
  <c r="O252" i="8"/>
  <c r="D252" i="14"/>
  <c r="D31" i="10"/>
  <c r="I31" i="10" s="1"/>
  <c r="D31" i="11"/>
  <c r="D250" i="11"/>
  <c r="D250" i="10"/>
  <c r="I250" i="10" s="1"/>
  <c r="C240" i="14"/>
  <c r="N240" i="8"/>
  <c r="N108" i="8"/>
  <c r="C108" i="14"/>
  <c r="P210" i="8"/>
  <c r="E210" i="14"/>
  <c r="V53" i="14"/>
  <c r="Z53" i="14"/>
  <c r="X53" i="14"/>
  <c r="P8" i="8"/>
  <c r="E8" i="14"/>
  <c r="P56" i="8"/>
  <c r="E56" i="14"/>
  <c r="C315" i="14"/>
  <c r="N315" i="8"/>
  <c r="D178" i="10"/>
  <c r="I178" i="10" s="1"/>
  <c r="D178" i="11"/>
  <c r="G58" i="11"/>
  <c r="D58" i="8"/>
  <c r="E254" i="10"/>
  <c r="E254" i="11"/>
  <c r="E254" i="8" s="1"/>
  <c r="P237" i="8"/>
  <c r="E237" i="14"/>
  <c r="X333" i="14"/>
  <c r="V333" i="14"/>
  <c r="Z333" i="14"/>
  <c r="E353" i="14"/>
  <c r="P353" i="8"/>
  <c r="X320" i="14"/>
  <c r="V320" i="14"/>
  <c r="Z320" i="14"/>
  <c r="C312" i="14"/>
  <c r="N312" i="8"/>
  <c r="X33" i="14"/>
  <c r="V33" i="14"/>
  <c r="Z33" i="14"/>
  <c r="D281" i="8"/>
  <c r="G281" i="11"/>
  <c r="N204" i="8"/>
  <c r="C204" i="14"/>
  <c r="D159" i="10"/>
  <c r="I159" i="10" s="1"/>
  <c r="D159" i="11"/>
  <c r="D25" i="10"/>
  <c r="I25" i="10" s="1"/>
  <c r="D25" i="11"/>
  <c r="C111" i="14"/>
  <c r="N111" i="8"/>
  <c r="X361" i="14"/>
  <c r="Z361" i="14"/>
  <c r="V361" i="14"/>
  <c r="C11" i="14"/>
  <c r="N11" i="8"/>
  <c r="X177" i="14"/>
  <c r="V177" i="14"/>
  <c r="Z177" i="14"/>
  <c r="D230" i="14"/>
  <c r="O230" i="8"/>
  <c r="D158" i="10"/>
  <c r="I158" i="10" s="1"/>
  <c r="D158" i="11"/>
  <c r="D341" i="11"/>
  <c r="D341" i="10"/>
  <c r="I341" i="10" s="1"/>
  <c r="C298" i="14"/>
  <c r="N298" i="8"/>
  <c r="G265" i="11"/>
  <c r="D265" i="8"/>
  <c r="X196" i="14"/>
  <c r="Z196" i="14"/>
  <c r="V196" i="14"/>
  <c r="N28" i="8"/>
  <c r="C28" i="14"/>
  <c r="P389" i="8"/>
  <c r="E389" i="14"/>
  <c r="P42" i="8"/>
  <c r="E42" i="14"/>
  <c r="V201" i="14"/>
  <c r="Z201" i="14"/>
  <c r="X201" i="14"/>
  <c r="V280" i="14"/>
  <c r="Z280" i="14"/>
  <c r="X280" i="14"/>
  <c r="Z202" i="14"/>
  <c r="X202" i="14"/>
  <c r="V202" i="14"/>
  <c r="D307" i="8"/>
  <c r="G307" i="11"/>
  <c r="N361" i="8"/>
  <c r="C361" i="14"/>
  <c r="P337" i="8"/>
  <c r="E337" i="14"/>
  <c r="D313" i="14"/>
  <c r="O313" i="8"/>
  <c r="X66" i="14"/>
  <c r="V66" i="14"/>
  <c r="Z66" i="14"/>
  <c r="D141" i="14"/>
  <c r="O141" i="8"/>
  <c r="D267" i="14"/>
  <c r="O267" i="8"/>
  <c r="C270" i="14"/>
  <c r="N270" i="8"/>
  <c r="D390" i="10"/>
  <c r="I390" i="10" s="1"/>
  <c r="D390" i="11"/>
  <c r="E184" i="14"/>
  <c r="P184" i="8"/>
  <c r="E356" i="14"/>
  <c r="P356" i="8"/>
  <c r="P233" i="8"/>
  <c r="E233" i="14"/>
  <c r="O355" i="8"/>
  <c r="D355" i="14"/>
  <c r="E252" i="14"/>
  <c r="P252" i="8"/>
  <c r="E148" i="14"/>
  <c r="P148" i="8"/>
  <c r="V108" i="14"/>
  <c r="D283" i="14"/>
  <c r="O283" i="8"/>
  <c r="N380" i="8"/>
  <c r="C380" i="14"/>
  <c r="D260" i="14"/>
  <c r="O260" i="8"/>
  <c r="D20" i="10"/>
  <c r="I20" i="10" s="1"/>
  <c r="D20" i="11"/>
  <c r="D296" i="11"/>
  <c r="D296" i="10"/>
  <c r="I296" i="10" s="1"/>
  <c r="N330" i="8"/>
  <c r="C330" i="14"/>
  <c r="D126" i="10"/>
  <c r="I126" i="10" s="1"/>
  <c r="D126" i="11"/>
  <c r="X345" i="14"/>
  <c r="V345" i="14"/>
  <c r="Z345" i="14"/>
  <c r="X269" i="14"/>
  <c r="V269" i="14"/>
  <c r="Z269" i="14"/>
  <c r="E198" i="14"/>
  <c r="P198" i="8"/>
  <c r="P186" i="8"/>
  <c r="E186" i="14"/>
  <c r="D28" i="14"/>
  <c r="O28" i="8"/>
  <c r="O275" i="8"/>
  <c r="D275" i="14"/>
  <c r="P99" i="8"/>
  <c r="E99" i="14"/>
  <c r="P228" i="8"/>
  <c r="E228" i="14"/>
  <c r="O358" i="8"/>
  <c r="D358" i="14"/>
  <c r="D249" i="8"/>
  <c r="G249" i="11"/>
  <c r="D136" i="14"/>
  <c r="O136" i="8"/>
  <c r="C327" i="14"/>
  <c r="N327" i="8"/>
  <c r="D14" i="11"/>
  <c r="D14" i="10"/>
  <c r="I14" i="10" s="1"/>
  <c r="D121" i="10"/>
  <c r="I121" i="10" s="1"/>
  <c r="D121" i="11"/>
  <c r="Z76" i="14"/>
  <c r="V76" i="14"/>
  <c r="X76" i="14"/>
  <c r="O269" i="8"/>
  <c r="D269" i="14"/>
  <c r="D212" i="14"/>
  <c r="O212" i="8"/>
  <c r="D112" i="10"/>
  <c r="I112" i="10" s="1"/>
  <c r="D112" i="11"/>
  <c r="D179" i="11"/>
  <c r="D179" i="10"/>
  <c r="I179" i="10" s="1"/>
  <c r="Z358" i="14"/>
  <c r="X358" i="14"/>
  <c r="V358" i="14"/>
  <c r="D225" i="14"/>
  <c r="O225" i="8"/>
  <c r="X185" i="14"/>
  <c r="V185" i="14"/>
  <c r="Z185" i="14"/>
  <c r="V130" i="14"/>
  <c r="X130" i="14"/>
  <c r="Z130" i="14"/>
  <c r="P298" i="8"/>
  <c r="E298" i="14"/>
  <c r="P258" i="8"/>
  <c r="E258" i="14"/>
  <c r="E203" i="14"/>
  <c r="P203" i="8"/>
  <c r="C96" i="14"/>
  <c r="N96" i="8"/>
  <c r="D373" i="8"/>
  <c r="G373" i="11"/>
  <c r="P94" i="8"/>
  <c r="E94" i="14"/>
  <c r="D381" i="8"/>
  <c r="G381" i="11"/>
  <c r="D335" i="11"/>
  <c r="D335" i="10"/>
  <c r="I335" i="10" s="1"/>
  <c r="G346" i="11"/>
  <c r="D346" i="8"/>
  <c r="C246" i="14"/>
  <c r="N246" i="8"/>
  <c r="Z329" i="14"/>
  <c r="X329" i="14"/>
  <c r="V329" i="14"/>
  <c r="O321" i="8"/>
  <c r="D321" i="14"/>
  <c r="D324" i="14"/>
  <c r="O324" i="8"/>
  <c r="C32" i="14"/>
  <c r="N32" i="8"/>
  <c r="C143" i="14"/>
  <c r="N143" i="8"/>
  <c r="D21" i="10"/>
  <c r="I21" i="10" s="1"/>
  <c r="D21" i="11"/>
  <c r="D337" i="14"/>
  <c r="O337" i="8"/>
  <c r="X290" i="14"/>
  <c r="Z290" i="14"/>
  <c r="V290" i="14"/>
  <c r="X160" i="14"/>
  <c r="Z160" i="14"/>
  <c r="V160" i="14"/>
  <c r="P119" i="8"/>
  <c r="E119" i="14"/>
  <c r="P169" i="8"/>
  <c r="E169" i="14"/>
  <c r="P120" i="8"/>
  <c r="E120" i="14"/>
  <c r="D361" i="11"/>
  <c r="D361" i="10"/>
  <c r="I361" i="10" s="1"/>
  <c r="P261" i="8"/>
  <c r="E261" i="14"/>
  <c r="E220" i="14"/>
  <c r="P220" i="8"/>
  <c r="P182" i="8"/>
  <c r="E182" i="14"/>
  <c r="Z250" i="14"/>
  <c r="X250" i="14"/>
  <c r="V250" i="14"/>
  <c r="E78" i="14"/>
  <c r="P78" i="8"/>
  <c r="C34" i="14"/>
  <c r="N34" i="8"/>
  <c r="C305" i="14"/>
  <c r="N305" i="8"/>
  <c r="O340" i="8"/>
  <c r="D340" i="14"/>
  <c r="E239" i="10"/>
  <c r="E239" i="11"/>
  <c r="E239" i="8" s="1"/>
  <c r="E20" i="14"/>
  <c r="P20" i="8"/>
  <c r="O255" i="8"/>
  <c r="D255" i="14"/>
  <c r="E272" i="10"/>
  <c r="E272" i="11"/>
  <c r="E272" i="8" s="1"/>
  <c r="X21" i="14"/>
  <c r="V21" i="14"/>
  <c r="Z21" i="14"/>
  <c r="P96" i="8"/>
  <c r="E96" i="14"/>
  <c r="P101" i="8"/>
  <c r="E101" i="14"/>
  <c r="O331" i="8"/>
  <c r="D331" i="14"/>
  <c r="D171" i="11"/>
  <c r="D171" i="10"/>
  <c r="I171" i="10" s="1"/>
  <c r="D197" i="11"/>
  <c r="D197" i="10"/>
  <c r="I197" i="10" s="1"/>
  <c r="D222" i="11"/>
  <c r="D222" i="10"/>
  <c r="I222" i="10" s="1"/>
  <c r="D104" i="11"/>
  <c r="D104" i="10"/>
  <c r="I104" i="10" s="1"/>
  <c r="X16" i="14"/>
  <c r="V16" i="14"/>
  <c r="Z16" i="14"/>
  <c r="D394" i="10"/>
  <c r="I394" i="10" s="1"/>
  <c r="D394" i="11"/>
  <c r="V205" i="14"/>
  <c r="Z205" i="14"/>
  <c r="X205" i="14"/>
  <c r="C177" i="14"/>
  <c r="N177" i="8"/>
  <c r="E274" i="10"/>
  <c r="E274" i="11"/>
  <c r="E274" i="8" s="1"/>
  <c r="C114" i="14"/>
  <c r="N114" i="8"/>
  <c r="D205" i="14"/>
  <c r="O205" i="8"/>
  <c r="D289" i="14"/>
  <c r="O289" i="8"/>
  <c r="D36" i="11"/>
  <c r="D36" i="10"/>
  <c r="I36" i="10" s="1"/>
  <c r="D224" i="10"/>
  <c r="I224" i="10" s="1"/>
  <c r="D224" i="11"/>
  <c r="C258" i="14"/>
  <c r="N258" i="8"/>
  <c r="E256" i="10"/>
  <c r="E256" i="11"/>
  <c r="E256" i="8" s="1"/>
  <c r="P68" i="8"/>
  <c r="E68" i="14"/>
  <c r="E27" i="14"/>
  <c r="P27" i="8"/>
  <c r="E310" i="14"/>
  <c r="P310" i="8"/>
  <c r="E188" i="14"/>
  <c r="P188" i="8"/>
  <c r="Z262" i="14"/>
  <c r="V262" i="14"/>
  <c r="X262" i="14"/>
  <c r="E63" i="14"/>
  <c r="P63" i="8"/>
  <c r="X238" i="14"/>
  <c r="V238" i="14"/>
  <c r="Z238" i="14"/>
  <c r="C278" i="14"/>
  <c r="N278" i="8"/>
  <c r="D56" i="10"/>
  <c r="I56" i="10" s="1"/>
  <c r="D56" i="11"/>
  <c r="D229" i="11"/>
  <c r="D229" i="10"/>
  <c r="I229" i="10" s="1"/>
  <c r="C147" i="14"/>
  <c r="N147" i="8"/>
  <c r="D122" i="11"/>
  <c r="D122" i="10"/>
  <c r="I122" i="10" s="1"/>
  <c r="V138" i="14"/>
  <c r="Z138" i="14"/>
  <c r="X138" i="14"/>
  <c r="D345" i="14"/>
  <c r="O345" i="8"/>
  <c r="G48" i="11"/>
  <c r="D48" i="8"/>
  <c r="O300" i="8"/>
  <c r="D300" i="14"/>
  <c r="D66" i="10"/>
  <c r="I66" i="10" s="1"/>
  <c r="D66" i="11"/>
  <c r="D190" i="11"/>
  <c r="D190" i="10"/>
  <c r="I190" i="10" s="1"/>
  <c r="C133" i="14"/>
  <c r="N133" i="8"/>
  <c r="E469" i="10"/>
  <c r="E469" i="11"/>
  <c r="E469" i="8" s="1"/>
  <c r="O502" i="8"/>
  <c r="D502" i="14"/>
  <c r="D461" i="14"/>
  <c r="O461" i="8"/>
  <c r="E445" i="14"/>
  <c r="P445" i="8"/>
  <c r="V482" i="14"/>
  <c r="Z482" i="14"/>
  <c r="X482" i="14"/>
  <c r="G430" i="11"/>
  <c r="D430" i="8"/>
  <c r="N370" i="8"/>
  <c r="C370" i="14"/>
  <c r="C437" i="14"/>
  <c r="N437" i="8"/>
  <c r="E407" i="11"/>
  <c r="E407" i="8" s="1"/>
  <c r="E407" i="10"/>
  <c r="P373" i="8"/>
  <c r="E373" i="14"/>
  <c r="C469" i="14"/>
  <c r="N469" i="8"/>
  <c r="X402" i="14"/>
  <c r="V402" i="14"/>
  <c r="Z402" i="14"/>
  <c r="O416" i="8"/>
  <c r="D416" i="14"/>
  <c r="C398" i="14"/>
  <c r="N398" i="8"/>
  <c r="D473" i="11"/>
  <c r="D473" i="10"/>
  <c r="I473" i="10" s="1"/>
  <c r="V470" i="14"/>
  <c r="Z470" i="14"/>
  <c r="X470" i="14"/>
  <c r="V466" i="14"/>
  <c r="Z466" i="14"/>
  <c r="X466" i="14"/>
  <c r="Z414" i="14"/>
  <c r="X414" i="14"/>
  <c r="V414" i="14"/>
  <c r="G378" i="11"/>
  <c r="D378" i="8"/>
  <c r="E376" i="14"/>
  <c r="P376" i="8"/>
  <c r="Z457" i="14"/>
  <c r="X457" i="14"/>
  <c r="V457" i="14"/>
  <c r="O459" i="8"/>
  <c r="D459" i="14"/>
  <c r="E499" i="11"/>
  <c r="E499" i="8" s="1"/>
  <c r="E499" i="10"/>
  <c r="O436" i="8"/>
  <c r="D436" i="14"/>
  <c r="O385" i="8"/>
  <c r="D385" i="14"/>
  <c r="Z486" i="14"/>
  <c r="V486" i="14"/>
  <c r="X486" i="14"/>
  <c r="D389" i="14"/>
  <c r="O389" i="8"/>
  <c r="E401" i="11"/>
  <c r="E401" i="8" s="1"/>
  <c r="E401" i="10"/>
  <c r="G370" i="11"/>
  <c r="D370" i="8"/>
  <c r="X384" i="14"/>
  <c r="Z384" i="14"/>
  <c r="V384" i="14"/>
  <c r="D409" i="11"/>
  <c r="D409" i="10"/>
  <c r="I409" i="10" s="1"/>
  <c r="D367" i="10"/>
  <c r="I367" i="10" s="1"/>
  <c r="D367" i="11"/>
  <c r="D446" i="11"/>
  <c r="D446" i="10"/>
  <c r="I446" i="10" s="1"/>
  <c r="C458" i="14"/>
  <c r="N458" i="8"/>
  <c r="D467" i="14"/>
  <c r="O467" i="8"/>
  <c r="V420" i="14"/>
  <c r="Z420" i="14"/>
  <c r="X420" i="14"/>
  <c r="V424" i="14"/>
  <c r="Z424" i="14"/>
  <c r="X424" i="14"/>
  <c r="P393" i="8"/>
  <c r="E393" i="14"/>
  <c r="D491" i="14"/>
  <c r="O491" i="8"/>
  <c r="G443" i="11"/>
  <c r="D443" i="8"/>
  <c r="C466" i="14"/>
  <c r="N466" i="8"/>
  <c r="N391" i="8"/>
  <c r="C391" i="14"/>
  <c r="N463" i="8"/>
  <c r="C463" i="14"/>
  <c r="C477" i="14"/>
  <c r="N477" i="8"/>
  <c r="O384" i="8"/>
  <c r="D384" i="14"/>
  <c r="E496" i="11"/>
  <c r="E496" i="8" s="1"/>
  <c r="E496" i="10"/>
  <c r="V394" i="14"/>
  <c r="Z394" i="14"/>
  <c r="X394" i="14"/>
  <c r="X473" i="14"/>
  <c r="Z473" i="14"/>
  <c r="V473" i="14"/>
  <c r="P372" i="8"/>
  <c r="E372" i="14"/>
  <c r="G380" i="11"/>
  <c r="D380" i="8"/>
  <c r="D421" i="14"/>
  <c r="O421" i="8"/>
  <c r="X488" i="14"/>
  <c r="V488" i="14"/>
  <c r="Z488" i="14"/>
  <c r="P430" i="8"/>
  <c r="E430" i="14"/>
  <c r="Z392" i="14"/>
  <c r="X392" i="14"/>
  <c r="V392" i="14"/>
  <c r="G414" i="11"/>
  <c r="D414" i="8"/>
  <c r="O449" i="8"/>
  <c r="D449" i="14"/>
  <c r="P429" i="8"/>
  <c r="E429" i="14"/>
  <c r="X493" i="14"/>
  <c r="V493" i="14"/>
  <c r="Z493" i="14"/>
  <c r="V374" i="14"/>
  <c r="Z374" i="14"/>
  <c r="X374" i="14"/>
  <c r="E458" i="14"/>
  <c r="P458" i="8"/>
  <c r="O407" i="8"/>
  <c r="D407" i="14"/>
  <c r="P406" i="8"/>
  <c r="E406" i="14"/>
  <c r="E453" i="10"/>
  <c r="E453" i="11"/>
  <c r="E453" i="8" s="1"/>
  <c r="G424" i="11"/>
  <c r="D424" i="8"/>
  <c r="O456" i="8"/>
  <c r="D456" i="14"/>
  <c r="D417" i="11"/>
  <c r="D417" i="10"/>
  <c r="I417" i="10" s="1"/>
  <c r="C405" i="14"/>
  <c r="N405" i="8"/>
  <c r="G470" i="11"/>
  <c r="D470" i="8"/>
  <c r="E425" i="11"/>
  <c r="E425" i="8" s="1"/>
  <c r="E425" i="10"/>
  <c r="E464" i="11"/>
  <c r="E464" i="8" s="1"/>
  <c r="E464" i="10"/>
  <c r="O452" i="8"/>
  <c r="D452" i="14"/>
  <c r="C404" i="14"/>
  <c r="N404" i="8"/>
  <c r="P421" i="8"/>
  <c r="E421" i="14"/>
  <c r="G483" i="11"/>
  <c r="D483" i="8"/>
  <c r="O411" i="8"/>
  <c r="D411" i="14"/>
  <c r="E468" i="14"/>
  <c r="P468" i="8"/>
  <c r="G435" i="11"/>
  <c r="D435" i="8"/>
  <c r="N451" i="8"/>
  <c r="C451" i="14"/>
  <c r="X436" i="14"/>
  <c r="V436" i="14"/>
  <c r="Z436" i="14"/>
  <c r="D429" i="14"/>
  <c r="O429" i="8"/>
  <c r="E371" i="11"/>
  <c r="E371" i="8" s="1"/>
  <c r="E371" i="10"/>
  <c r="D503" i="5"/>
  <c r="D364" i="9"/>
  <c r="P494" i="8"/>
  <c r="E494" i="14"/>
  <c r="V409" i="14"/>
  <c r="Z409" i="14"/>
  <c r="X409" i="14"/>
  <c r="E471" i="11"/>
  <c r="E471" i="8" s="1"/>
  <c r="E471" i="10"/>
  <c r="E435" i="11"/>
  <c r="E435" i="8" s="1"/>
  <c r="E435" i="10"/>
  <c r="C448" i="14"/>
  <c r="N448" i="8"/>
  <c r="P378" i="8"/>
  <c r="E378" i="14"/>
  <c r="Z416" i="14"/>
  <c r="X416" i="14"/>
  <c r="V416" i="14"/>
  <c r="D500" i="14"/>
  <c r="O500" i="8"/>
  <c r="N455" i="8"/>
  <c r="C455" i="14"/>
  <c r="D475" i="8"/>
  <c r="G475" i="11"/>
  <c r="G418" i="11"/>
  <c r="D418" i="8"/>
  <c r="O453" i="8"/>
  <c r="D453" i="14"/>
  <c r="O448" i="8"/>
  <c r="D448" i="14"/>
  <c r="G431" i="11"/>
  <c r="D431" i="8"/>
  <c r="V438" i="14"/>
  <c r="Z438" i="14"/>
  <c r="X438" i="14"/>
  <c r="D434" i="8"/>
  <c r="G434" i="11"/>
  <c r="V477" i="14"/>
  <c r="Z477" i="14"/>
  <c r="X477" i="14"/>
  <c r="O460" i="8"/>
  <c r="D460" i="14"/>
  <c r="E489" i="11"/>
  <c r="E489" i="8" s="1"/>
  <c r="E489" i="10"/>
  <c r="E467" i="11"/>
  <c r="E467" i="8" s="1"/>
  <c r="E467" i="10"/>
  <c r="E365" i="11"/>
  <c r="E365" i="8" s="1"/>
  <c r="E365" i="10"/>
  <c r="Z396" i="14"/>
  <c r="X396" i="14"/>
  <c r="V396" i="14"/>
  <c r="D402" i="8"/>
  <c r="G402" i="11"/>
  <c r="D438" i="11"/>
  <c r="D438" i="10"/>
  <c r="I438" i="10" s="1"/>
  <c r="D463" i="10"/>
  <c r="I463" i="10" s="1"/>
  <c r="D463" i="11"/>
  <c r="P484" i="8"/>
  <c r="E484" i="14"/>
  <c r="P442" i="8"/>
  <c r="E442" i="14"/>
  <c r="V501" i="14"/>
  <c r="Z501" i="14"/>
  <c r="X501" i="14"/>
  <c r="G479" i="11"/>
  <c r="D479" i="8"/>
  <c r="D471" i="14"/>
  <c r="O471" i="8"/>
  <c r="P386" i="8"/>
  <c r="E386" i="14"/>
  <c r="D469" i="14"/>
  <c r="O469" i="8"/>
  <c r="G423" i="11"/>
  <c r="D423" i="8"/>
  <c r="C430" i="14"/>
  <c r="N430" i="8"/>
  <c r="N387" i="8"/>
  <c r="C387" i="14"/>
  <c r="C468" i="14"/>
  <c r="N468" i="8"/>
  <c r="E364" i="8"/>
  <c r="G468" i="11"/>
  <c r="D468" i="8"/>
  <c r="E474" i="14"/>
  <c r="P474" i="8"/>
  <c r="V500" i="14"/>
  <c r="Z500" i="14"/>
  <c r="X500" i="14"/>
  <c r="V480" i="14"/>
  <c r="X480" i="14"/>
  <c r="Z480" i="14"/>
  <c r="E462" i="14"/>
  <c r="P462" i="8"/>
  <c r="Z368" i="14"/>
  <c r="V368" i="14"/>
  <c r="X368" i="14"/>
  <c r="G371" i="11"/>
  <c r="D371" i="8"/>
  <c r="C452" i="14"/>
  <c r="N452" i="8"/>
  <c r="P377" i="8"/>
  <c r="E377" i="14"/>
  <c r="Z450" i="14"/>
  <c r="X450" i="14"/>
  <c r="V450" i="14"/>
  <c r="D497" i="10"/>
  <c r="I497" i="10" s="1"/>
  <c r="D497" i="11"/>
  <c r="E479" i="14"/>
  <c r="P479" i="8"/>
  <c r="O413" i="8"/>
  <c r="D413" i="14"/>
  <c r="D383" i="10"/>
  <c r="I383" i="10" s="1"/>
  <c r="D383" i="11"/>
  <c r="P423" i="8"/>
  <c r="E423" i="14"/>
  <c r="O396" i="8"/>
  <c r="D396" i="14"/>
  <c r="C462" i="14"/>
  <c r="N462" i="8"/>
  <c r="C367" i="8"/>
  <c r="C504" i="11"/>
  <c r="E444" i="14"/>
  <c r="P444" i="8"/>
  <c r="V456" i="14"/>
  <c r="Z456" i="14"/>
  <c r="X456" i="14"/>
  <c r="D408" i="8"/>
  <c r="G408" i="11"/>
  <c r="O388" i="8"/>
  <c r="D388" i="14"/>
  <c r="D392" i="14"/>
  <c r="O392" i="8"/>
  <c r="P452" i="8"/>
  <c r="E452" i="14"/>
  <c r="P441" i="8"/>
  <c r="E441" i="14"/>
  <c r="X385" i="14"/>
  <c r="V385" i="14"/>
  <c r="Z385" i="14"/>
  <c r="E390" i="11"/>
  <c r="E390" i="8" s="1"/>
  <c r="E390" i="10"/>
  <c r="E400" i="11"/>
  <c r="E400" i="8" s="1"/>
  <c r="E400" i="10"/>
  <c r="E417" i="14"/>
  <c r="P417" i="8"/>
  <c r="X440" i="14"/>
  <c r="V440" i="14"/>
  <c r="Z440" i="14"/>
  <c r="V448" i="14"/>
  <c r="Z448" i="14"/>
  <c r="X448" i="14"/>
  <c r="D450" i="14"/>
  <c r="O450" i="8"/>
  <c r="D375" i="11"/>
  <c r="D375" i="10"/>
  <c r="I375" i="10" s="1"/>
  <c r="D455" i="11"/>
  <c r="D455" i="10"/>
  <c r="I455" i="10" s="1"/>
  <c r="D401" i="10"/>
  <c r="I401" i="10" s="1"/>
  <c r="D401" i="11"/>
  <c r="N427" i="8"/>
  <c r="C427" i="14"/>
  <c r="N459" i="8"/>
  <c r="C459" i="14"/>
  <c r="O372" i="8"/>
  <c r="D372" i="14"/>
  <c r="O420" i="8"/>
  <c r="D420" i="14"/>
  <c r="P483" i="8"/>
  <c r="P410" i="8"/>
  <c r="E410" i="14"/>
  <c r="P428" i="8"/>
  <c r="E428" i="14"/>
  <c r="N373" i="8"/>
  <c r="C373" i="14"/>
  <c r="C465" i="14"/>
  <c r="N465" i="8"/>
  <c r="C470" i="14"/>
  <c r="N470" i="8"/>
  <c r="O444" i="8"/>
  <c r="D444" i="14"/>
  <c r="G478" i="11"/>
  <c r="D478" i="8"/>
  <c r="E451" i="14"/>
  <c r="P451" i="8"/>
  <c r="P380" i="8"/>
  <c r="E380" i="14"/>
  <c r="G482" i="11"/>
  <c r="D482" i="8"/>
  <c r="E465" i="11"/>
  <c r="E465" i="8" s="1"/>
  <c r="E465" i="10"/>
  <c r="D404" i="14"/>
  <c r="O404" i="8"/>
  <c r="C456" i="14"/>
  <c r="N456" i="8"/>
  <c r="C473" i="14"/>
  <c r="N473" i="8"/>
  <c r="X497" i="14"/>
  <c r="Z497" i="14"/>
  <c r="V497" i="14"/>
  <c r="E422" i="14"/>
  <c r="P422" i="8"/>
  <c r="E454" i="11"/>
  <c r="E454" i="8" s="1"/>
  <c r="E454" i="10"/>
  <c r="E432" i="11"/>
  <c r="E432" i="8" s="1"/>
  <c r="E432" i="10"/>
  <c r="E412" i="11"/>
  <c r="E412" i="8" s="1"/>
  <c r="E412" i="10"/>
  <c r="D391" i="11"/>
  <c r="D391" i="10"/>
  <c r="I391" i="10" s="1"/>
  <c r="D428" i="14" l="1"/>
  <c r="Z370" i="14"/>
  <c r="X108" i="14"/>
  <c r="Z204" i="14"/>
  <c r="P415" i="8"/>
  <c r="O472" i="8"/>
  <c r="O386" i="8"/>
  <c r="O160" i="8"/>
  <c r="O72" i="8"/>
  <c r="P419" i="8"/>
  <c r="V370" i="14"/>
  <c r="D246" i="14"/>
  <c r="E395" i="10"/>
  <c r="O339" i="8"/>
  <c r="D117" i="14"/>
  <c r="V204" i="14"/>
  <c r="X236" i="14"/>
  <c r="O477" i="8"/>
  <c r="Z236" i="14"/>
  <c r="D38" i="8"/>
  <c r="D38" i="14" s="1"/>
  <c r="D442" i="14"/>
  <c r="D270" i="14"/>
  <c r="E259" i="14"/>
  <c r="X259" i="14" s="1"/>
  <c r="E175" i="11"/>
  <c r="E175" i="8" s="1"/>
  <c r="P175" i="8" s="1"/>
  <c r="E75" i="14"/>
  <c r="X75" i="14" s="1"/>
  <c r="X113" i="14"/>
  <c r="V113" i="14"/>
  <c r="Z113" i="14"/>
  <c r="E411" i="10"/>
  <c r="D202" i="14"/>
  <c r="E504" i="9"/>
  <c r="M503" i="5"/>
  <c r="P339" i="8"/>
  <c r="E339" i="14"/>
  <c r="E115" i="14"/>
  <c r="P115" i="8"/>
  <c r="P291" i="8"/>
  <c r="E291" i="14"/>
  <c r="X216" i="14"/>
  <c r="Z216" i="14"/>
  <c r="V216" i="14"/>
  <c r="E383" i="14"/>
  <c r="P383" i="8"/>
  <c r="P151" i="8"/>
  <c r="E151" i="14"/>
  <c r="P367" i="8"/>
  <c r="E367" i="14"/>
  <c r="E147" i="14"/>
  <c r="P147" i="8"/>
  <c r="E231" i="14"/>
  <c r="P231" i="8"/>
  <c r="P211" i="8"/>
  <c r="E211" i="14"/>
  <c r="E283" i="14"/>
  <c r="P283" i="8"/>
  <c r="E355" i="11"/>
  <c r="E355" i="8" s="1"/>
  <c r="E355" i="10"/>
  <c r="P199" i="8"/>
  <c r="E199" i="14"/>
  <c r="X308" i="14"/>
  <c r="V308" i="14"/>
  <c r="Z308" i="14"/>
  <c r="E163" i="14"/>
  <c r="P163" i="8"/>
  <c r="V12" i="14"/>
  <c r="X12" i="14"/>
  <c r="Z12" i="14"/>
  <c r="E455" i="14"/>
  <c r="P455" i="8"/>
  <c r="E179" i="10"/>
  <c r="E179" i="11"/>
  <c r="E179" i="8" s="1"/>
  <c r="P475" i="8"/>
  <c r="E475" i="14"/>
  <c r="E79" i="11"/>
  <c r="E79" i="8" s="1"/>
  <c r="E79" i="10"/>
  <c r="E427" i="14"/>
  <c r="P427" i="8"/>
  <c r="Z140" i="14"/>
  <c r="X140" i="14"/>
  <c r="V140" i="14"/>
  <c r="E343" i="14"/>
  <c r="P343" i="8"/>
  <c r="P379" i="8"/>
  <c r="E379" i="14"/>
  <c r="P447" i="8"/>
  <c r="E447" i="14"/>
  <c r="E287" i="14"/>
  <c r="P287" i="8"/>
  <c r="E459" i="14"/>
  <c r="P459" i="8"/>
  <c r="E139" i="14"/>
  <c r="P139" i="8"/>
  <c r="E67" i="14"/>
  <c r="P67" i="8"/>
  <c r="P295" i="8"/>
  <c r="E295" i="14"/>
  <c r="E307" i="11"/>
  <c r="E307" i="8" s="1"/>
  <c r="E307" i="10"/>
  <c r="E271" i="14"/>
  <c r="P271" i="8"/>
  <c r="E403" i="14"/>
  <c r="P403" i="8"/>
  <c r="E242" i="14"/>
  <c r="P242" i="8"/>
  <c r="E15" i="10"/>
  <c r="E15" i="11"/>
  <c r="E15" i="8" s="1"/>
  <c r="P359" i="8"/>
  <c r="E359" i="14"/>
  <c r="E39" i="14"/>
  <c r="P39" i="8"/>
  <c r="P143" i="8"/>
  <c r="E143" i="14"/>
  <c r="Z315" i="14"/>
  <c r="V315" i="14"/>
  <c r="X315" i="14"/>
  <c r="E91" i="14"/>
  <c r="P91" i="8"/>
  <c r="E439" i="11"/>
  <c r="E439" i="8" s="1"/>
  <c r="E439" i="10"/>
  <c r="E275" i="14"/>
  <c r="P275" i="8"/>
  <c r="P431" i="8"/>
  <c r="E431" i="14"/>
  <c r="E71" i="10"/>
  <c r="E71" i="11"/>
  <c r="E71" i="8" s="1"/>
  <c r="E51" i="11"/>
  <c r="E51" i="8" s="1"/>
  <c r="E51" i="10"/>
  <c r="E103" i="11"/>
  <c r="E103" i="8" s="1"/>
  <c r="E103" i="10"/>
  <c r="P123" i="8"/>
  <c r="E123" i="14"/>
  <c r="P299" i="8"/>
  <c r="E299" i="14"/>
  <c r="P327" i="8"/>
  <c r="E327" i="14"/>
  <c r="P375" i="8"/>
  <c r="E375" i="14"/>
  <c r="P19" i="8"/>
  <c r="E19" i="14"/>
  <c r="P503" i="8"/>
  <c r="E503" i="14"/>
  <c r="E247" i="14"/>
  <c r="P247" i="8"/>
  <c r="E111" i="14"/>
  <c r="P111" i="8"/>
  <c r="E363" i="14"/>
  <c r="P363" i="8"/>
  <c r="E183" i="11"/>
  <c r="E183" i="8" s="1"/>
  <c r="E183" i="10"/>
  <c r="E7" i="14"/>
  <c r="P7" i="8"/>
  <c r="P95" i="8"/>
  <c r="E95" i="14"/>
  <c r="E159" i="14"/>
  <c r="P159" i="8"/>
  <c r="P387" i="8"/>
  <c r="E387" i="14"/>
  <c r="P487" i="8"/>
  <c r="E487" i="14"/>
  <c r="E191" i="10"/>
  <c r="E191" i="11"/>
  <c r="E191" i="8" s="1"/>
  <c r="E347" i="14"/>
  <c r="P347" i="8"/>
  <c r="P215" i="8"/>
  <c r="E215" i="14"/>
  <c r="P43" i="8"/>
  <c r="E43" i="14"/>
  <c r="Z172" i="14"/>
  <c r="X172" i="14"/>
  <c r="V172" i="14"/>
  <c r="E223" i="10"/>
  <c r="E223" i="11"/>
  <c r="E223" i="8" s="1"/>
  <c r="P463" i="8"/>
  <c r="E463" i="14"/>
  <c r="E31" i="14"/>
  <c r="P31" i="8"/>
  <c r="P267" i="8"/>
  <c r="E267" i="14"/>
  <c r="E251" i="11"/>
  <c r="E251" i="8" s="1"/>
  <c r="E251" i="10"/>
  <c r="E391" i="14"/>
  <c r="P391" i="8"/>
  <c r="P83" i="8"/>
  <c r="E83" i="14"/>
  <c r="Z351" i="14"/>
  <c r="X351" i="14"/>
  <c r="V351" i="14"/>
  <c r="P219" i="8"/>
  <c r="E219" i="14"/>
  <c r="Z55" i="14"/>
  <c r="X55" i="14"/>
  <c r="V55" i="14"/>
  <c r="E127" i="14"/>
  <c r="P127" i="8"/>
  <c r="E195" i="14"/>
  <c r="P195" i="8"/>
  <c r="E11" i="14"/>
  <c r="P11" i="8"/>
  <c r="E135" i="14"/>
  <c r="P135" i="8"/>
  <c r="E323" i="14"/>
  <c r="Z323" i="14" s="1"/>
  <c r="E207" i="14"/>
  <c r="P207" i="8"/>
  <c r="P167" i="8"/>
  <c r="E167" i="14"/>
  <c r="P35" i="8"/>
  <c r="E35" i="14"/>
  <c r="E47" i="10"/>
  <c r="E47" i="11"/>
  <c r="E47" i="8" s="1"/>
  <c r="Z112" i="14"/>
  <c r="V112" i="14"/>
  <c r="X112" i="14"/>
  <c r="P399" i="8"/>
  <c r="E399" i="14"/>
  <c r="P171" i="8"/>
  <c r="E171" i="14"/>
  <c r="P131" i="8"/>
  <c r="E131" i="14"/>
  <c r="E243" i="14"/>
  <c r="P243" i="8"/>
  <c r="P443" i="8"/>
  <c r="E443" i="14"/>
  <c r="E155" i="14"/>
  <c r="P155" i="8"/>
  <c r="E491" i="14"/>
  <c r="P491" i="8"/>
  <c r="P263" i="8"/>
  <c r="E263" i="14"/>
  <c r="P311" i="8"/>
  <c r="E311" i="14"/>
  <c r="E235" i="14"/>
  <c r="P235" i="8"/>
  <c r="V24" i="14"/>
  <c r="Z24" i="14"/>
  <c r="X24" i="14"/>
  <c r="V366" i="14"/>
  <c r="Z366" i="14"/>
  <c r="X366" i="14"/>
  <c r="E319" i="10"/>
  <c r="E319" i="11"/>
  <c r="E319" i="8" s="1"/>
  <c r="Z303" i="14"/>
  <c r="X303" i="14"/>
  <c r="V303" i="14"/>
  <c r="Z62" i="14"/>
  <c r="V62" i="14"/>
  <c r="X62" i="14"/>
  <c r="E87" i="14"/>
  <c r="P87" i="8"/>
  <c r="E187" i="11"/>
  <c r="E187" i="8" s="1"/>
  <c r="E187" i="10"/>
  <c r="E107" i="14"/>
  <c r="P107" i="8"/>
  <c r="E495" i="11"/>
  <c r="E495" i="8" s="1"/>
  <c r="E495" i="10"/>
  <c r="O484" i="8"/>
  <c r="D484" i="14"/>
  <c r="D462" i="14"/>
  <c r="O462" i="8"/>
  <c r="D98" i="14"/>
  <c r="O98" i="8"/>
  <c r="G5" i="11"/>
  <c r="D5" i="8"/>
  <c r="D150" i="14"/>
  <c r="O150" i="8"/>
  <c r="O134" i="8"/>
  <c r="D134" i="14"/>
  <c r="O129" i="8"/>
  <c r="D129" i="14"/>
  <c r="O490" i="8"/>
  <c r="D490" i="14"/>
  <c r="D92" i="14"/>
  <c r="O92" i="8"/>
  <c r="O425" i="8"/>
  <c r="D425" i="14"/>
  <c r="D82" i="14"/>
  <c r="O82" i="8"/>
  <c r="D6" i="8"/>
  <c r="G6" i="11"/>
  <c r="O30" i="8"/>
  <c r="D30" i="14"/>
  <c r="D234" i="14"/>
  <c r="O234" i="8"/>
  <c r="D216" i="14"/>
  <c r="O216" i="8"/>
  <c r="O78" i="8"/>
  <c r="D78" i="14"/>
  <c r="O287" i="8"/>
  <c r="D287" i="14"/>
  <c r="D70" i="14"/>
  <c r="O70" i="8"/>
  <c r="O266" i="8"/>
  <c r="D266" i="14"/>
  <c r="O227" i="8"/>
  <c r="D227" i="14"/>
  <c r="D86" i="14"/>
  <c r="O86" i="8"/>
  <c r="O474" i="8"/>
  <c r="D474" i="14"/>
  <c r="D218" i="14"/>
  <c r="O218" i="8"/>
  <c r="D369" i="14"/>
  <c r="O369" i="8"/>
  <c r="D50" i="14"/>
  <c r="O50" i="8"/>
  <c r="D43" i="14"/>
  <c r="O43" i="8"/>
  <c r="D350" i="14"/>
  <c r="O350" i="8"/>
  <c r="O85" i="8"/>
  <c r="D85" i="14"/>
  <c r="O138" i="8"/>
  <c r="D138" i="14"/>
  <c r="D146" i="14"/>
  <c r="O146" i="8"/>
  <c r="O60" i="8"/>
  <c r="D60" i="14"/>
  <c r="D277" i="14"/>
  <c r="O277" i="8"/>
  <c r="D366" i="8"/>
  <c r="G366" i="11"/>
  <c r="D415" i="14"/>
  <c r="O415" i="8"/>
  <c r="O199" i="8"/>
  <c r="D199" i="14"/>
  <c r="D73" i="14"/>
  <c r="O73" i="8"/>
  <c r="D210" i="14"/>
  <c r="O210" i="8"/>
  <c r="D124" i="14"/>
  <c r="O124" i="8"/>
  <c r="D96" i="14"/>
  <c r="O96" i="8"/>
  <c r="D481" i="14"/>
  <c r="O481" i="8"/>
  <c r="O486" i="8"/>
  <c r="D486" i="14"/>
  <c r="O162" i="8"/>
  <c r="D162" i="14"/>
  <c r="D494" i="14"/>
  <c r="O494" i="8"/>
  <c r="O354" i="8"/>
  <c r="D354" i="14"/>
  <c r="D382" i="14"/>
  <c r="O382" i="8"/>
  <c r="D168" i="14"/>
  <c r="O168" i="8"/>
  <c r="O206" i="8"/>
  <c r="D206" i="14"/>
  <c r="O27" i="8"/>
  <c r="D27" i="14"/>
  <c r="O485" i="8"/>
  <c r="D485" i="14"/>
  <c r="O110" i="8"/>
  <c r="D110" i="14"/>
  <c r="D258" i="14"/>
  <c r="O258" i="8"/>
  <c r="O164" i="8"/>
  <c r="D164" i="14"/>
  <c r="D181" i="14"/>
  <c r="O181" i="8"/>
  <c r="O118" i="8"/>
  <c r="D118" i="14"/>
  <c r="O77" i="8"/>
  <c r="D77" i="14"/>
  <c r="O18" i="8"/>
  <c r="D18" i="14"/>
  <c r="O62" i="8"/>
  <c r="D62" i="14"/>
  <c r="D143" i="14"/>
  <c r="O143" i="8"/>
  <c r="D422" i="14"/>
  <c r="O422" i="8"/>
  <c r="O109" i="8"/>
  <c r="D109" i="14"/>
  <c r="G103" i="11"/>
  <c r="D103" i="8"/>
  <c r="D290" i="14"/>
  <c r="O290" i="8"/>
  <c r="D191" i="14"/>
  <c r="O191" i="8"/>
  <c r="D398" i="14"/>
  <c r="O398" i="8"/>
  <c r="D106" i="14"/>
  <c r="O106" i="8"/>
  <c r="D209" i="14"/>
  <c r="O209" i="8"/>
  <c r="D165" i="14"/>
  <c r="O165" i="8"/>
  <c r="O228" i="8"/>
  <c r="D228" i="14"/>
  <c r="O239" i="8"/>
  <c r="D239" i="14"/>
  <c r="O65" i="8"/>
  <c r="D65" i="14"/>
  <c r="D426" i="14"/>
  <c r="O426" i="8"/>
  <c r="D399" i="14"/>
  <c r="O399" i="8"/>
  <c r="O94" i="8"/>
  <c r="D94" i="14"/>
  <c r="D458" i="14"/>
  <c r="O458" i="8"/>
  <c r="D114" i="14"/>
  <c r="O114" i="8"/>
  <c r="O149" i="8"/>
  <c r="D149" i="14"/>
  <c r="O137" i="8"/>
  <c r="D137" i="14"/>
  <c r="D433" i="14"/>
  <c r="O433" i="8"/>
  <c r="O194" i="8"/>
  <c r="D194" i="14"/>
  <c r="D157" i="14"/>
  <c r="O157" i="8"/>
  <c r="O67" i="8"/>
  <c r="D67" i="14"/>
  <c r="O298" i="8"/>
  <c r="D298" i="14"/>
  <c r="D374" i="14"/>
  <c r="O374" i="8"/>
  <c r="O403" i="8"/>
  <c r="D403" i="14"/>
  <c r="D123" i="14"/>
  <c r="O123" i="8"/>
  <c r="D291" i="14"/>
  <c r="O291" i="8"/>
  <c r="D189" i="14"/>
  <c r="O189" i="8"/>
  <c r="O26" i="8"/>
  <c r="D26" i="14"/>
  <c r="O330" i="8"/>
  <c r="D330" i="14"/>
  <c r="D214" i="14"/>
  <c r="O214" i="8"/>
  <c r="O338" i="8"/>
  <c r="D338" i="14"/>
  <c r="D319" i="14"/>
  <c r="O319" i="8"/>
  <c r="D154" i="14"/>
  <c r="O154" i="8"/>
  <c r="O46" i="8"/>
  <c r="D46" i="14"/>
  <c r="O201" i="8"/>
  <c r="D201" i="14"/>
  <c r="D454" i="14"/>
  <c r="O454" i="8"/>
  <c r="D130" i="14"/>
  <c r="O130" i="8"/>
  <c r="O492" i="8"/>
  <c r="D492" i="14"/>
  <c r="O238" i="8"/>
  <c r="D238" i="14"/>
  <c r="O362" i="8"/>
  <c r="D362" i="14"/>
  <c r="D406" i="14"/>
  <c r="O406" i="8"/>
  <c r="D322" i="14"/>
  <c r="O322" i="8"/>
  <c r="O91" i="8"/>
  <c r="D91" i="14"/>
  <c r="G410" i="11"/>
  <c r="D410" i="8"/>
  <c r="D166" i="14"/>
  <c r="O166" i="8"/>
  <c r="O151" i="8"/>
  <c r="D151" i="14"/>
  <c r="D174" i="14"/>
  <c r="O174" i="8"/>
  <c r="G66" i="11"/>
  <c r="D66" i="8"/>
  <c r="G104" i="11"/>
  <c r="D104" i="8"/>
  <c r="G222" i="11"/>
  <c r="D222" i="8"/>
  <c r="Z298" i="14"/>
  <c r="V298" i="14"/>
  <c r="X298" i="14"/>
  <c r="G112" i="11"/>
  <c r="D112" i="8"/>
  <c r="X99" i="14"/>
  <c r="V99" i="14"/>
  <c r="Z99" i="14"/>
  <c r="D126" i="8"/>
  <c r="G126" i="11"/>
  <c r="G20" i="11"/>
  <c r="D20" i="8"/>
  <c r="G390" i="11"/>
  <c r="D390" i="8"/>
  <c r="O265" i="8"/>
  <c r="D265" i="14"/>
  <c r="G25" i="11"/>
  <c r="D25" i="8"/>
  <c r="D268" i="14"/>
  <c r="O268" i="8"/>
  <c r="V144" i="14"/>
  <c r="X144" i="14"/>
  <c r="Z144" i="14"/>
  <c r="V37" i="14"/>
  <c r="X37" i="14"/>
  <c r="Z37" i="14"/>
  <c r="G217" i="11"/>
  <c r="D217" i="8"/>
  <c r="V331" i="14"/>
  <c r="X331" i="14"/>
  <c r="Z331" i="14"/>
  <c r="D45" i="8"/>
  <c r="G45" i="11"/>
  <c r="X93" i="14"/>
  <c r="V93" i="14"/>
  <c r="Z93" i="14"/>
  <c r="V157" i="14"/>
  <c r="Z157" i="14"/>
  <c r="X157" i="14"/>
  <c r="D170" i="8"/>
  <c r="G170" i="11"/>
  <c r="G42" i="11"/>
  <c r="D42" i="8"/>
  <c r="D208" i="14"/>
  <c r="O208" i="8"/>
  <c r="V141" i="14"/>
  <c r="Z141" i="14"/>
  <c r="X141" i="14"/>
  <c r="X208" i="14"/>
  <c r="V208" i="14"/>
  <c r="Z208" i="14"/>
  <c r="P335" i="8"/>
  <c r="E335" i="14"/>
  <c r="X227" i="14"/>
  <c r="V227" i="14"/>
  <c r="Z227" i="14"/>
  <c r="D8" i="14"/>
  <c r="O8" i="8"/>
  <c r="X14" i="14"/>
  <c r="V14" i="14"/>
  <c r="Z14" i="14"/>
  <c r="V78" i="14"/>
  <c r="X78" i="14"/>
  <c r="Z78" i="14"/>
  <c r="D361" i="8"/>
  <c r="G361" i="11"/>
  <c r="G179" i="11"/>
  <c r="D179" i="8"/>
  <c r="G14" i="11"/>
  <c r="D14" i="8"/>
  <c r="V252" i="14"/>
  <c r="X252" i="14"/>
  <c r="Z252" i="14"/>
  <c r="Z353" i="14"/>
  <c r="V353" i="14"/>
  <c r="X353" i="14"/>
  <c r="X237" i="14"/>
  <c r="Z237" i="14"/>
  <c r="V237" i="14"/>
  <c r="O348" i="8"/>
  <c r="D348" i="14"/>
  <c r="G236" i="11"/>
  <c r="D236" i="8"/>
  <c r="D271" i="8"/>
  <c r="G271" i="11"/>
  <c r="G95" i="11"/>
  <c r="D95" i="8"/>
  <c r="V266" i="14"/>
  <c r="X266" i="14"/>
  <c r="Z266" i="14"/>
  <c r="X268" i="14"/>
  <c r="V268" i="14"/>
  <c r="Z268" i="14"/>
  <c r="D306" i="8"/>
  <c r="G306" i="11"/>
  <c r="P13" i="8"/>
  <c r="E13" i="14"/>
  <c r="G153" i="11"/>
  <c r="D153" i="8"/>
  <c r="X293" i="14"/>
  <c r="V293" i="14"/>
  <c r="Z293" i="14"/>
  <c r="X136" i="14"/>
  <c r="Z136" i="14"/>
  <c r="V136" i="14"/>
  <c r="V279" i="14"/>
  <c r="Z279" i="14"/>
  <c r="X279" i="14"/>
  <c r="P190" i="8"/>
  <c r="E190" i="14"/>
  <c r="D52" i="8"/>
  <c r="G52" i="11"/>
  <c r="Z209" i="14"/>
  <c r="V209" i="14"/>
  <c r="X209" i="14"/>
  <c r="G186" i="11"/>
  <c r="D186" i="8"/>
  <c r="G190" i="11"/>
  <c r="D190" i="8"/>
  <c r="V188" i="14"/>
  <c r="Z188" i="14"/>
  <c r="X188" i="14"/>
  <c r="V27" i="14"/>
  <c r="X27" i="14"/>
  <c r="Z27" i="14"/>
  <c r="G224" i="11"/>
  <c r="D224" i="8"/>
  <c r="D394" i="8"/>
  <c r="G394" i="11"/>
  <c r="G171" i="11"/>
  <c r="D171" i="8"/>
  <c r="E272" i="14"/>
  <c r="P272" i="8"/>
  <c r="X20" i="14"/>
  <c r="V20" i="14"/>
  <c r="Z20" i="14"/>
  <c r="P239" i="8"/>
  <c r="E239" i="14"/>
  <c r="V220" i="14"/>
  <c r="X220" i="14"/>
  <c r="Z220" i="14"/>
  <c r="G335" i="11"/>
  <c r="D335" i="8"/>
  <c r="Z94" i="14"/>
  <c r="V94" i="14"/>
  <c r="X94" i="14"/>
  <c r="Z258" i="14"/>
  <c r="X258" i="14"/>
  <c r="V258" i="14"/>
  <c r="D249" i="14"/>
  <c r="O249" i="8"/>
  <c r="V186" i="14"/>
  <c r="Z186" i="14"/>
  <c r="X186" i="14"/>
  <c r="V233" i="14"/>
  <c r="X233" i="14"/>
  <c r="Z233" i="14"/>
  <c r="X337" i="14"/>
  <c r="V337" i="14"/>
  <c r="Z337" i="14"/>
  <c r="D341" i="8"/>
  <c r="G341" i="11"/>
  <c r="G158" i="11"/>
  <c r="D158" i="8"/>
  <c r="E254" i="14"/>
  <c r="P254" i="8"/>
  <c r="O58" i="8"/>
  <c r="D58" i="14"/>
  <c r="V81" i="14"/>
  <c r="Z81" i="14"/>
  <c r="X81" i="14"/>
  <c r="G232" i="11"/>
  <c r="D232" i="8"/>
  <c r="G185" i="11"/>
  <c r="D185" i="8"/>
  <c r="V352" i="14"/>
  <c r="Z352" i="14"/>
  <c r="X352" i="14"/>
  <c r="E255" i="14"/>
  <c r="P255" i="8"/>
  <c r="G279" i="11"/>
  <c r="D279" i="8"/>
  <c r="E4" i="14"/>
  <c r="P4" i="8"/>
  <c r="G15" i="11"/>
  <c r="D15" i="8"/>
  <c r="G120" i="11"/>
  <c r="D120" i="8"/>
  <c r="O240" i="8"/>
  <c r="D240" i="14"/>
  <c r="V116" i="14"/>
  <c r="X116" i="14"/>
  <c r="Z116" i="14"/>
  <c r="G387" i="11"/>
  <c r="D387" i="8"/>
  <c r="Z146" i="14"/>
  <c r="X146" i="14"/>
  <c r="V146" i="14"/>
  <c r="D133" i="8"/>
  <c r="G133" i="11"/>
  <c r="D329" i="8"/>
  <c r="G329" i="11"/>
  <c r="O288" i="8"/>
  <c r="D288" i="14"/>
  <c r="D207" i="8"/>
  <c r="G207" i="11"/>
  <c r="G167" i="11"/>
  <c r="D167" i="8"/>
  <c r="V105" i="14"/>
  <c r="Z105" i="14"/>
  <c r="X105" i="14"/>
  <c r="D48" i="14"/>
  <c r="O48" i="8"/>
  <c r="X310" i="14"/>
  <c r="Z310" i="14"/>
  <c r="V310" i="14"/>
  <c r="P256" i="8"/>
  <c r="E256" i="14"/>
  <c r="G159" i="11"/>
  <c r="D159" i="8"/>
  <c r="X210" i="14"/>
  <c r="V210" i="14"/>
  <c r="Z210" i="14"/>
  <c r="G11" i="11"/>
  <c r="D11" i="8"/>
  <c r="V278" i="14"/>
  <c r="Z278" i="14"/>
  <c r="X278" i="14"/>
  <c r="V64" i="14"/>
  <c r="X64" i="14"/>
  <c r="Z64" i="14"/>
  <c r="G215" i="11"/>
  <c r="D215" i="8"/>
  <c r="Z214" i="14"/>
  <c r="V214" i="14"/>
  <c r="X214" i="14"/>
  <c r="G24" i="11"/>
  <c r="D24" i="8"/>
  <c r="V74" i="14"/>
  <c r="X74" i="14"/>
  <c r="Z74" i="14"/>
  <c r="P25" i="8"/>
  <c r="E25" i="14"/>
  <c r="G229" i="11"/>
  <c r="D229" i="8"/>
  <c r="G197" i="11"/>
  <c r="D197" i="8"/>
  <c r="X101" i="14"/>
  <c r="V101" i="14"/>
  <c r="Z101" i="14"/>
  <c r="X182" i="14"/>
  <c r="Z182" i="14"/>
  <c r="V182" i="14"/>
  <c r="V261" i="14"/>
  <c r="Z261" i="14"/>
  <c r="X261" i="14"/>
  <c r="V120" i="14"/>
  <c r="Z120" i="14"/>
  <c r="X120" i="14"/>
  <c r="V119" i="14"/>
  <c r="Z119" i="14"/>
  <c r="X119" i="14"/>
  <c r="O346" i="8"/>
  <c r="D346" i="14"/>
  <c r="D121" i="8"/>
  <c r="G121" i="11"/>
  <c r="G296" i="11"/>
  <c r="D296" i="8"/>
  <c r="Z184" i="14"/>
  <c r="X184" i="14"/>
  <c r="V184" i="14"/>
  <c r="O307" i="8"/>
  <c r="D307" i="14"/>
  <c r="V389" i="14"/>
  <c r="X389" i="14"/>
  <c r="Z389" i="14"/>
  <c r="V8" i="14"/>
  <c r="X8" i="14"/>
  <c r="Z8" i="14"/>
  <c r="G250" i="11"/>
  <c r="D250" i="8"/>
  <c r="G122" i="11"/>
  <c r="D122" i="8"/>
  <c r="G56" i="11"/>
  <c r="D56" i="8"/>
  <c r="V63" i="14"/>
  <c r="X63" i="14"/>
  <c r="Z63" i="14"/>
  <c r="V68" i="14"/>
  <c r="Z68" i="14"/>
  <c r="X68" i="14"/>
  <c r="G36" i="11"/>
  <c r="D36" i="8"/>
  <c r="P274" i="8"/>
  <c r="E274" i="14"/>
  <c r="V96" i="14"/>
  <c r="Z96" i="14"/>
  <c r="X96" i="14"/>
  <c r="X169" i="14"/>
  <c r="V169" i="14"/>
  <c r="Z169" i="14"/>
  <c r="G21" i="11"/>
  <c r="D21" i="8"/>
  <c r="D381" i="14"/>
  <c r="O381" i="8"/>
  <c r="O373" i="8"/>
  <c r="D373" i="14"/>
  <c r="V203" i="14"/>
  <c r="Z203" i="14"/>
  <c r="X203" i="14"/>
  <c r="V228" i="14"/>
  <c r="Z228" i="14"/>
  <c r="X228" i="14"/>
  <c r="X198" i="14"/>
  <c r="Z198" i="14"/>
  <c r="V198" i="14"/>
  <c r="Z148" i="14"/>
  <c r="X148" i="14"/>
  <c r="V148" i="14"/>
  <c r="Z356" i="14"/>
  <c r="V356" i="14"/>
  <c r="X356" i="14"/>
  <c r="X42" i="14"/>
  <c r="V42" i="14"/>
  <c r="Z42" i="14"/>
  <c r="O281" i="8"/>
  <c r="D281" i="14"/>
  <c r="D178" i="8"/>
  <c r="G178" i="11"/>
  <c r="V56" i="14"/>
  <c r="X56" i="14"/>
  <c r="Z56" i="14"/>
  <c r="G31" i="11"/>
  <c r="D31" i="8"/>
  <c r="G204" i="11"/>
  <c r="D204" i="8"/>
  <c r="D316" i="8"/>
  <c r="G316" i="11"/>
  <c r="Z60" i="14"/>
  <c r="V60" i="14"/>
  <c r="X60" i="14"/>
  <c r="V92" i="14"/>
  <c r="X92" i="14"/>
  <c r="Z92" i="14"/>
  <c r="D243" i="14"/>
  <c r="O243" i="8"/>
  <c r="D334" i="8"/>
  <c r="G334" i="11"/>
  <c r="G211" i="11"/>
  <c r="D211" i="8"/>
  <c r="X332" i="14"/>
  <c r="Z332" i="14"/>
  <c r="V332" i="14"/>
  <c r="X306" i="14"/>
  <c r="V306" i="14"/>
  <c r="Z306" i="14"/>
  <c r="O74" i="8"/>
  <c r="D74" i="14"/>
  <c r="G314" i="11"/>
  <c r="D314" i="8"/>
  <c r="X296" i="14"/>
  <c r="V296" i="14"/>
  <c r="Z296" i="14"/>
  <c r="X125" i="14"/>
  <c r="Z125" i="14"/>
  <c r="V125" i="14"/>
  <c r="D323" i="8"/>
  <c r="G323" i="11"/>
  <c r="V200" i="14"/>
  <c r="X200" i="14"/>
  <c r="Z200" i="14"/>
  <c r="P412" i="8"/>
  <c r="E412" i="14"/>
  <c r="Z422" i="14"/>
  <c r="X422" i="14"/>
  <c r="V422" i="14"/>
  <c r="X419" i="14"/>
  <c r="Z419" i="14"/>
  <c r="V419" i="14"/>
  <c r="G401" i="11"/>
  <c r="D401" i="8"/>
  <c r="G455" i="11"/>
  <c r="D455" i="8"/>
  <c r="X417" i="14"/>
  <c r="V417" i="14"/>
  <c r="Z417" i="14"/>
  <c r="P400" i="8"/>
  <c r="E400" i="14"/>
  <c r="Z441" i="14"/>
  <c r="V441" i="14"/>
  <c r="X441" i="14"/>
  <c r="C367" i="14"/>
  <c r="C504" i="14" s="1"/>
  <c r="N367" i="8"/>
  <c r="C504" i="8"/>
  <c r="N504" i="8" s="1"/>
  <c r="X377" i="14"/>
  <c r="V377" i="14"/>
  <c r="Z377" i="14"/>
  <c r="P364" i="8"/>
  <c r="E364" i="14"/>
  <c r="D463" i="8"/>
  <c r="G463" i="11"/>
  <c r="P467" i="8"/>
  <c r="E467" i="14"/>
  <c r="O434" i="8"/>
  <c r="D434" i="14"/>
  <c r="V494" i="14"/>
  <c r="Z494" i="14"/>
  <c r="X494" i="14"/>
  <c r="P453" i="8"/>
  <c r="E453" i="14"/>
  <c r="O443" i="8"/>
  <c r="D443" i="14"/>
  <c r="V393" i="14"/>
  <c r="X393" i="14"/>
  <c r="Z393" i="14"/>
  <c r="G446" i="11"/>
  <c r="D446" i="8"/>
  <c r="V423" i="14"/>
  <c r="X423" i="14"/>
  <c r="Z423" i="14"/>
  <c r="G497" i="11"/>
  <c r="D497" i="8"/>
  <c r="V462" i="14"/>
  <c r="Z462" i="14"/>
  <c r="X462" i="14"/>
  <c r="D435" i="14"/>
  <c r="O435" i="8"/>
  <c r="P411" i="8"/>
  <c r="E411" i="14"/>
  <c r="P425" i="8"/>
  <c r="E425" i="14"/>
  <c r="G417" i="11"/>
  <c r="D417" i="8"/>
  <c r="X372" i="14"/>
  <c r="V372" i="14"/>
  <c r="Z372" i="14"/>
  <c r="V376" i="14"/>
  <c r="Z376" i="14"/>
  <c r="X376" i="14"/>
  <c r="G391" i="11"/>
  <c r="D391" i="8"/>
  <c r="E432" i="14"/>
  <c r="P432" i="8"/>
  <c r="P465" i="8"/>
  <c r="E465" i="14"/>
  <c r="V451" i="14"/>
  <c r="X451" i="14"/>
  <c r="Z451" i="14"/>
  <c r="X483" i="14"/>
  <c r="Z483" i="14"/>
  <c r="V483" i="14"/>
  <c r="V452" i="14"/>
  <c r="Z452" i="14"/>
  <c r="X452" i="14"/>
  <c r="V444" i="14"/>
  <c r="Z444" i="14"/>
  <c r="X444" i="14"/>
  <c r="V415" i="14"/>
  <c r="Z415" i="14"/>
  <c r="X415" i="14"/>
  <c r="X479" i="14"/>
  <c r="Z479" i="14"/>
  <c r="V479" i="14"/>
  <c r="Z484" i="14"/>
  <c r="X484" i="14"/>
  <c r="V484" i="14"/>
  <c r="E365" i="14"/>
  <c r="P365" i="8"/>
  <c r="P435" i="8"/>
  <c r="E435" i="14"/>
  <c r="D364" i="11"/>
  <c r="D364" i="10"/>
  <c r="I364" i="10" s="1"/>
  <c r="D504" i="9"/>
  <c r="P371" i="8"/>
  <c r="E371" i="14"/>
  <c r="X468" i="14"/>
  <c r="V468" i="14"/>
  <c r="Z468" i="14"/>
  <c r="O424" i="8"/>
  <c r="D424" i="14"/>
  <c r="X430" i="14"/>
  <c r="V430" i="14"/>
  <c r="Z430" i="14"/>
  <c r="E496" i="14"/>
  <c r="P496" i="8"/>
  <c r="G409" i="11"/>
  <c r="D409" i="8"/>
  <c r="O370" i="8"/>
  <c r="D370" i="14"/>
  <c r="P401" i="8"/>
  <c r="E401" i="14"/>
  <c r="P499" i="8"/>
  <c r="E499" i="14"/>
  <c r="D378" i="14"/>
  <c r="O378" i="8"/>
  <c r="X373" i="14"/>
  <c r="V373" i="14"/>
  <c r="Z373" i="14"/>
  <c r="P407" i="8"/>
  <c r="E407" i="14"/>
  <c r="X445" i="14"/>
  <c r="V445" i="14"/>
  <c r="Z445" i="14"/>
  <c r="V474" i="14"/>
  <c r="Z474" i="14"/>
  <c r="X474" i="14"/>
  <c r="Z442" i="14"/>
  <c r="X442" i="14"/>
  <c r="V442" i="14"/>
  <c r="O431" i="8"/>
  <c r="D431" i="14"/>
  <c r="O475" i="8"/>
  <c r="D475" i="14"/>
  <c r="P464" i="8"/>
  <c r="E464" i="14"/>
  <c r="X406" i="14"/>
  <c r="V406" i="14"/>
  <c r="Z406" i="14"/>
  <c r="Z429" i="14"/>
  <c r="X429" i="14"/>
  <c r="V429" i="14"/>
  <c r="O430" i="8"/>
  <c r="D430" i="14"/>
  <c r="V380" i="14"/>
  <c r="Z380" i="14"/>
  <c r="X380" i="14"/>
  <c r="D478" i="14"/>
  <c r="O478" i="8"/>
  <c r="V410" i="14"/>
  <c r="Z410" i="14"/>
  <c r="X410" i="14"/>
  <c r="G375" i="11"/>
  <c r="D375" i="8"/>
  <c r="P390" i="8"/>
  <c r="E390" i="14"/>
  <c r="D423" i="14"/>
  <c r="O423" i="8"/>
  <c r="Z386" i="14"/>
  <c r="X386" i="14"/>
  <c r="V386" i="14"/>
  <c r="O479" i="8"/>
  <c r="D479" i="14"/>
  <c r="O402" i="8"/>
  <c r="D402" i="14"/>
  <c r="P471" i="8"/>
  <c r="E471" i="14"/>
  <c r="X421" i="14"/>
  <c r="V421" i="14"/>
  <c r="Z421" i="14"/>
  <c r="P469" i="8"/>
  <c r="E469" i="14"/>
  <c r="P454" i="8"/>
  <c r="E454" i="14"/>
  <c r="D482" i="14"/>
  <c r="O482" i="8"/>
  <c r="V428" i="14"/>
  <c r="Z428" i="14"/>
  <c r="X428" i="14"/>
  <c r="O408" i="8"/>
  <c r="D408" i="14"/>
  <c r="D383" i="8"/>
  <c r="G383" i="11"/>
  <c r="D371" i="14"/>
  <c r="O371" i="8"/>
  <c r="D468" i="14"/>
  <c r="O468" i="8"/>
  <c r="G438" i="11"/>
  <c r="D438" i="8"/>
  <c r="P489" i="8"/>
  <c r="E489" i="14"/>
  <c r="D418" i="14"/>
  <c r="O418" i="8"/>
  <c r="V378" i="14"/>
  <c r="Z378" i="14"/>
  <c r="X378" i="14"/>
  <c r="D483" i="14"/>
  <c r="O483" i="8"/>
  <c r="O470" i="8"/>
  <c r="D470" i="14"/>
  <c r="V458" i="14"/>
  <c r="X458" i="14"/>
  <c r="Z458" i="14"/>
  <c r="O414" i="8"/>
  <c r="D414" i="14"/>
  <c r="O380" i="8"/>
  <c r="D380" i="14"/>
  <c r="G367" i="11"/>
  <c r="D367" i="8"/>
  <c r="G473" i="11"/>
  <c r="D473" i="8"/>
  <c r="P395" i="8"/>
  <c r="E395" i="14"/>
  <c r="O38" i="8" l="1"/>
  <c r="E175" i="14"/>
  <c r="Z175" i="14" s="1"/>
  <c r="Z75" i="14"/>
  <c r="V75" i="14"/>
  <c r="V323" i="14"/>
  <c r="V259" i="14"/>
  <c r="Z259" i="14"/>
  <c r="E504" i="11"/>
  <c r="X323" i="14"/>
  <c r="P47" i="8"/>
  <c r="E47" i="14"/>
  <c r="Z135" i="14"/>
  <c r="V135" i="14"/>
  <c r="X135" i="14"/>
  <c r="V43" i="14"/>
  <c r="X43" i="14"/>
  <c r="Z43" i="14"/>
  <c r="V95" i="14"/>
  <c r="X95" i="14"/>
  <c r="Z95" i="14"/>
  <c r="Z19" i="14"/>
  <c r="X19" i="14"/>
  <c r="V19" i="14"/>
  <c r="X327" i="14"/>
  <c r="Z327" i="14"/>
  <c r="V327" i="14"/>
  <c r="Z123" i="14"/>
  <c r="X123" i="14"/>
  <c r="V123" i="14"/>
  <c r="P103" i="8"/>
  <c r="E103" i="14"/>
  <c r="V403" i="14"/>
  <c r="X403" i="14"/>
  <c r="Z403" i="14"/>
  <c r="V139" i="14"/>
  <c r="Z139" i="14"/>
  <c r="X139" i="14"/>
  <c r="V287" i="14"/>
  <c r="Z287" i="14"/>
  <c r="X287" i="14"/>
  <c r="Z475" i="14"/>
  <c r="V475" i="14"/>
  <c r="X475" i="14"/>
  <c r="X163" i="14"/>
  <c r="Z163" i="14"/>
  <c r="V163" i="14"/>
  <c r="V199" i="14"/>
  <c r="X199" i="14"/>
  <c r="Z199" i="14"/>
  <c r="E355" i="14"/>
  <c r="P355" i="8"/>
  <c r="V211" i="14"/>
  <c r="X211" i="14"/>
  <c r="Z211" i="14"/>
  <c r="Z151" i="14"/>
  <c r="V151" i="14"/>
  <c r="X151" i="14"/>
  <c r="V311" i="14"/>
  <c r="Z311" i="14"/>
  <c r="X311" i="14"/>
  <c r="V443" i="14"/>
  <c r="Z443" i="14"/>
  <c r="X443" i="14"/>
  <c r="V131" i="14"/>
  <c r="Z131" i="14"/>
  <c r="X131" i="14"/>
  <c r="Z399" i="14"/>
  <c r="V399" i="14"/>
  <c r="X399" i="14"/>
  <c r="Z83" i="14"/>
  <c r="X83" i="14"/>
  <c r="V83" i="14"/>
  <c r="V267" i="14"/>
  <c r="Z267" i="14"/>
  <c r="X267" i="14"/>
  <c r="V463" i="14"/>
  <c r="X463" i="14"/>
  <c r="Z463" i="14"/>
  <c r="Z159" i="14"/>
  <c r="X159" i="14"/>
  <c r="V159" i="14"/>
  <c r="V7" i="14"/>
  <c r="X7" i="14"/>
  <c r="Z7" i="14"/>
  <c r="X111" i="14"/>
  <c r="Z111" i="14"/>
  <c r="V111" i="14"/>
  <c r="P51" i="8"/>
  <c r="E51" i="14"/>
  <c r="E71" i="14"/>
  <c r="P71" i="8"/>
  <c r="Z91" i="14"/>
  <c r="V91" i="14"/>
  <c r="X91" i="14"/>
  <c r="Z143" i="14"/>
  <c r="X143" i="14"/>
  <c r="V143" i="14"/>
  <c r="X359" i="14"/>
  <c r="Z359" i="14"/>
  <c r="V359" i="14"/>
  <c r="Z295" i="14"/>
  <c r="X295" i="14"/>
  <c r="V295" i="14"/>
  <c r="X379" i="14"/>
  <c r="V379" i="14"/>
  <c r="Z379" i="14"/>
  <c r="Z427" i="14"/>
  <c r="V427" i="14"/>
  <c r="X427" i="14"/>
  <c r="E79" i="14"/>
  <c r="P79" i="8"/>
  <c r="P179" i="8"/>
  <c r="E179" i="14"/>
  <c r="V455" i="14"/>
  <c r="Z455" i="14"/>
  <c r="X455" i="14"/>
  <c r="X283" i="14"/>
  <c r="Z283" i="14"/>
  <c r="V283" i="14"/>
  <c r="V231" i="14"/>
  <c r="X231" i="14"/>
  <c r="Z231" i="14"/>
  <c r="V383" i="14"/>
  <c r="Z383" i="14"/>
  <c r="X383" i="14"/>
  <c r="X291" i="14"/>
  <c r="V291" i="14"/>
  <c r="Z291" i="14"/>
  <c r="V339" i="14"/>
  <c r="X339" i="14"/>
  <c r="Z339" i="14"/>
  <c r="Z87" i="14"/>
  <c r="X87" i="14"/>
  <c r="V87" i="14"/>
  <c r="Z491" i="14"/>
  <c r="X491" i="14"/>
  <c r="V491" i="14"/>
  <c r="V35" i="14"/>
  <c r="Z35" i="14"/>
  <c r="X35" i="14"/>
  <c r="Z195" i="14"/>
  <c r="X195" i="14"/>
  <c r="V195" i="14"/>
  <c r="V387" i="14"/>
  <c r="X387" i="14"/>
  <c r="Z387" i="14"/>
  <c r="E495" i="14"/>
  <c r="P495" i="8"/>
  <c r="X107" i="14"/>
  <c r="V107" i="14"/>
  <c r="Z107" i="14"/>
  <c r="E187" i="14"/>
  <c r="P187" i="8"/>
  <c r="V235" i="14"/>
  <c r="Z235" i="14"/>
  <c r="X235" i="14"/>
  <c r="X155" i="14"/>
  <c r="V155" i="14"/>
  <c r="Z155" i="14"/>
  <c r="X243" i="14"/>
  <c r="V243" i="14"/>
  <c r="Z243" i="14"/>
  <c r="Z167" i="14"/>
  <c r="X167" i="14"/>
  <c r="V167" i="14"/>
  <c r="X11" i="14"/>
  <c r="V11" i="14"/>
  <c r="Z11" i="14"/>
  <c r="X127" i="14"/>
  <c r="V127" i="14"/>
  <c r="Z127" i="14"/>
  <c r="X219" i="14"/>
  <c r="Z219" i="14"/>
  <c r="V219" i="14"/>
  <c r="Z391" i="14"/>
  <c r="X391" i="14"/>
  <c r="V391" i="14"/>
  <c r="E251" i="14"/>
  <c r="P251" i="8"/>
  <c r="X31" i="14"/>
  <c r="V31" i="14"/>
  <c r="Z31" i="14"/>
  <c r="E223" i="14"/>
  <c r="P223" i="8"/>
  <c r="Z215" i="14"/>
  <c r="V215" i="14"/>
  <c r="X215" i="14"/>
  <c r="P191" i="8"/>
  <c r="E191" i="14"/>
  <c r="V487" i="14"/>
  <c r="Z487" i="14"/>
  <c r="X487" i="14"/>
  <c r="V503" i="14"/>
  <c r="Z503" i="14"/>
  <c r="X503" i="14"/>
  <c r="V375" i="14"/>
  <c r="Z375" i="14"/>
  <c r="X375" i="14"/>
  <c r="Z299" i="14"/>
  <c r="X299" i="14"/>
  <c r="V299" i="14"/>
  <c r="V431" i="14"/>
  <c r="Z431" i="14"/>
  <c r="X431" i="14"/>
  <c r="X39" i="14"/>
  <c r="Z39" i="14"/>
  <c r="V39" i="14"/>
  <c r="E15" i="14"/>
  <c r="P15" i="8"/>
  <c r="V242" i="14"/>
  <c r="Z242" i="14"/>
  <c r="X242" i="14"/>
  <c r="X271" i="14"/>
  <c r="Z271" i="14"/>
  <c r="V271" i="14"/>
  <c r="V67" i="14"/>
  <c r="Z67" i="14"/>
  <c r="X67" i="14"/>
  <c r="V459" i="14"/>
  <c r="X459" i="14"/>
  <c r="Z459" i="14"/>
  <c r="V343" i="14"/>
  <c r="X343" i="14"/>
  <c r="Z343" i="14"/>
  <c r="X367" i="14"/>
  <c r="Z367" i="14"/>
  <c r="V367" i="14"/>
  <c r="X115" i="14"/>
  <c r="Z115" i="14"/>
  <c r="V115" i="14"/>
  <c r="E319" i="14"/>
  <c r="P319" i="8"/>
  <c r="Z263" i="14"/>
  <c r="X263" i="14"/>
  <c r="V263" i="14"/>
  <c r="Z171" i="14"/>
  <c r="X171" i="14"/>
  <c r="V171" i="14"/>
  <c r="V207" i="14"/>
  <c r="X207" i="14"/>
  <c r="Z207" i="14"/>
  <c r="X347" i="14"/>
  <c r="Z347" i="14"/>
  <c r="V347" i="14"/>
  <c r="E183" i="14"/>
  <c r="P183" i="8"/>
  <c r="Z363" i="14"/>
  <c r="X363" i="14"/>
  <c r="V363" i="14"/>
  <c r="X247" i="14"/>
  <c r="Z247" i="14"/>
  <c r="V247" i="14"/>
  <c r="Z275" i="14"/>
  <c r="V275" i="14"/>
  <c r="X275" i="14"/>
  <c r="E439" i="14"/>
  <c r="P439" i="8"/>
  <c r="P307" i="8"/>
  <c r="E307" i="14"/>
  <c r="V447" i="14"/>
  <c r="Z447" i="14"/>
  <c r="X447" i="14"/>
  <c r="X147" i="14"/>
  <c r="Z147" i="14"/>
  <c r="V147" i="14"/>
  <c r="E504" i="8"/>
  <c r="P504" i="8" s="1"/>
  <c r="O366" i="8"/>
  <c r="D366" i="14"/>
  <c r="D6" i="14"/>
  <c r="O6" i="8"/>
  <c r="D103" i="14"/>
  <c r="O103" i="8"/>
  <c r="O410" i="8"/>
  <c r="D410" i="14"/>
  <c r="D5" i="14"/>
  <c r="O5" i="8"/>
  <c r="O316" i="8"/>
  <c r="D316" i="14"/>
  <c r="X25" i="14"/>
  <c r="Z25" i="14"/>
  <c r="V25" i="14"/>
  <c r="O215" i="8"/>
  <c r="D215" i="14"/>
  <c r="O11" i="8"/>
  <c r="D11" i="14"/>
  <c r="D207" i="14"/>
  <c r="O207" i="8"/>
  <c r="O120" i="8"/>
  <c r="D120" i="14"/>
  <c r="V272" i="14"/>
  <c r="X272" i="14"/>
  <c r="Z272" i="14"/>
  <c r="D394" i="14"/>
  <c r="O394" i="8"/>
  <c r="X13" i="14"/>
  <c r="Z13" i="14"/>
  <c r="V13" i="14"/>
  <c r="O361" i="8"/>
  <c r="D361" i="14"/>
  <c r="V335" i="14"/>
  <c r="X335" i="14"/>
  <c r="Z335" i="14"/>
  <c r="D126" i="14"/>
  <c r="O126" i="8"/>
  <c r="D112" i="14"/>
  <c r="O112" i="8"/>
  <c r="D66" i="14"/>
  <c r="O66" i="8"/>
  <c r="D211" i="14"/>
  <c r="O211" i="8"/>
  <c r="D250" i="14"/>
  <c r="O250" i="8"/>
  <c r="D296" i="14"/>
  <c r="O296" i="8"/>
  <c r="O24" i="8"/>
  <c r="D24" i="14"/>
  <c r="X256" i="14"/>
  <c r="Z256" i="14"/>
  <c r="V256" i="14"/>
  <c r="O341" i="8"/>
  <c r="D341" i="14"/>
  <c r="X190" i="14"/>
  <c r="V190" i="14"/>
  <c r="Z190" i="14"/>
  <c r="O306" i="8"/>
  <c r="D306" i="14"/>
  <c r="O104" i="8"/>
  <c r="D104" i="14"/>
  <c r="D314" i="14"/>
  <c r="O314" i="8"/>
  <c r="D204" i="14"/>
  <c r="O204" i="8"/>
  <c r="D178" i="14"/>
  <c r="O178" i="8"/>
  <c r="Z274" i="14"/>
  <c r="V274" i="14"/>
  <c r="X274" i="14"/>
  <c r="O122" i="8"/>
  <c r="D122" i="14"/>
  <c r="X175" i="14"/>
  <c r="V175" i="14"/>
  <c r="D159" i="14"/>
  <c r="O159" i="8"/>
  <c r="O167" i="8"/>
  <c r="D167" i="14"/>
  <c r="O133" i="8"/>
  <c r="D133" i="14"/>
  <c r="O387" i="8"/>
  <c r="D387" i="14"/>
  <c r="X4" i="14"/>
  <c r="Z4" i="14"/>
  <c r="V4" i="14"/>
  <c r="X255" i="14"/>
  <c r="Z255" i="14"/>
  <c r="V255" i="14"/>
  <c r="D185" i="14"/>
  <c r="O185" i="8"/>
  <c r="O335" i="8"/>
  <c r="D335" i="14"/>
  <c r="D171" i="14"/>
  <c r="O171" i="8"/>
  <c r="D224" i="14"/>
  <c r="O224" i="8"/>
  <c r="D190" i="14"/>
  <c r="O190" i="8"/>
  <c r="O271" i="8"/>
  <c r="D271" i="14"/>
  <c r="D179" i="14"/>
  <c r="O179" i="8"/>
  <c r="D170" i="14"/>
  <c r="O170" i="8"/>
  <c r="D45" i="14"/>
  <c r="O45" i="8"/>
  <c r="D217" i="14"/>
  <c r="O217" i="8"/>
  <c r="D20" i="14"/>
  <c r="O20" i="8"/>
  <c r="D222" i="14"/>
  <c r="O222" i="8"/>
  <c r="D197" i="14"/>
  <c r="O197" i="8"/>
  <c r="D158" i="14"/>
  <c r="O158" i="8"/>
  <c r="O31" i="8"/>
  <c r="D31" i="14"/>
  <c r="O36" i="8"/>
  <c r="D36" i="14"/>
  <c r="O56" i="8"/>
  <c r="D56" i="14"/>
  <c r="O329" i="8"/>
  <c r="D329" i="14"/>
  <c r="O232" i="8"/>
  <c r="D232" i="14"/>
  <c r="Z254" i="14"/>
  <c r="V254" i="14"/>
  <c r="X254" i="14"/>
  <c r="O14" i="8"/>
  <c r="D14" i="14"/>
  <c r="D25" i="14"/>
  <c r="O25" i="8"/>
  <c r="O390" i="8"/>
  <c r="D390" i="14"/>
  <c r="O323" i="8"/>
  <c r="D323" i="14"/>
  <c r="O334" i="8"/>
  <c r="D334" i="14"/>
  <c r="O21" i="8"/>
  <c r="D21" i="14"/>
  <c r="O121" i="8"/>
  <c r="D121" i="14"/>
  <c r="D229" i="14"/>
  <c r="O229" i="8"/>
  <c r="D15" i="14"/>
  <c r="O15" i="8"/>
  <c r="D279" i="14"/>
  <c r="O279" i="8"/>
  <c r="Z239" i="14"/>
  <c r="V239" i="14"/>
  <c r="X239" i="14"/>
  <c r="O186" i="8"/>
  <c r="D186" i="14"/>
  <c r="D52" i="14"/>
  <c r="O52" i="8"/>
  <c r="D153" i="14"/>
  <c r="O153" i="8"/>
  <c r="D95" i="14"/>
  <c r="O95" i="8"/>
  <c r="D236" i="14"/>
  <c r="O236" i="8"/>
  <c r="O42" i="8"/>
  <c r="D42" i="14"/>
  <c r="Z395" i="14"/>
  <c r="V395" i="14"/>
  <c r="X395" i="14"/>
  <c r="V464" i="14"/>
  <c r="Z464" i="14"/>
  <c r="X464" i="14"/>
  <c r="O383" i="8"/>
  <c r="D383" i="14"/>
  <c r="V454" i="14"/>
  <c r="Z454" i="14"/>
  <c r="X454" i="14"/>
  <c r="O375" i="8"/>
  <c r="D375" i="14"/>
  <c r="X401" i="14"/>
  <c r="V401" i="14"/>
  <c r="Z401" i="14"/>
  <c r="V371" i="14"/>
  <c r="X371" i="14"/>
  <c r="Z371" i="14"/>
  <c r="D504" i="11"/>
  <c r="G504" i="11" s="1"/>
  <c r="G364" i="11"/>
  <c r="D364" i="8"/>
  <c r="O401" i="8"/>
  <c r="D401" i="14"/>
  <c r="Z412" i="14"/>
  <c r="X412" i="14"/>
  <c r="V412" i="14"/>
  <c r="D473" i="14"/>
  <c r="O473" i="8"/>
  <c r="X489" i="14"/>
  <c r="V489" i="14"/>
  <c r="Z489" i="14"/>
  <c r="Z471" i="14"/>
  <c r="V471" i="14"/>
  <c r="X471" i="14"/>
  <c r="V407" i="14"/>
  <c r="X407" i="14"/>
  <c r="Z407" i="14"/>
  <c r="X496" i="14"/>
  <c r="V496" i="14"/>
  <c r="Z496" i="14"/>
  <c r="Z465" i="14"/>
  <c r="V465" i="14"/>
  <c r="X465" i="14"/>
  <c r="O391" i="8"/>
  <c r="D391" i="14"/>
  <c r="O417" i="8"/>
  <c r="D417" i="14"/>
  <c r="Z411" i="14"/>
  <c r="V411" i="14"/>
  <c r="X411" i="14"/>
  <c r="O446" i="8"/>
  <c r="D446" i="14"/>
  <c r="O367" i="8"/>
  <c r="D367" i="14"/>
  <c r="O438" i="8"/>
  <c r="D438" i="14"/>
  <c r="X365" i="14"/>
  <c r="V365" i="14"/>
  <c r="Z365" i="14"/>
  <c r="Z425" i="14"/>
  <c r="X425" i="14"/>
  <c r="V425" i="14"/>
  <c r="Z467" i="14"/>
  <c r="V467" i="14"/>
  <c r="X467" i="14"/>
  <c r="Z400" i="14"/>
  <c r="X400" i="14"/>
  <c r="V400" i="14"/>
  <c r="O409" i="8"/>
  <c r="D409" i="14"/>
  <c r="D463" i="14"/>
  <c r="O463" i="8"/>
  <c r="X469" i="14"/>
  <c r="V469" i="14"/>
  <c r="Z469" i="14"/>
  <c r="X390" i="14"/>
  <c r="V390" i="14"/>
  <c r="Z390" i="14"/>
  <c r="V499" i="14"/>
  <c r="X499" i="14"/>
  <c r="Z499" i="14"/>
  <c r="V435" i="14"/>
  <c r="X435" i="14"/>
  <c r="Z435" i="14"/>
  <c r="V432" i="14"/>
  <c r="X432" i="14"/>
  <c r="Z432" i="14"/>
  <c r="D497" i="14"/>
  <c r="O497" i="8"/>
  <c r="Z453" i="14"/>
  <c r="X453" i="14"/>
  <c r="V453" i="14"/>
  <c r="V364" i="14"/>
  <c r="Z364" i="14"/>
  <c r="X364" i="14"/>
  <c r="O455" i="8"/>
  <c r="D455" i="14"/>
  <c r="E504" i="14" l="1"/>
  <c r="Z504" i="14" s="1"/>
  <c r="Z71" i="14"/>
  <c r="V71" i="14"/>
  <c r="X71" i="14"/>
  <c r="V355" i="14"/>
  <c r="X355" i="14"/>
  <c r="Z355" i="14"/>
  <c r="X307" i="14"/>
  <c r="Z307" i="14"/>
  <c r="V307" i="14"/>
  <c r="V319" i="14"/>
  <c r="Z319" i="14"/>
  <c r="X319" i="14"/>
  <c r="X223" i="14"/>
  <c r="Z223" i="14"/>
  <c r="V223" i="14"/>
  <c r="X495" i="14"/>
  <c r="Z495" i="14"/>
  <c r="V495" i="14"/>
  <c r="Z103" i="14"/>
  <c r="V103" i="14"/>
  <c r="X103" i="14"/>
  <c r="X47" i="14"/>
  <c r="Z47" i="14"/>
  <c r="V47" i="14"/>
  <c r="X251" i="14"/>
  <c r="V251" i="14"/>
  <c r="Z251" i="14"/>
  <c r="X79" i="14"/>
  <c r="V79" i="14"/>
  <c r="Z79" i="14"/>
  <c r="Z439" i="14"/>
  <c r="X439" i="14"/>
  <c r="V439" i="14"/>
  <c r="V15" i="14"/>
  <c r="Z15" i="14"/>
  <c r="X15" i="14"/>
  <c r="Z187" i="14"/>
  <c r="V187" i="14"/>
  <c r="X187" i="14"/>
  <c r="X183" i="14"/>
  <c r="V183" i="14"/>
  <c r="Z183" i="14"/>
  <c r="Z191" i="14"/>
  <c r="X191" i="14"/>
  <c r="V191" i="14"/>
  <c r="V179" i="14"/>
  <c r="Z179" i="14"/>
  <c r="X179" i="14"/>
  <c r="V51" i="14"/>
  <c r="Z51" i="14"/>
  <c r="X51" i="14"/>
  <c r="D504" i="8"/>
  <c r="O504" i="8" s="1"/>
  <c r="D364" i="14"/>
  <c r="D504" i="14" s="1"/>
  <c r="O364" i="8"/>
</calcChain>
</file>

<file path=xl/comments1.xml><?xml version="1.0" encoding="utf-8"?>
<comments xmlns="http://schemas.openxmlformats.org/spreadsheetml/2006/main">
  <authors>
    <author>Michelle Hill</author>
  </authors>
  <commentList>
    <comment ref="K2" authorId="0">
      <text>
        <r>
          <rPr>
            <b/>
            <sz val="9"/>
            <color indexed="81"/>
            <rFont val="Tahoma"/>
            <family val="2"/>
          </rPr>
          <t>Michelle Hill:</t>
        </r>
        <r>
          <rPr>
            <sz val="9"/>
            <color indexed="81"/>
            <rFont val="Tahoma"/>
            <family val="2"/>
          </rPr>
          <t xml:space="preserve">
waiting for definition from Steve N</t>
        </r>
      </text>
    </comment>
  </commentList>
</comments>
</file>

<file path=xl/sharedStrings.xml><?xml version="1.0" encoding="utf-8"?>
<sst xmlns="http://schemas.openxmlformats.org/spreadsheetml/2006/main" count="6194" uniqueCount="925">
  <si>
    <t>Table of Contents</t>
  </si>
  <si>
    <t>Risk and Reach Analysis Summary</t>
  </si>
  <si>
    <t>Tab 1</t>
  </si>
  <si>
    <t>Tab 2</t>
  </si>
  <si>
    <t>Tab 3</t>
  </si>
  <si>
    <t>Early Childhood Education Programs - Infants and Toddlers Served</t>
  </si>
  <si>
    <t>Tab 4</t>
  </si>
  <si>
    <t>Early Childhood Education Programs - Children Ages 3 and 4 Served</t>
  </si>
  <si>
    <t>Tab 5</t>
  </si>
  <si>
    <t>Reach - Direct Impact Programs</t>
  </si>
  <si>
    <t>Tab 6</t>
  </si>
  <si>
    <t>Tab 8</t>
  </si>
  <si>
    <t>Head Start State and Federal Reach Data</t>
  </si>
  <si>
    <t>Tab 9</t>
  </si>
  <si>
    <t>Pennsylvania Pre-K Counts Reach Data</t>
  </si>
  <si>
    <t>Tab 10</t>
  </si>
  <si>
    <t>Early Intervention Reach Data</t>
  </si>
  <si>
    <t>Keystone STARS Reach Data</t>
  </si>
  <si>
    <t>County</t>
  </si>
  <si>
    <t># of Children Served by Head Start State &amp; Federal</t>
  </si>
  <si>
    <t>% of Children Served by Head Start State &amp; Federal</t>
  </si>
  <si>
    <t># of Children Served by PA Pre-K Counts</t>
  </si>
  <si>
    <t>% of Children Served by  PA Pre-K Counts</t>
  </si>
  <si>
    <t># of Children Served by Early Intervention</t>
  </si>
  <si>
    <t>% of Children Served by  Early Intervention</t>
  </si>
  <si>
    <t># of Children Served by Keystone STARS Providers</t>
  </si>
  <si>
    <t>% of Children Served by  Keystone STARS Providers</t>
  </si>
  <si>
    <t>% of Children Under 5 Years Served by Direct Impact ECE Programs</t>
  </si>
  <si>
    <t>School District</t>
  </si>
  <si>
    <t>Abington Heights SD</t>
  </si>
  <si>
    <t>Abington SD</t>
  </si>
  <si>
    <t>Albert Gallatin Area SD</t>
  </si>
  <si>
    <t>Aliquippa SD</t>
  </si>
  <si>
    <t>Allegheny Valley SD</t>
  </si>
  <si>
    <t>Allegheny-Clarion Valley SD</t>
  </si>
  <si>
    <t>Allentown City SD</t>
  </si>
  <si>
    <t>Altoona Area SD</t>
  </si>
  <si>
    <t>Ambridge Area SD</t>
  </si>
  <si>
    <t>Annville-Cleona SD</t>
  </si>
  <si>
    <t>Antietam SD</t>
  </si>
  <si>
    <t>Apollo-Ridge SD</t>
  </si>
  <si>
    <t>Armstrong SD</t>
  </si>
  <si>
    <t>Athens Area SD</t>
  </si>
  <si>
    <t>Austin Area SD</t>
  </si>
  <si>
    <t>Avella Area SD</t>
  </si>
  <si>
    <t>Avon Grove SD</t>
  </si>
  <si>
    <t>Avonworth SD</t>
  </si>
  <si>
    <t>Bald Eagle Area SD</t>
  </si>
  <si>
    <t>Baldwin-Whitehall SD</t>
  </si>
  <si>
    <t>Bangor Area SD</t>
  </si>
  <si>
    <t>Beaver Area SD</t>
  </si>
  <si>
    <t>Bedford Area SD</t>
  </si>
  <si>
    <t>Belle Vernon Area SD</t>
  </si>
  <si>
    <t>Bellefonte Area SD</t>
  </si>
  <si>
    <t>Bellwood-Antis SD</t>
  </si>
  <si>
    <t>Bensalem Township SD</t>
  </si>
  <si>
    <t>Benton Area SD</t>
  </si>
  <si>
    <t>Bentworth SD</t>
  </si>
  <si>
    <t>Berlin Brothersvalley SD</t>
  </si>
  <si>
    <t>Bermudian Springs SD</t>
  </si>
  <si>
    <t>Berwick Area SD</t>
  </si>
  <si>
    <t>Bethel Park SD</t>
  </si>
  <si>
    <t>Bethlehem Area SD</t>
  </si>
  <si>
    <t>Bethlehem-Center SD</t>
  </si>
  <si>
    <t>Big Beaver Falls Area SD</t>
  </si>
  <si>
    <t>Big Spring SD</t>
  </si>
  <si>
    <t>Blackhawk SD</t>
  </si>
  <si>
    <t>Blacklick Valley SD</t>
  </si>
  <si>
    <t>Blairsville-Saltsburg SD</t>
  </si>
  <si>
    <t>Bloomsburg Area SD</t>
  </si>
  <si>
    <t>Blue Mountain SD</t>
  </si>
  <si>
    <t>Blue Ridge SD</t>
  </si>
  <si>
    <t>Boyertown Area SD</t>
  </si>
  <si>
    <t>Bradford Area SD</t>
  </si>
  <si>
    <t>Brandywine Heights Area SD</t>
  </si>
  <si>
    <t>Brentwood Borough SD</t>
  </si>
  <si>
    <t>Bristol Borough SD</t>
  </si>
  <si>
    <t>Bristol Township SD</t>
  </si>
  <si>
    <t>Brockway Area SD</t>
  </si>
  <si>
    <t>Brookville Area SD</t>
  </si>
  <si>
    <t>Brownsville Area SD</t>
  </si>
  <si>
    <t>Bryn Athyn SD</t>
  </si>
  <si>
    <t>Burgettstown Area SD</t>
  </si>
  <si>
    <t>Burrell SD</t>
  </si>
  <si>
    <t>Butler Area SD</t>
  </si>
  <si>
    <t>California Area SD</t>
  </si>
  <si>
    <t>Cambria Heights SD</t>
  </si>
  <si>
    <t>Cameron County SD</t>
  </si>
  <si>
    <t>Camp Hill SD</t>
  </si>
  <si>
    <t>Canon-McMillan SD</t>
  </si>
  <si>
    <t>Canton Area SD</t>
  </si>
  <si>
    <t>Carbondale Area SD</t>
  </si>
  <si>
    <t>Carlisle Area SD</t>
  </si>
  <si>
    <t>Carlynton SD</t>
  </si>
  <si>
    <t>Carmichaels Area SD</t>
  </si>
  <si>
    <t>Catasauqua Area SD</t>
  </si>
  <si>
    <t>Centennial SD</t>
  </si>
  <si>
    <t>Center Valley SD</t>
  </si>
  <si>
    <t>Central Bucks SD</t>
  </si>
  <si>
    <t>Central Cambria SD</t>
  </si>
  <si>
    <t>Central Columbia SD</t>
  </si>
  <si>
    <t>Central Dauphin SD</t>
  </si>
  <si>
    <t>Central Fulton SD</t>
  </si>
  <si>
    <t>Central Greene SD</t>
  </si>
  <si>
    <t>Central York SD</t>
  </si>
  <si>
    <t>Chambersburg Area SD</t>
  </si>
  <si>
    <t>Charleroi SD</t>
  </si>
  <si>
    <t>Chartiers Valley SD</t>
  </si>
  <si>
    <t>Chartiers-Houston SD</t>
  </si>
  <si>
    <t>Cheltenham Township SD</t>
  </si>
  <si>
    <t>Chester-Upland SD</t>
  </si>
  <si>
    <t>Chestnut Ridge SD</t>
  </si>
  <si>
    <t>Chichester SD</t>
  </si>
  <si>
    <t>Clairton City SD</t>
  </si>
  <si>
    <t>Clarion Area SD</t>
  </si>
  <si>
    <t>Clarion-Limestone Area SD</t>
  </si>
  <si>
    <t>Claysburg-Kimmel SD</t>
  </si>
  <si>
    <t>Clearfield Area SD</t>
  </si>
  <si>
    <t>Coatesville Area SD</t>
  </si>
  <si>
    <t>Cocalico SD</t>
  </si>
  <si>
    <t>Colonial SD</t>
  </si>
  <si>
    <t>Columbia Borough SD</t>
  </si>
  <si>
    <t>Commodore Perry SD</t>
  </si>
  <si>
    <t>Conemaugh Township Area SD</t>
  </si>
  <si>
    <t>Conemaugh Valley SD</t>
  </si>
  <si>
    <t>Conestoga Valley SD</t>
  </si>
  <si>
    <t>Conewago Valley SD</t>
  </si>
  <si>
    <t>Conneaut SD</t>
  </si>
  <si>
    <t>Connellsville Area SD</t>
  </si>
  <si>
    <t>Conrad Weiser Area SD</t>
  </si>
  <si>
    <t>Cornell SD</t>
  </si>
  <si>
    <t>Cornwall-Lebanon SD</t>
  </si>
  <si>
    <t>Corry Area SD</t>
  </si>
  <si>
    <t>Coudersport Area SD</t>
  </si>
  <si>
    <t>Council Rock SD</t>
  </si>
  <si>
    <t>Cranberry Area SD</t>
  </si>
  <si>
    <t>Crawford Central SD</t>
  </si>
  <si>
    <t>Crestwood SD</t>
  </si>
  <si>
    <t>Cumberland Valley SD</t>
  </si>
  <si>
    <t>Curwensville Area SD</t>
  </si>
  <si>
    <t>Dallas SD</t>
  </si>
  <si>
    <t>Dallastown Area SD</t>
  </si>
  <si>
    <t>Daniel Boone Area SD</t>
  </si>
  <si>
    <t>Danville Area SD</t>
  </si>
  <si>
    <t>Deer Lakes SD</t>
  </si>
  <si>
    <t>Delaware Valley SD</t>
  </si>
  <si>
    <t>Derry Area SD</t>
  </si>
  <si>
    <t>Derry Township SD</t>
  </si>
  <si>
    <t>Donegal SD</t>
  </si>
  <si>
    <t>Dover Area SD</t>
  </si>
  <si>
    <t>Downingtown Area SD</t>
  </si>
  <si>
    <t>DuBois Area SD</t>
  </si>
  <si>
    <t>Dunmore SD</t>
  </si>
  <si>
    <t>Duquesne City SD</t>
  </si>
  <si>
    <t>East Allegheny SD</t>
  </si>
  <si>
    <t>East Lycoming SD</t>
  </si>
  <si>
    <t>East Penn SD</t>
  </si>
  <si>
    <t>East Pennsboro Area SD</t>
  </si>
  <si>
    <t>East Stroudsburg Area SD</t>
  </si>
  <si>
    <t>Eastern Lancaster County SD</t>
  </si>
  <si>
    <t>Eastern Lebanon County SD</t>
  </si>
  <si>
    <t>Eastern York SD</t>
  </si>
  <si>
    <t>Easton Area SD</t>
  </si>
  <si>
    <t>Elizabeth Forward SD</t>
  </si>
  <si>
    <t>Elizabethtown Area SD</t>
  </si>
  <si>
    <t>Elk Lake SD</t>
  </si>
  <si>
    <t>Ellwood City Area SD</t>
  </si>
  <si>
    <t>Ephrata Area SD</t>
  </si>
  <si>
    <t>Erie City SD</t>
  </si>
  <si>
    <t>Everett Area SD</t>
  </si>
  <si>
    <t>Exeter Township SD</t>
  </si>
  <si>
    <t>Fairfield Area SD</t>
  </si>
  <si>
    <t>Fairview SD</t>
  </si>
  <si>
    <t>Fannett-Metal SD</t>
  </si>
  <si>
    <t>Farrell Area SD</t>
  </si>
  <si>
    <t>Ferndale Area SD</t>
  </si>
  <si>
    <t>Fleetwood Area SD</t>
  </si>
  <si>
    <t>Forbes Road SD</t>
  </si>
  <si>
    <t>Forest Area SD</t>
  </si>
  <si>
    <t>Forest City Regional SD</t>
  </si>
  <si>
    <t>Forest Hills SD</t>
  </si>
  <si>
    <t>Fort Cherry SD</t>
  </si>
  <si>
    <t>Fort LeBoeuf SD</t>
  </si>
  <si>
    <t>Fox Chapel Area SD</t>
  </si>
  <si>
    <t>Franklin Area SD</t>
  </si>
  <si>
    <t>Franklin Regional SD</t>
  </si>
  <si>
    <t>Frazier SD</t>
  </si>
  <si>
    <t>Freedom Area SD</t>
  </si>
  <si>
    <t>Freeport Area SD</t>
  </si>
  <si>
    <t>Galeton Area SD</t>
  </si>
  <si>
    <t>Garnet Valley SD</t>
  </si>
  <si>
    <t>Gateway SD</t>
  </si>
  <si>
    <t>General McLane SD</t>
  </si>
  <si>
    <t>Gettysburg Area SD</t>
  </si>
  <si>
    <t>Girard SD</t>
  </si>
  <si>
    <t>Glendale SD</t>
  </si>
  <si>
    <t>Governor Mifflin SD</t>
  </si>
  <si>
    <t>Great Valley SD</t>
  </si>
  <si>
    <t>Greater Johnstown SD</t>
  </si>
  <si>
    <t>Greater Latrobe SD</t>
  </si>
  <si>
    <t>Greater Nanticoke Area SD</t>
  </si>
  <si>
    <t>Greencastle-Antrim SD</t>
  </si>
  <si>
    <t>Greensburg Salem SD</t>
  </si>
  <si>
    <t>Greenville Area SD</t>
  </si>
  <si>
    <t>Greenwood SD</t>
  </si>
  <si>
    <t>Grove City Area SD</t>
  </si>
  <si>
    <t>Halifax Area SD</t>
  </si>
  <si>
    <t>Hamburg Area SD</t>
  </si>
  <si>
    <t>Hampton Township SD</t>
  </si>
  <si>
    <t>Hanover Area SD</t>
  </si>
  <si>
    <t>Hanover Public SD</t>
  </si>
  <si>
    <t>Harbor Creek SD</t>
  </si>
  <si>
    <t>Harmony Area SD</t>
  </si>
  <si>
    <t>Harrisburg City SD</t>
  </si>
  <si>
    <t>Hatboro-Horsham SD</t>
  </si>
  <si>
    <t>Haverford Township SD</t>
  </si>
  <si>
    <t>Hazleton Area SD</t>
  </si>
  <si>
    <t>Hempfield Area SD</t>
  </si>
  <si>
    <t>Hempfield SD</t>
  </si>
  <si>
    <t>Hermitage SD</t>
  </si>
  <si>
    <t>Highlands SD</t>
  </si>
  <si>
    <t>Hollidaysburg Area SD</t>
  </si>
  <si>
    <t>Homer-Center SD</t>
  </si>
  <si>
    <t>Hopewell Area SD</t>
  </si>
  <si>
    <t>Huntingdon Area SD</t>
  </si>
  <si>
    <t>Indiana Area SD</t>
  </si>
  <si>
    <t>Interboro SD</t>
  </si>
  <si>
    <t>Iroquois SD</t>
  </si>
  <si>
    <t>Jamestown Area SD</t>
  </si>
  <si>
    <t>Jeannette City SD</t>
  </si>
  <si>
    <t>Jefferson-Morgan SD</t>
  </si>
  <si>
    <t>Jenkintown SD</t>
  </si>
  <si>
    <t>Jersey Shore Area SD</t>
  </si>
  <si>
    <t>Jim Thorpe Area SD</t>
  </si>
  <si>
    <t>Johnsonburg Area SD</t>
  </si>
  <si>
    <t>Juniata County SD</t>
  </si>
  <si>
    <t>Juniata Valley SD</t>
  </si>
  <si>
    <t>Kane Area SD</t>
  </si>
  <si>
    <t>Karns City Area SD</t>
  </si>
  <si>
    <t>Kennett Consolidated SD</t>
  </si>
  <si>
    <t>Keystone Central SD</t>
  </si>
  <si>
    <t>Keystone Oaks SD</t>
  </si>
  <si>
    <t>Keystone SD</t>
  </si>
  <si>
    <t>Kiski Area SD</t>
  </si>
  <si>
    <t>Kutztown Area SD</t>
  </si>
  <si>
    <t>Lackawanna Trail SD</t>
  </si>
  <si>
    <t>Lakeland SD</t>
  </si>
  <si>
    <t>Lake-Lehman SD</t>
  </si>
  <si>
    <t>Lakeview SD</t>
  </si>
  <si>
    <t>Lampeter-Strasburg SD</t>
  </si>
  <si>
    <t>Lancaster SD</t>
  </si>
  <si>
    <t>Laurel Highlands SD</t>
  </si>
  <si>
    <t>Laurel SD</t>
  </si>
  <si>
    <t>Lebanon SD</t>
  </si>
  <si>
    <t>Leechburg Area SD</t>
  </si>
  <si>
    <t>Lehighton Area SD</t>
  </si>
  <si>
    <t>Lewisburg Area SD</t>
  </si>
  <si>
    <t>Ligonier Valley SD</t>
  </si>
  <si>
    <t>Line Mountain SD</t>
  </si>
  <si>
    <t>Littlestown Area SD</t>
  </si>
  <si>
    <t>Lower Dauphin SD</t>
  </si>
  <si>
    <t>Lower Merion SD</t>
  </si>
  <si>
    <t>Lower Moreland Township SD</t>
  </si>
  <si>
    <t>Loyalsock Township SD</t>
  </si>
  <si>
    <t>Mahanoy Area SD</t>
  </si>
  <si>
    <t>Manheim Central SD</t>
  </si>
  <si>
    <t>Manheim Township SD</t>
  </si>
  <si>
    <t>Marion Center Area SD</t>
  </si>
  <si>
    <t>Marple Newtown SD</t>
  </si>
  <si>
    <t>Mars Area SD</t>
  </si>
  <si>
    <t>McGuffey SD</t>
  </si>
  <si>
    <t>McKeesport Area SD</t>
  </si>
  <si>
    <t>Mechanicsburg Area SD</t>
  </si>
  <si>
    <t>Mercer Area SD</t>
  </si>
  <si>
    <t>Methacton SD</t>
  </si>
  <si>
    <t>Meyersdale Area SD</t>
  </si>
  <si>
    <t>Mid Valley SD</t>
  </si>
  <si>
    <t>Middletown Area SD</t>
  </si>
  <si>
    <t>Midd-West SD</t>
  </si>
  <si>
    <t>Midland Borough SD</t>
  </si>
  <si>
    <t>Mifflin County SD</t>
  </si>
  <si>
    <t>Mifflinburg Area SD</t>
  </si>
  <si>
    <t>Millcreek Township SD</t>
  </si>
  <si>
    <t>Millersburg Area SD</t>
  </si>
  <si>
    <t>Millville Area SD</t>
  </si>
  <si>
    <t>Milton Area SD</t>
  </si>
  <si>
    <t>Minersville Area SD</t>
  </si>
  <si>
    <t>Mohawk Area SD</t>
  </si>
  <si>
    <t>Monessen City SD</t>
  </si>
  <si>
    <t>Moniteau SD</t>
  </si>
  <si>
    <t>Montgomery Area SD</t>
  </si>
  <si>
    <t>Montour SD</t>
  </si>
  <si>
    <t>Montoursville Area SD</t>
  </si>
  <si>
    <t>Montrose Area SD</t>
  </si>
  <si>
    <t>Moon Area SD</t>
  </si>
  <si>
    <t>Morrisville Borough SD</t>
  </si>
  <si>
    <t>Moshannon Valley SD</t>
  </si>
  <si>
    <t>Mount Carmel Area SD</t>
  </si>
  <si>
    <t>Mount Pleasant Area SD</t>
  </si>
  <si>
    <t>Mount Union Area SD</t>
  </si>
  <si>
    <t>Mountain View SD</t>
  </si>
  <si>
    <t>Mt. Lebanon SD</t>
  </si>
  <si>
    <t>Muhlenberg SD</t>
  </si>
  <si>
    <t>Muncy SD</t>
  </si>
  <si>
    <t>Nazareth Area SD</t>
  </si>
  <si>
    <t>Neshaminy SD</t>
  </si>
  <si>
    <t>Neshannock Township SD</t>
  </si>
  <si>
    <t>New Brighton Area SD</t>
  </si>
  <si>
    <t>New Castle Area SD</t>
  </si>
  <si>
    <t>New Hope-Solebury SD</t>
  </si>
  <si>
    <t>New Kensington-Arnold SD</t>
  </si>
  <si>
    <t>Newport SD</t>
  </si>
  <si>
    <t>Norristown Area SD</t>
  </si>
  <si>
    <t>North Allegheny SD</t>
  </si>
  <si>
    <t>North Clarion County SD</t>
  </si>
  <si>
    <t>North East SD</t>
  </si>
  <si>
    <t>North Hills SD</t>
  </si>
  <si>
    <t>North Penn SD</t>
  </si>
  <si>
    <t>North Pocono SD</t>
  </si>
  <si>
    <t>North Schuylkill SD</t>
  </si>
  <si>
    <t>North Star SD</t>
  </si>
  <si>
    <t>Northampton Area SD</t>
  </si>
  <si>
    <t>Northeast Bradford SD</t>
  </si>
  <si>
    <t>Northeastern York SD</t>
  </si>
  <si>
    <t>Northern Bedford County SD</t>
  </si>
  <si>
    <t>Northern Cambria SD</t>
  </si>
  <si>
    <t>Northern Lebanon SD</t>
  </si>
  <si>
    <t>Northern Lehigh SD</t>
  </si>
  <si>
    <t>Northern Potter SD</t>
  </si>
  <si>
    <t>Northern Tioga SD</t>
  </si>
  <si>
    <t>Northern York County SD</t>
  </si>
  <si>
    <t>Northgate SD</t>
  </si>
  <si>
    <t>Northwest Area SD</t>
  </si>
  <si>
    <t>Northwestern Lehigh SD</t>
  </si>
  <si>
    <t>Northwestern SD</t>
  </si>
  <si>
    <t>Norwin SD</t>
  </si>
  <si>
    <t>Octorara Area SD</t>
  </si>
  <si>
    <t>Oil City Area SD</t>
  </si>
  <si>
    <t>Old Forge SD</t>
  </si>
  <si>
    <t>Oley Valley SD</t>
  </si>
  <si>
    <t>Oswayo Valley SD</t>
  </si>
  <si>
    <t>Otto-Eldred SD</t>
  </si>
  <si>
    <t>Owen J. Roberts SD</t>
  </si>
  <si>
    <t>Oxford Area SD</t>
  </si>
  <si>
    <t>Palisades SD</t>
  </si>
  <si>
    <t>Palmerton Area SD</t>
  </si>
  <si>
    <t>Palmyra Area SD</t>
  </si>
  <si>
    <t>Panther Valley SD</t>
  </si>
  <si>
    <t>Parkland SD</t>
  </si>
  <si>
    <t>Pen Argyl Area SD</t>
  </si>
  <si>
    <t>Penn Cambria SD</t>
  </si>
  <si>
    <t>Penn Hills SD</t>
  </si>
  <si>
    <t>Penn Manor SD</t>
  </si>
  <si>
    <t>Penncrest SD</t>
  </si>
  <si>
    <t>Penn-Delco SD</t>
  </si>
  <si>
    <t>Pennridge SD</t>
  </si>
  <si>
    <t>Penns Manor Area SD</t>
  </si>
  <si>
    <t>Penns Valley Area SD</t>
  </si>
  <si>
    <t>Pennsbury SD</t>
  </si>
  <si>
    <t>Penn-Trafford SD</t>
  </si>
  <si>
    <t>Pequea Valley SD</t>
  </si>
  <si>
    <t>Perkiomen Valley SD</t>
  </si>
  <si>
    <t>Peters Township SD</t>
  </si>
  <si>
    <t>Philadelphia City SD</t>
  </si>
  <si>
    <t>Philipsburg-Osceola Area SD</t>
  </si>
  <si>
    <t>Phoenixville Area SD</t>
  </si>
  <si>
    <t>Pine Grove Area SD</t>
  </si>
  <si>
    <t>Pine-Richland SD</t>
  </si>
  <si>
    <t>Pittsburgh SD</t>
  </si>
  <si>
    <t>Pittston Area SD</t>
  </si>
  <si>
    <t>Pleasant Valley SD</t>
  </si>
  <si>
    <t>Plum Borough SD</t>
  </si>
  <si>
    <t>Pocono Mountain SD</t>
  </si>
  <si>
    <t>Port Allegany SD</t>
  </si>
  <si>
    <t>Portage Area SD</t>
  </si>
  <si>
    <t>Pottsgrove SD</t>
  </si>
  <si>
    <t>Pottstown SD</t>
  </si>
  <si>
    <t>Pottsville Area SD</t>
  </si>
  <si>
    <t>Punxsutawney Area SD</t>
  </si>
  <si>
    <t>Purchase Line SD</t>
  </si>
  <si>
    <t>Quaker Valley SD</t>
  </si>
  <si>
    <t>Quakertown Community SD</t>
  </si>
  <si>
    <t>Radnor Township SD</t>
  </si>
  <si>
    <t>Reading SD</t>
  </si>
  <si>
    <t>Red Lion Area SD</t>
  </si>
  <si>
    <t>Redbank Valley SD</t>
  </si>
  <si>
    <t>Reynolds SD</t>
  </si>
  <si>
    <t>Richland SD</t>
  </si>
  <si>
    <t>Ridgway Area SD</t>
  </si>
  <si>
    <t>Ridley SD</t>
  </si>
  <si>
    <t>Ringgold SD</t>
  </si>
  <si>
    <t>Riverside Beaver County SD</t>
  </si>
  <si>
    <t>Riverside SD</t>
  </si>
  <si>
    <t>Riverview SD</t>
  </si>
  <si>
    <t>Rochester Area SD</t>
  </si>
  <si>
    <t>Rockwood Area SD</t>
  </si>
  <si>
    <t>Rose Tree Media SD</t>
  </si>
  <si>
    <t>Saint Clair Area SD</t>
  </si>
  <si>
    <t>Salisbury Township SD</t>
  </si>
  <si>
    <t>Salisbury-Elk Lick SD</t>
  </si>
  <si>
    <t>Saucon Valley SD</t>
  </si>
  <si>
    <t>Sayre Area SD</t>
  </si>
  <si>
    <t>Schuylkill Haven Area SD</t>
  </si>
  <si>
    <t>Schuylkill Valley SD</t>
  </si>
  <si>
    <t>Scranton SD</t>
  </si>
  <si>
    <t>Selinsgrove Area SD</t>
  </si>
  <si>
    <t>Seneca Valley SD</t>
  </si>
  <si>
    <t>Shade-Central City SD</t>
  </si>
  <si>
    <t>Shaler Area SD</t>
  </si>
  <si>
    <t>Shamokin Area SD</t>
  </si>
  <si>
    <t>Shanksville-Stonycreek SD</t>
  </si>
  <si>
    <t>Sharon City SD</t>
  </si>
  <si>
    <t>Sharpsville Area SD</t>
  </si>
  <si>
    <t>Shenandoah Valley SD</t>
  </si>
  <si>
    <t>Shenango Area SD</t>
  </si>
  <si>
    <t>Shikellamy SD</t>
  </si>
  <si>
    <t>Shippensburg Area SD</t>
  </si>
  <si>
    <t>Slippery Rock Area SD</t>
  </si>
  <si>
    <t>Smethport Area SD</t>
  </si>
  <si>
    <t>Solanco SD</t>
  </si>
  <si>
    <t>Somerset Area SD</t>
  </si>
  <si>
    <t>Souderton Area SD</t>
  </si>
  <si>
    <t>South Allegheny SD</t>
  </si>
  <si>
    <t>South Butler County SD</t>
  </si>
  <si>
    <t>South Eastern SD</t>
  </si>
  <si>
    <t>South Fayette Township SD</t>
  </si>
  <si>
    <t>South Middleton SD</t>
  </si>
  <si>
    <t>South Park SD</t>
  </si>
  <si>
    <t>South Side Area SD</t>
  </si>
  <si>
    <t>South Western SD</t>
  </si>
  <si>
    <t>South Williamsport Area SD</t>
  </si>
  <si>
    <t>Southeast Delco SD</t>
  </si>
  <si>
    <t>Southeastern Greene SD</t>
  </si>
  <si>
    <t>Southern Columbia Area SD</t>
  </si>
  <si>
    <t>Southern Fulton SD</t>
  </si>
  <si>
    <t>Southern Huntingdon County SD</t>
  </si>
  <si>
    <t>Southern Lehigh SD</t>
  </si>
  <si>
    <t>Southern Tioga SD</t>
  </si>
  <si>
    <t>Southern York County SD</t>
  </si>
  <si>
    <t>Southmoreland SD</t>
  </si>
  <si>
    <t>Spring Cove SD</t>
  </si>
  <si>
    <t>Spring Grove Area SD</t>
  </si>
  <si>
    <t>Springfield SD</t>
  </si>
  <si>
    <t>Springfield Township SD</t>
  </si>
  <si>
    <t>Spring-Ford Area SD</t>
  </si>
  <si>
    <t>St. Marys Area SD</t>
  </si>
  <si>
    <t>State College Area SD</t>
  </si>
  <si>
    <t>Steel Valley SD</t>
  </si>
  <si>
    <t>Steelton-Highspire SD</t>
  </si>
  <si>
    <t>Sto-Rox SD</t>
  </si>
  <si>
    <t>Stroudsburg Area SD</t>
  </si>
  <si>
    <t>Sullivan County SD</t>
  </si>
  <si>
    <t>Susquehanna Community SD</t>
  </si>
  <si>
    <t>Susquehanna Township SD</t>
  </si>
  <si>
    <t>Susquenita SD</t>
  </si>
  <si>
    <t>Tamaqua Area SD</t>
  </si>
  <si>
    <t>Titusville Area SD</t>
  </si>
  <si>
    <t>Towanda Area SD</t>
  </si>
  <si>
    <t>Tredyffrin-Easttown SD</t>
  </si>
  <si>
    <t>Trinity Area SD</t>
  </si>
  <si>
    <t>Tri-Valley SD</t>
  </si>
  <si>
    <t>Troy Area SD</t>
  </si>
  <si>
    <t>Tulpehocken Area SD</t>
  </si>
  <si>
    <t>Tunkhannock Area SD</t>
  </si>
  <si>
    <t>Turkeyfoot Valley Area SD</t>
  </si>
  <si>
    <t>Tuscarora SD</t>
  </si>
  <si>
    <t>Tussey Mountain SD</t>
  </si>
  <si>
    <t>Twin Valley SD</t>
  </si>
  <si>
    <t>Tyrone Area SD</t>
  </si>
  <si>
    <t>Union Area SD</t>
  </si>
  <si>
    <t>Union City Area SD</t>
  </si>
  <si>
    <t>Union SD</t>
  </si>
  <si>
    <t>Uniontown Area SD</t>
  </si>
  <si>
    <t>Unionville-Chadds Ford SD</t>
  </si>
  <si>
    <t>United SD</t>
  </si>
  <si>
    <t>Upper Adams SD</t>
  </si>
  <si>
    <t>Upper Darby SD</t>
  </si>
  <si>
    <t>Upper Dauphin Area SD</t>
  </si>
  <si>
    <t>Upper Dublin SD</t>
  </si>
  <si>
    <t>Upper Merion Area SD</t>
  </si>
  <si>
    <t>Upper Moreland Township SD</t>
  </si>
  <si>
    <t>Upper Perkiomen SD</t>
  </si>
  <si>
    <t>Upper Saint Clair SD</t>
  </si>
  <si>
    <t>Valley Grove SD</t>
  </si>
  <si>
    <t>Valley View SD</t>
  </si>
  <si>
    <t>Wallenpaupack Area SD</t>
  </si>
  <si>
    <t>Wallingford-Swarthmore SD</t>
  </si>
  <si>
    <t>Warren County SD</t>
  </si>
  <si>
    <t>Warrior Run SD</t>
  </si>
  <si>
    <t>Warwick SD</t>
  </si>
  <si>
    <t>Washington SD</t>
  </si>
  <si>
    <t>Wattsburg Area SD</t>
  </si>
  <si>
    <t>Wayne Highlands SD</t>
  </si>
  <si>
    <t>Waynesboro Area SD</t>
  </si>
  <si>
    <t>Weatherly Area SD</t>
  </si>
  <si>
    <t>Wellsboro Area SD</t>
  </si>
  <si>
    <t>West Allegheny SD</t>
  </si>
  <si>
    <t>West Branch Area SD</t>
  </si>
  <si>
    <t>West Chester Area SD</t>
  </si>
  <si>
    <t>West Greene SD</t>
  </si>
  <si>
    <t>West Jefferson Hills SD</t>
  </si>
  <si>
    <t>West Middlesex Area SD</t>
  </si>
  <si>
    <t>West Mifflin Area SD</t>
  </si>
  <si>
    <t>West Perry SD</t>
  </si>
  <si>
    <t>West Shore SD</t>
  </si>
  <si>
    <t>West York Area SD</t>
  </si>
  <si>
    <t>Western Beaver County SD</t>
  </si>
  <si>
    <t>Western Wayne SD</t>
  </si>
  <si>
    <t>Westmont Hilltop SD</t>
  </si>
  <si>
    <t>Whitehall-Coplay SD</t>
  </si>
  <si>
    <t>Wilkes-Barre Area SD</t>
  </si>
  <si>
    <t>Wilkinsburg Borough SD</t>
  </si>
  <si>
    <t>William Penn SD</t>
  </si>
  <si>
    <t>Williams Valley SD</t>
  </si>
  <si>
    <t>Williamsburg Community SD</t>
  </si>
  <si>
    <t>Williamsport Area SD</t>
  </si>
  <si>
    <t>Wilmington Area SD</t>
  </si>
  <si>
    <t>Wilson Area SD</t>
  </si>
  <si>
    <t>Wilson SD</t>
  </si>
  <si>
    <t>Windber Area SD</t>
  </si>
  <si>
    <t>Wissahickon SD</t>
  </si>
  <si>
    <t>Woodland Hills SD</t>
  </si>
  <si>
    <t>Wyalusing Area SD</t>
  </si>
  <si>
    <t>Wyoming Area SD</t>
  </si>
  <si>
    <t>Wyoming Valley West SD</t>
  </si>
  <si>
    <t>Wyomissing Area SD</t>
  </si>
  <si>
    <t>York City SD</t>
  </si>
  <si>
    <t>York Suburban SD</t>
  </si>
  <si>
    <t>Yough SD</t>
  </si>
  <si>
    <t>Statewide Total</t>
  </si>
  <si>
    <t>Head Start Supplemental Assistance Program and Federal Head Start</t>
  </si>
  <si>
    <t>HS Agency</t>
  </si>
  <si>
    <t>Total HSSAP Children Served</t>
  </si>
  <si>
    <t>Total Federal HS Children Served</t>
  </si>
  <si>
    <t>% of Children Ages 0-2 served by HS</t>
  </si>
  <si>
    <t>% of Children Ages 3-4 served by HS</t>
  </si>
  <si>
    <t>% of Children Under 5 served by HS</t>
  </si>
  <si>
    <t>Lehigh</t>
  </si>
  <si>
    <t>Blair</t>
  </si>
  <si>
    <t>Allegheny</t>
  </si>
  <si>
    <t>Northampton</t>
  </si>
  <si>
    <t>Chester</t>
  </si>
  <si>
    <t>Delaware</t>
  </si>
  <si>
    <t>Erie</t>
  </si>
  <si>
    <t>Dauphin</t>
  </si>
  <si>
    <t>Luzerne</t>
  </si>
  <si>
    <t>Cambria</t>
  </si>
  <si>
    <t>Lancaster</t>
  </si>
  <si>
    <t>Lebanon</t>
  </si>
  <si>
    <t>Lawrence</t>
  </si>
  <si>
    <t>Montgomery</t>
  </si>
  <si>
    <t>Philadelphia</t>
  </si>
  <si>
    <t>Berks</t>
  </si>
  <si>
    <t>Lackawanna</t>
  </si>
  <si>
    <t>Centre</t>
  </si>
  <si>
    <t>Lycoming</t>
  </si>
  <si>
    <t>York</t>
  </si>
  <si>
    <t>HSSAP Priority 1 expand services in the program by creating new slots for children not currently served through Federal HS, HSSAP Priority 2 expands services in the program to children already served through Federal HS</t>
  </si>
  <si>
    <t>Federal Pre-School Head Start and HSSAP serve children ages 3 years to kindergarten</t>
  </si>
  <si>
    <t>Program is intended to reach Low Income families whose children are at-risk for educational disadvantage</t>
  </si>
  <si>
    <t>Pennsylvania Pre-K Counts (PKC)</t>
  </si>
  <si>
    <t># of Agencies</t>
  </si>
  <si>
    <t>Total Children Served</t>
  </si>
  <si>
    <t>Pennsylvania Pre-K Counts only serves children ages Three and Four</t>
  </si>
  <si>
    <t>Program is intended to reach children who are at risk of academic failure due to income, language, cultural, or special needs</t>
  </si>
  <si>
    <t>Elk</t>
  </si>
  <si>
    <t>Clarion</t>
  </si>
  <si>
    <t>Beaver</t>
  </si>
  <si>
    <t>Fayette</t>
  </si>
  <si>
    <t>Armstrong</t>
  </si>
  <si>
    <t>Bradford</t>
  </si>
  <si>
    <t>Potter</t>
  </si>
  <si>
    <t>Washington</t>
  </si>
  <si>
    <t>Bedford</t>
  </si>
  <si>
    <t>Westmoreland</t>
  </si>
  <si>
    <t>Bucks</t>
  </si>
  <si>
    <t>Columbia</t>
  </si>
  <si>
    <t>Somerset</t>
  </si>
  <si>
    <t>Adams</t>
  </si>
  <si>
    <t>Cumberland</t>
  </si>
  <si>
    <t>Indiana</t>
  </si>
  <si>
    <t>Schuylkill</t>
  </si>
  <si>
    <t>Susquehanna</t>
  </si>
  <si>
    <t>McKean</t>
  </si>
  <si>
    <t>Jefferson</t>
  </si>
  <si>
    <t>Butler</t>
  </si>
  <si>
    <t>Cameron</t>
  </si>
  <si>
    <t>Greene</t>
  </si>
  <si>
    <t>Fulton</t>
  </si>
  <si>
    <t>Franklin</t>
  </si>
  <si>
    <t>Clearfield</t>
  </si>
  <si>
    <t>Mercer</t>
  </si>
  <si>
    <t>Crawford</t>
  </si>
  <si>
    <t>Venango</t>
  </si>
  <si>
    <t>Montour</t>
  </si>
  <si>
    <t>Pike</t>
  </si>
  <si>
    <t>Monroe</t>
  </si>
  <si>
    <t>Forest</t>
  </si>
  <si>
    <t>Perry</t>
  </si>
  <si>
    <t>Huntingdon</t>
  </si>
  <si>
    <t>Carbon</t>
  </si>
  <si>
    <t>Juniata</t>
  </si>
  <si>
    <t>Clinton</t>
  </si>
  <si>
    <t>Wyoming</t>
  </si>
  <si>
    <t>Union</t>
  </si>
  <si>
    <t>Northumberland</t>
  </si>
  <si>
    <t>Snyder</t>
  </si>
  <si>
    <t>Mifflin</t>
  </si>
  <si>
    <t>Tioga</t>
  </si>
  <si>
    <t>Sullivan</t>
  </si>
  <si>
    <t>Warren</t>
  </si>
  <si>
    <t>Wayne</t>
  </si>
  <si>
    <t>Children Under 5 Served</t>
  </si>
  <si>
    <t>School Based Pre-K Program serves children ages 3 to Kindergarten</t>
  </si>
  <si>
    <t>Keystone STARS</t>
  </si>
  <si>
    <t>% of Children in Child Care Under 5 served in KS</t>
  </si>
  <si>
    <t>% of All Children   Under 5 served in KS</t>
  </si>
  <si>
    <t>% of All Children Under 5 Served In STARS 3 &amp; 4</t>
  </si>
  <si>
    <t>Early Childhood Education Programs - Children Under 5 Served</t>
  </si>
  <si>
    <t>Tab 7</t>
  </si>
  <si>
    <t>Early Intervention Children Served</t>
  </si>
  <si>
    <t>Keystone STARS Children Served</t>
  </si>
  <si>
    <t>% of Children Ages 0-2 Served by All ECE Programs</t>
  </si>
  <si>
    <t>Early Intevention</t>
  </si>
  <si>
    <t># of Offices</t>
  </si>
  <si>
    <t>% of Children Ages 0-2 served by EIIT</t>
  </si>
  <si>
    <t>% of Children Ages 3-4 served by EIPS</t>
  </si>
  <si>
    <t>% of Children Under 5 served by EI</t>
  </si>
  <si>
    <t>Head Start State and Federal Children Served</t>
  </si>
  <si>
    <t>Pennsylvania Pre-K Counts Children Served</t>
  </si>
  <si>
    <t>School Based Pre-K Children Served</t>
  </si>
  <si>
    <t>% of 3 &amp; 4 Year Olds Served by All ECE Programs</t>
  </si>
  <si>
    <t>Pennsylvania   Pre-K Counts Children Served</t>
  </si>
  <si>
    <t>Keystone STARS Children Served^</t>
  </si>
  <si>
    <t>Keystone STARS 3 &amp; 4 Children Served^</t>
  </si>
  <si>
    <t>% of Children Served by All ECE Programs</t>
  </si>
  <si>
    <t>County Risk Level</t>
  </si>
  <si>
    <t>EI IT (Ages 0-2) Children Served</t>
  </si>
  <si>
    <t>Early Head Start Children Served</t>
  </si>
  <si>
    <t>*** Income Eligilbility ONLY - At or Below 300% of the Federal Poverty Level, 2005-2009 American Communities Survey (Estimates based on Percent of Population Under Age 6)</t>
  </si>
  <si>
    <t># Children Eligible for PA PKC ***</t>
  </si>
  <si>
    <t>PA PKC Lead Agencies **</t>
  </si>
  <si>
    <t>Children Served **</t>
  </si>
  <si>
    <t xml:space="preserve">% of Children Ages 3-4 served by SB Pre-K </t>
  </si>
  <si>
    <t>% of Children Ages 3 &amp; 4 served by  PA PKC</t>
  </si>
  <si>
    <t>% of Children Eligible, Served by PA PKC</t>
  </si>
  <si>
    <t>HSSAP Priority 1 Children Served **</t>
  </si>
  <si>
    <t>HSSAP Priority 2 Children Served **</t>
  </si>
  <si>
    <t>Federal Early HS Children Served ***</t>
  </si>
  <si>
    <t>Total HS Children Ages 3 &amp; 4 Served ^^</t>
  </si>
  <si>
    <t>Total HS Children Served ^^</t>
  </si>
  <si>
    <t># of Children  Under 5 Eligible for HS  ^^^</t>
  </si>
  <si>
    <t>% of Children Under 5 Eligible, served by HS</t>
  </si>
  <si>
    <t>^^ HSSAP Priority 2 Children Served are also served by Federal HS and are intentionally excluded to provide an unduplicated count of HS Children</t>
  </si>
  <si>
    <t>^^^ Income Eligilbility ONLY - At or Below 100% of the Federal Poverty Level, 2005-2009 American Communities Survey (Estimates based on Percent of Population Under Age 6)</t>
  </si>
  <si>
    <t>% of Children Under 5 served by HSSAP</t>
  </si>
  <si>
    <t>Preschool**</t>
  </si>
  <si>
    <t>Infant/Toddler**</t>
  </si>
  <si>
    <t>% of All Children Under 5 Served in STAR 2</t>
  </si>
  <si>
    <t>High</t>
  </si>
  <si>
    <t>Low</t>
  </si>
  <si>
    <t># of Children Ages 0-2*</t>
  </si>
  <si>
    <t># of Children Ages 3-4*</t>
  </si>
  <si>
    <t># of Children Under 5*</t>
  </si>
  <si>
    <t>This data is not mutually exclusive. A child can be served by more than one program in a given year, resulting in the possibilty of double counting.</t>
  </si>
  <si>
    <t>This data is not mutually exclusive. A child can be served by more than one program in a given year.</t>
  </si>
  <si>
    <t>** EIPS counts may contain 2 year old children who transfered to preschool before turning 3.</t>
  </si>
  <si>
    <t>EI PS (Ages 3-4) Children Served**</t>
  </si>
  <si>
    <t>EI PS (Ages 5+) Children Served</t>
  </si>
  <si>
    <t>^ Estimated number of Children Served is calculated based on a comparison of children in STARS and Child Care Works</t>
  </si>
  <si>
    <t>STAR 1 Providers**</t>
  </si>
  <si>
    <t>STAR 2 Providers**</t>
  </si>
  <si>
    <t>STAR 3 Providers**</t>
  </si>
  <si>
    <t>STAR 4 Providers**</t>
  </si>
  <si>
    <t>Regulated Providers with No STAR rating**</t>
  </si>
  <si>
    <t># of  STARS Providers**</t>
  </si>
  <si>
    <t># of STARS 3 and 4**</t>
  </si>
  <si>
    <t># of All Regulated Providers**</t>
  </si>
  <si>
    <t>% of Regulated Providers in STARS**</t>
  </si>
  <si>
    <t>Estimated Children Ages 0-2 Served^</t>
  </si>
  <si>
    <t>Estimated Children Ages 3-4 Served^</t>
  </si>
  <si>
    <t>Estimated Children Ages 5+ Served^</t>
  </si>
  <si>
    <t>Estimated Children Under 5 Not Served^</t>
  </si>
  <si>
    <t>Estimated Children Served in STAR 2 and up^</t>
  </si>
  <si>
    <t>Estimated Children Served in STARS 3 &amp; 4^</t>
  </si>
  <si>
    <t>Estimated Children Under 5 Served in STAR 2^</t>
  </si>
  <si>
    <t>Estimated Children Under 5 Served in STAR 3 &amp; 4^</t>
  </si>
  <si>
    <t>Data is received from PennData and PELICAN EI</t>
  </si>
  <si>
    <t>* 2010 School District population estimates from PA Data Center, Penn State University</t>
  </si>
  <si>
    <t>Preschool Head Start State and Federal Children Served</t>
  </si>
  <si>
    <t>Federal Preschool HS Children Served ***</t>
  </si>
  <si>
    <t>Risk Factors</t>
  </si>
  <si>
    <t># and % of Children Under 5 used Census table P3</t>
  </si>
  <si>
    <t># and % of children under 5 living in economically high risk families used Census table PCT12</t>
  </si>
  <si>
    <t># and % of Children Under 5 living in economically at risk families used Census table PCT12</t>
  </si>
  <si>
    <t>Population Characteristics</t>
  </si>
  <si>
    <t>Economic and Academic Risk Factor Data</t>
  </si>
  <si>
    <t>Risk Factors - Early Childhood Education Program Reach Analysis - Direct Impact Programs</t>
  </si>
  <si>
    <t>% of Children Receiving Free/ Reduced Lunch***</t>
  </si>
  <si>
    <t>N/A</t>
  </si>
  <si>
    <t>Private Industry Council of Westmoreland-Fayette</t>
  </si>
  <si>
    <t>Jefferson-Clarion Head Start</t>
  </si>
  <si>
    <t>Community Services for Children, Lehigh Valley Children's Center, The Cuddle Zone Learning Center</t>
  </si>
  <si>
    <t>Begin With Us Child Care &amp; Preschool, Kids First Blair County</t>
  </si>
  <si>
    <t>Armstrong County Community Action Agency</t>
  </si>
  <si>
    <t>Allegheny Intermediate Unit</t>
  </si>
  <si>
    <t>Cen-Clear Child Services</t>
  </si>
  <si>
    <t>Lifesteps</t>
  </si>
  <si>
    <t>Tableland Services</t>
  </si>
  <si>
    <t>Columbia Day Care Program</t>
  </si>
  <si>
    <t>Bethlehem Area SD, Lehigh Valley Child Care, Northampton Area Community College</t>
  </si>
  <si>
    <t>Community Action Southwest</t>
  </si>
  <si>
    <t>Smethsport Area SD</t>
  </si>
  <si>
    <t>Butler County Children's Center, Lifesteps</t>
  </si>
  <si>
    <t>Cambria Heights SD, Harmony Area SD</t>
  </si>
  <si>
    <t>Northern Tier</t>
  </si>
  <si>
    <t>Scranton-Lackwanna Human Development Agency, The Kreig Institute For Early Childhood</t>
  </si>
  <si>
    <t>Carlisle Day Care Center</t>
  </si>
  <si>
    <t>United Way of Bucks County</t>
  </si>
  <si>
    <t>Community Action Partnership of Cambria County</t>
  </si>
  <si>
    <t>Delaware County Intermediate Unit, Today's Child Learning Centers</t>
  </si>
  <si>
    <t>Child Advocates of Blair County</t>
  </si>
  <si>
    <t>Cen-Clear Child Services, Children's Aid Society in Clearfield County</t>
  </si>
  <si>
    <t>Knowledge Universe Education</t>
  </si>
  <si>
    <t>Little Life Enrichment Center</t>
  </si>
  <si>
    <t>Family &amp; Community Christian Association</t>
  </si>
  <si>
    <t>Corry Area SD,  Dr. Gertrude A. Barber Center</t>
  </si>
  <si>
    <t>Child Development Centers</t>
  </si>
  <si>
    <t>Warwick Child Care Center</t>
  </si>
  <si>
    <t>Cen-Clear Child Services, Jefferson-Clarion Head Start</t>
  </si>
  <si>
    <t>Pocono Services for Families &amp; Children</t>
  </si>
  <si>
    <t>Community Services for Children, Family YMCA of Easton / Phillipsburg</t>
  </si>
  <si>
    <t>Lawrence County Social Services</t>
  </si>
  <si>
    <t>Benedictine Sisters, Dr. Gertrude A. Barber Center, Erie City SD, YMCA of Greater Erie</t>
  </si>
  <si>
    <t>YMCA of Greater Erie</t>
  </si>
  <si>
    <t>Community Action Partnership of Mercer County</t>
  </si>
  <si>
    <t>Berks Community Action Program</t>
  </si>
  <si>
    <t>Greater Erie Community Action Committee</t>
  </si>
  <si>
    <t>Community Action Partnership of Cambria County, Greater Johnstown SD</t>
  </si>
  <si>
    <t>Seton Hill Child Services</t>
  </si>
  <si>
    <t>Hazelton Area SD</t>
  </si>
  <si>
    <t>Keystone Service Systems / Capital Area Head Start</t>
  </si>
  <si>
    <t>Little People Day Care School / SSB Corporation</t>
  </si>
  <si>
    <t>Indiana County Child Day Care Program</t>
  </si>
  <si>
    <t>Huntingdon County Child &amp; Adult Development Corporation</t>
  </si>
  <si>
    <t>Grand Beginnings Children Center, Indiana County Child Day Care Program</t>
  </si>
  <si>
    <t>Butler County Children's Center</t>
  </si>
  <si>
    <t>Creative Education</t>
  </si>
  <si>
    <t>Lycoming-Clinton Counties Commission for Community Action / STEP</t>
  </si>
  <si>
    <t>Council of Three Rivers American Indian Center</t>
  </si>
  <si>
    <t>Lancaster-Lebanon Intermediate Unit</t>
  </si>
  <si>
    <t>Central Susquehanna Intermediate Unit</t>
  </si>
  <si>
    <t>Child Development</t>
  </si>
  <si>
    <t>Owl Hill Learning Centers / Childcare Services</t>
  </si>
  <si>
    <t>Freedom Valley YMCA</t>
  </si>
  <si>
    <t>Northeastern Childcare Services</t>
  </si>
  <si>
    <t>Grace Covenant Church / Hide-N-Seek Christian Nursery, Snyder Union Mifflin Child Development</t>
  </si>
  <si>
    <t>Greater Erie Community Action Committee, Millcreek Township SD</t>
  </si>
  <si>
    <t>Northeastern Child Care Services</t>
  </si>
  <si>
    <t>Bristol Township SD, Neshaminy SD</t>
  </si>
  <si>
    <t>Montgomery County Community College Children's Center</t>
  </si>
  <si>
    <t>Rainbow Hill School</t>
  </si>
  <si>
    <t>Greater Erie Community Action Committee, Seton Hill Child Services, YMCA of Greater Erie</t>
  </si>
  <si>
    <t>Child Development Centers, Family &amp; Community Christian Association</t>
  </si>
  <si>
    <t>ABC Kiddie Kampus</t>
  </si>
  <si>
    <t>Owen J. Roberts SD, Pottstown SD</t>
  </si>
  <si>
    <t>Pathstone</t>
  </si>
  <si>
    <t>Hildebrandt Learning Centers</t>
  </si>
  <si>
    <t>Cen-Clear Child Services, Child Development &amp; Family Council of Centre County</t>
  </si>
  <si>
    <t>Dawn to Dusk Learning Child Care Center</t>
  </si>
  <si>
    <t>Council of Three Rivers American Indian Center, Pittsburgh SD</t>
  </si>
  <si>
    <t>Luzerne County Head Start</t>
  </si>
  <si>
    <t>The Growing Place Child Care Centers</t>
  </si>
  <si>
    <t>Tobyhanna Kids, Wee Wons</t>
  </si>
  <si>
    <t>Northeastern Childcare Services, The Kreig Institute For Early Childhood</t>
  </si>
  <si>
    <t>Riverview Children's Center</t>
  </si>
  <si>
    <t>HAP Enterprises / Tiny Tot Learning Center</t>
  </si>
  <si>
    <t>Today's Child Learning Centers</t>
  </si>
  <si>
    <t>Child Development &amp; Family Council of Centre County, Pennsylvania State University</t>
  </si>
  <si>
    <t>Heaven Sent Academy</t>
  </si>
  <si>
    <t>North Penn Comprehensive Health Services / Bradford Tioga Head Start</t>
  </si>
  <si>
    <t>Tableland Services, Turkeyfoot Valley Area SD</t>
  </si>
  <si>
    <t>Early Connections</t>
  </si>
  <si>
    <t>Wee Care Day Care / KMP</t>
  </si>
  <si>
    <t>Northeastern Child Care Services, Scranton-Lackawanna Human Development Agency</t>
  </si>
  <si>
    <t>Warren-Forest Counties Economic Opportunity Council</t>
  </si>
  <si>
    <t>Child Development Council of Northeast Pennsylvania, Luzerne County Head Start</t>
  </si>
  <si>
    <t>Allegheny Intermediate Unit, Woodland Hills SD</t>
  </si>
  <si>
    <t>North Penn Comprehensive Health Services / Bradford Tioga Head Start, Wyalusing Valley Children's Center</t>
  </si>
  <si>
    <t>Crispus Attucks Assocation, York City SD, York Day Nursery, YWCA of York</t>
  </si>
  <si>
    <t>Knowledge Universe Education, York Jewish Community Center</t>
  </si>
  <si>
    <t>Scranton-Lackwanna Human Development Agency</t>
  </si>
  <si>
    <t>Montgomery County Head Start</t>
  </si>
  <si>
    <t xml:space="preserve"> Private Industry Council of Westmoreland-Fayette</t>
  </si>
  <si>
    <t>Community Services for Children</t>
  </si>
  <si>
    <t>Commonwealth of Pennsylvania / OCDEL, Lancaster-Lebanon Intermediate Unit</t>
  </si>
  <si>
    <t>Chester County Intermediate Unit</t>
  </si>
  <si>
    <t>Allegheny Lutheran Social Ministries / Bedford-Fulton County Head Start</t>
  </si>
  <si>
    <t>Bucks County Head Start</t>
  </si>
  <si>
    <t>Adams County Children's Educational Special Services</t>
  </si>
  <si>
    <t>Columbia Day Care Program, Luzerne County Head Start</t>
  </si>
  <si>
    <t>Shippensburg University</t>
  </si>
  <si>
    <t>Professional Family Care Services</t>
  </si>
  <si>
    <t>Indiana County Head Start</t>
  </si>
  <si>
    <t>Jefferson Clarion Head Start</t>
  </si>
  <si>
    <t>Keystone Service Systems / Capital Area Head Start, Shippensburg University</t>
  </si>
  <si>
    <t>Community Action Partnership of Cambria County, Professional Family Care Services</t>
  </si>
  <si>
    <t>Allegheny Lutheran Social Ministries / Bedford-Fulton County Head Start, Central Fulton SD</t>
  </si>
  <si>
    <t>Community Progress Council / Head Start of York County</t>
  </si>
  <si>
    <t>Delaware County Intermediate Unit</t>
  </si>
  <si>
    <t>Community Action Program of Lancaster County</t>
  </si>
  <si>
    <t>Community Services of Venango County, Family &amp; Community Christian Association</t>
  </si>
  <si>
    <t xml:space="preserve"> Commonwealth of Pennsylvania / OCDEL, Lancaster-Lebanon Intermediate Unit</t>
  </si>
  <si>
    <t>Family &amp; Community Christian Association, Venango County Health &amp; Human Services</t>
  </si>
  <si>
    <t>Westmoreland Human Opportunities</t>
  </si>
  <si>
    <t>Cen-Clear Child Services, Jefferson Clarion Head Start</t>
  </si>
  <si>
    <t>Pocono Services for Families &amp; Children, Scranton-Lackwanna Human Development Agency</t>
  </si>
  <si>
    <t>Luzerne County Head Start, Scranton-Lackwanna Human Development Agency</t>
  </si>
  <si>
    <t xml:space="preserve"> Commonwealth of Pennsylvania / OCDEL, Lawrence County Social Services</t>
  </si>
  <si>
    <t>Franklin County Head Start</t>
  </si>
  <si>
    <t>Seton Hill Child Services, Westmoreland Human Opportunities</t>
  </si>
  <si>
    <t>Community Action Partnership of Mercer County, Community Services of Venango County</t>
  </si>
  <si>
    <t>Tuscarora Intermediate Unit</t>
  </si>
  <si>
    <t xml:space="preserve"> Snyder Union Mifflin Child Development</t>
  </si>
  <si>
    <t>Commonwealth of Pennsylvania / OCDEL, Lawrence County Social Services</t>
  </si>
  <si>
    <t>Maternity Care Coalition, Montgomery County Head Start</t>
  </si>
  <si>
    <t>Cen-Clear Child Services, Indiana County Head Start</t>
  </si>
  <si>
    <t>Scranton-Lackwanna Human Development Agency, Luzerne County Head Start</t>
  </si>
  <si>
    <t>Allegheny Lutheran Social Ministries / Bedford-Fulton County Head Start, Huntingdon County Child &amp; Adult Development Corporation</t>
  </si>
  <si>
    <t>Luzerne County Head Start, North Penn Comprehensive Health Services / Bradford Tioga Head Start</t>
  </si>
  <si>
    <t>** PDE PIMS School Enrollment Report FY 11/12 - SD Only Pre-K &amp; K4</t>
  </si>
  <si>
    <t>** Includes Centers, Group, and Family Child Care Homes. Certification data is as of June 30, 2012</t>
  </si>
  <si>
    <t>Northeast Educ. IU 19</t>
  </si>
  <si>
    <t>Lackawanna/Susquehanna</t>
  </si>
  <si>
    <t>Montgomery Co. IU 23</t>
  </si>
  <si>
    <t>Intermediate Unit 1</t>
  </si>
  <si>
    <t>Beaver Valley IU 27</t>
  </si>
  <si>
    <t>Allegheny IU 3</t>
  </si>
  <si>
    <t>Riverview IU 6</t>
  </si>
  <si>
    <t>Carbon Lehigh IU 21</t>
  </si>
  <si>
    <t>Altoona ASD</t>
  </si>
  <si>
    <t>Lancaster-Lebanon IU 13</t>
  </si>
  <si>
    <t>Berks County IU 14</t>
  </si>
  <si>
    <t>Arin IU 28</t>
  </si>
  <si>
    <t>BlaST IU 17</t>
  </si>
  <si>
    <t>Seneca Highlands IU 9</t>
  </si>
  <si>
    <t>Chester County IU 24</t>
  </si>
  <si>
    <t>Central IU 10</t>
  </si>
  <si>
    <t>Colonial IU 20</t>
  </si>
  <si>
    <t>Appalachia IU 8</t>
  </si>
  <si>
    <t>Westmoreland IU 7</t>
  </si>
  <si>
    <t>Bucks County IU 22</t>
  </si>
  <si>
    <t>Central Susquehanna IU 16</t>
  </si>
  <si>
    <t>Columbia/Montour/Snyder/Union</t>
  </si>
  <si>
    <t>Lincoln IU 12</t>
  </si>
  <si>
    <t>York/Adams</t>
  </si>
  <si>
    <t>Capital Area IU 15</t>
  </si>
  <si>
    <t>Cumberland/Perry</t>
  </si>
  <si>
    <t>Schuylkill IU 29</t>
  </si>
  <si>
    <t>Clearfield/Jefferson</t>
  </si>
  <si>
    <t>Midwestern IU 4</t>
  </si>
  <si>
    <t>Tuscarora IU 11</t>
  </si>
  <si>
    <t>Franklin/Fulton</t>
  </si>
  <si>
    <t>Elwyn - Chester Upland</t>
  </si>
  <si>
    <t>Delaware County IU 25</t>
  </si>
  <si>
    <t>Northwest Tri Co. IU 5</t>
  </si>
  <si>
    <t>Hazleton ASD</t>
  </si>
  <si>
    <t>Luzerne/Wyoming</t>
  </si>
  <si>
    <t>Bucks County IU 22
Lancaster-Lebanon IU 13</t>
  </si>
  <si>
    <t>Lycoming/Clinton</t>
  </si>
  <si>
    <t>Bucks County IU 22
Colonial IU 20</t>
  </si>
  <si>
    <t>Allegheny IU 3
Intermediate Unit 1</t>
  </si>
  <si>
    <t>Midwestern IU 4
Westmoreland IU 7</t>
  </si>
  <si>
    <t>Forest/Warren</t>
  </si>
  <si>
    <t>Riverview IU 6
Westmoreland IU 7</t>
  </si>
  <si>
    <t>Lancaster-Lebanon IU 13
Westmoreland IU 7</t>
  </si>
  <si>
    <t>Huntingdon/Mifflin/Juniata</t>
  </si>
  <si>
    <t>Appalachia IU 8
Westmoreland IU 7</t>
  </si>
  <si>
    <t>Allegheny IU 3
Westmoreland IU 7</t>
  </si>
  <si>
    <t>Northwest Tri Co. IU 5
Riverview IU 6</t>
  </si>
  <si>
    <t>Midwestern IU 4
Riverview IU 6</t>
  </si>
  <si>
    <t>WAYNE COUNTY CONSORTIUM</t>
  </si>
  <si>
    <t>WAYNE COUNTY CONSORTIUM
Western Wayne SD</t>
  </si>
  <si>
    <t>Moderate High</t>
  </si>
  <si>
    <t>Moderate Low</t>
  </si>
  <si>
    <t>School District Based Pre-Kindergarten</t>
  </si>
  <si>
    <t>School District Based Pre-K Children Served</t>
  </si>
  <si>
    <t># of Children Served by School District Based Pre-K</t>
  </si>
  <si>
    <t>% of Children Served by School District Based Pre-K</t>
  </si>
  <si>
    <t>School District Based Pre-K Reach Data</t>
  </si>
  <si>
    <t>2012-2013 Pennsylvania School District Reach and Risk Assessment</t>
  </si>
  <si>
    <t>2012-2013</t>
  </si>
  <si>
    <t>June 2013</t>
  </si>
  <si>
    <t>** PELICAN, May 2013 Lead Agency Child Enrollments by Service Location School District</t>
  </si>
  <si>
    <t>Lifesteps, Private Industry Council of Westmoreland-Fayette</t>
  </si>
  <si>
    <t>Allegheny Intermediate Unit, Council of Three Rivers American Indian Center</t>
  </si>
  <si>
    <t xml:space="preserve"> Jefferson Clarion Head Start</t>
  </si>
  <si>
    <t>Berks County Intermediate Unit</t>
  </si>
  <si>
    <t>Allegheny Intermediate Unit, Pittsburgh University</t>
  </si>
  <si>
    <t xml:space="preserve"> Private Industry Council of Westmoreland-Fayette, Seton Hill Child Services, Westmoreland Human Opportunities</t>
  </si>
  <si>
    <t>Indiana County Head Start, Seton Hill Child Services, Westmoreland Human Opportunities</t>
  </si>
  <si>
    <t>Franklin County Head Start, Shippensburg University</t>
  </si>
  <si>
    <t>Allegheny Intermediate Unit, University of Pittsburgh</t>
  </si>
  <si>
    <t>Commonwealth of Pennsylvania / OCDEL</t>
  </si>
  <si>
    <t>Maternity Care Coalition</t>
  </si>
  <si>
    <t>Greater Erie Community Action Committee, North Penn Comprehensive Health Services / Bradford Tioga Head Start</t>
  </si>
  <si>
    <t>Children's Hospital of Philadelphia, Health Federation of Philadelphia, Maternity Care Coalition, Norris Square Civic Association, Philadelphia City SD, Presbytery of Philadelphia Learning Tree</t>
  </si>
  <si>
    <t>Allegheny Intermediate Unit, Council of Three Rivers American Indian Center, Pittsburgh SD, University of Pittsburgh</t>
  </si>
  <si>
    <t>Allegheny Intermediate Unit, Seton Hill Child Services</t>
  </si>
  <si>
    <t>Private Industry Council of Westmoreland-Fayette, Scranton-Lackwanna Human Development Agency</t>
  </si>
  <si>
    <t>Council of Three Rivers American Indian Center, Seton Hill Child Services</t>
  </si>
  <si>
    <t xml:space="preserve"> Private Industry Council of Westmoreland-Fayette, Seton Hill, Westmoreland Human Opportunities</t>
  </si>
  <si>
    <t>Commonwealth of Pennsylvania/OCDEL, Jefferson Clarion Head Start</t>
  </si>
  <si>
    <t>Venango County Health &amp; Human Services</t>
  </si>
  <si>
    <t>** PELICAN, FY 12/13 Final Grant Awards - Children Served by Service Location County</t>
  </si>
  <si>
    <t>*** Federal HS Grantees Reports FY 12/13 (Information provided directly by Grantees - Includes ARRA &amp; MIECHV Grant Awards) = Not Finalized</t>
  </si>
  <si>
    <t>Federal Early Head Start begins to serve children during pregnancy and continues through the program year in which a child turns three</t>
  </si>
  <si>
    <t>% of Students who Do Not Graduate in Four Years with a Regular High School Diploma ***</t>
  </si>
  <si>
    <t>** 2007-2011 American Community Survey 5 Year Estimates</t>
  </si>
  <si>
    <t>*** Pennsylvania Department of Education (2012-2013)</t>
  </si>
  <si>
    <t>% of Children under 5 Living in Economically High Risk Families (100% FPL)**</t>
  </si>
  <si>
    <t>% of Children under 5 Living in Economically At Risk Families (300% FPL)**</t>
  </si>
  <si>
    <t>% below Proficient Reading 3rd Grade PSSA***</t>
  </si>
  <si>
    <t>% below Proficient Math 3rd Grade PSSA***</t>
  </si>
  <si>
    <t>Attendance: Rate That a Student Was Both Enrolled and Absent***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</si>
</sst>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%"/>
    <numFmt numFmtId="165" formatCode="0.00000000000"/>
    <numFmt numFmtId="166" formatCode="[$-409]mmmm\-yy;@"/>
  </numFmts>
  <fonts count="17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8"/>
      <color theme="1"/>
      <name val="Arial"/>
      <family val="2"/>
    </font>
    <font>
      <b/>
      <sz val="9"/>
      <color theme="0"/>
      <name val="Arial"/>
      <family val="2"/>
    </font>
    <font>
      <b/>
      <sz val="8"/>
      <color theme="1"/>
      <name val="Arial"/>
      <family val="2"/>
    </font>
    <font>
      <sz val="9"/>
      <name val="Arial"/>
      <family val="2"/>
    </font>
    <font>
      <sz val="10"/>
      <name val="Arial"/>
      <family val="2"/>
    </font>
    <font>
      <sz val="9"/>
      <color theme="1"/>
      <name val="Arial"/>
      <family val="2"/>
    </font>
    <font>
      <b/>
      <sz val="9"/>
      <color indexed="9"/>
      <name val="Arial"/>
      <family val="2"/>
    </font>
    <font>
      <b/>
      <sz val="9"/>
      <color theme="1"/>
      <name val="Arial"/>
      <family val="2"/>
    </font>
    <font>
      <b/>
      <sz val="8"/>
      <color theme="0"/>
      <name val="Arial"/>
      <family val="2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indexed="8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rgb="FFFF000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n">
        <color rgb="FFFF000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ck">
        <color rgb="FFFF0000"/>
      </top>
      <bottom style="thick">
        <color rgb="FFFF0000"/>
      </bottom>
      <diagonal/>
    </border>
    <border>
      <left style="thin">
        <color indexed="9"/>
      </left>
      <right style="thick">
        <color rgb="FFFF0000"/>
      </right>
      <top style="thick">
        <color rgb="FFFF0000"/>
      </top>
      <bottom style="thick">
        <color rgb="FFFF0000"/>
      </bottom>
      <diagonal/>
    </border>
  </borders>
  <cellStyleXfs count="6">
    <xf numFmtId="0" fontId="0" fillId="0" borderId="0"/>
    <xf numFmtId="0" fontId="9" fillId="0" borderId="0"/>
    <xf numFmtId="0" fontId="14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</cellStyleXfs>
  <cellXfs count="212">
    <xf numFmtId="0" fontId="0" fillId="0" borderId="0" xfId="0"/>
    <xf numFmtId="0" fontId="2" fillId="0" borderId="0" xfId="0" applyFont="1"/>
    <xf numFmtId="0" fontId="2" fillId="0" borderId="0" xfId="0" applyFont="1" applyAlignment="1">
      <alignment horizontal="left"/>
    </xf>
    <xf numFmtId="0" fontId="3" fillId="0" borderId="0" xfId="0" applyFont="1"/>
    <xf numFmtId="0" fontId="5" fillId="0" borderId="0" xfId="0" applyFont="1"/>
    <xf numFmtId="0" fontId="4" fillId="0" borderId="0" xfId="0" applyFont="1"/>
    <xf numFmtId="0" fontId="6" fillId="3" borderId="1" xfId="0" applyFont="1" applyFill="1" applyBorder="1" applyAlignment="1">
      <alignment horizontal="center" vertical="center" wrapText="1"/>
    </xf>
    <xf numFmtId="1" fontId="6" fillId="3" borderId="1" xfId="0" applyNumberFormat="1" applyFont="1" applyFill="1" applyBorder="1" applyAlignment="1">
      <alignment horizontal="center" vertical="center" wrapText="1"/>
    </xf>
    <xf numFmtId="10" fontId="6" fillId="3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 indent="1"/>
    </xf>
    <xf numFmtId="3" fontId="4" fillId="0" borderId="1" xfId="0" applyNumberFormat="1" applyFont="1" applyFill="1" applyBorder="1" applyAlignment="1">
      <alignment horizontal="right" vertical="center"/>
    </xf>
    <xf numFmtId="3" fontId="4" fillId="0" borderId="1" xfId="0" applyNumberFormat="1" applyFont="1" applyFill="1" applyBorder="1" applyAlignment="1">
      <alignment horizontal="center" vertical="center" wrapText="1"/>
    </xf>
    <xf numFmtId="3" fontId="4" fillId="0" borderId="1" xfId="0" applyNumberFormat="1" applyFont="1" applyFill="1" applyBorder="1" applyAlignment="1">
      <alignment horizontal="right" vertical="center" wrapText="1"/>
    </xf>
    <xf numFmtId="3" fontId="2" fillId="2" borderId="7" xfId="0" applyNumberFormat="1" applyFont="1" applyFill="1" applyBorder="1" applyAlignment="1">
      <alignment horizontal="right" vertical="center"/>
    </xf>
    <xf numFmtId="1" fontId="4" fillId="0" borderId="0" xfId="0" applyNumberFormat="1" applyFont="1"/>
    <xf numFmtId="165" fontId="4" fillId="0" borderId="0" xfId="0" applyNumberFormat="1" applyFont="1"/>
    <xf numFmtId="0" fontId="3" fillId="4" borderId="1" xfId="0" applyFont="1" applyFill="1" applyBorder="1" applyAlignment="1">
      <alignment horizontal="center" vertical="center" wrapText="1"/>
    </xf>
    <xf numFmtId="0" fontId="7" fillId="0" borderId="1" xfId="0" applyFont="1" applyBorder="1"/>
    <xf numFmtId="0" fontId="5" fillId="0" borderId="1" xfId="0" applyFont="1" applyBorder="1"/>
    <xf numFmtId="0" fontId="5" fillId="5" borderId="1" xfId="0" applyFont="1" applyFill="1" applyBorder="1"/>
    <xf numFmtId="1" fontId="0" fillId="0" borderId="0" xfId="0" applyNumberFormat="1"/>
    <xf numFmtId="166" fontId="3" fillId="6" borderId="3" xfId="0" applyNumberFormat="1" applyFont="1" applyFill="1" applyBorder="1" applyAlignment="1">
      <alignment horizontal="center" vertical="center"/>
    </xf>
    <xf numFmtId="0" fontId="3" fillId="6" borderId="2" xfId="0" applyFont="1" applyFill="1" applyBorder="1" applyAlignment="1">
      <alignment horizontal="center" vertical="center" wrapText="1"/>
    </xf>
    <xf numFmtId="164" fontId="4" fillId="0" borderId="1" xfId="0" applyNumberFormat="1" applyFont="1" applyFill="1" applyBorder="1" applyAlignment="1">
      <alignment horizontal="center" vertical="center" wrapText="1"/>
    </xf>
    <xf numFmtId="164" fontId="3" fillId="6" borderId="2" xfId="0" applyNumberFormat="1" applyFont="1" applyFill="1" applyBorder="1" applyAlignment="1">
      <alignment horizontal="center" vertical="center" wrapText="1"/>
    </xf>
    <xf numFmtId="164" fontId="2" fillId="2" borderId="7" xfId="0" applyNumberFormat="1" applyFont="1" applyFill="1" applyBorder="1" applyAlignment="1">
      <alignment horizontal="center" vertical="center"/>
    </xf>
    <xf numFmtId="164" fontId="0" fillId="0" borderId="0" xfId="0" applyNumberFormat="1"/>
    <xf numFmtId="3" fontId="2" fillId="2" borderId="1" xfId="0" applyNumberFormat="1" applyFont="1" applyFill="1" applyBorder="1" applyAlignment="1">
      <alignment horizontal="right" vertical="center"/>
    </xf>
    <xf numFmtId="0" fontId="4" fillId="0" borderId="1" xfId="0" applyFont="1" applyFill="1" applyBorder="1" applyAlignment="1">
      <alignment horizontal="left" vertical="center"/>
    </xf>
    <xf numFmtId="0" fontId="3" fillId="7" borderId="2" xfId="0" applyFont="1" applyFill="1" applyBorder="1" applyAlignment="1">
      <alignment horizontal="center" vertical="center"/>
    </xf>
    <xf numFmtId="0" fontId="3" fillId="7" borderId="2" xfId="0" applyFont="1" applyFill="1" applyBorder="1" applyAlignment="1">
      <alignment horizontal="center" vertical="center" wrapText="1"/>
    </xf>
    <xf numFmtId="9" fontId="3" fillId="7" borderId="2" xfId="0" applyNumberFormat="1" applyFont="1" applyFill="1" applyBorder="1" applyAlignment="1">
      <alignment horizontal="center" vertical="center" wrapText="1"/>
    </xf>
    <xf numFmtId="3" fontId="3" fillId="8" borderId="2" xfId="0" applyNumberFormat="1" applyFont="1" applyFill="1" applyBorder="1" applyAlignment="1">
      <alignment horizontal="center" vertical="center" wrapText="1"/>
    </xf>
    <xf numFmtId="164" fontId="3" fillId="7" borderId="2" xfId="0" applyNumberFormat="1" applyFont="1" applyFill="1" applyBorder="1" applyAlignment="1">
      <alignment horizontal="center" vertical="center" wrapText="1"/>
    </xf>
    <xf numFmtId="10" fontId="3" fillId="7" borderId="9" xfId="0" applyNumberFormat="1" applyFont="1" applyFill="1" applyBorder="1" applyAlignment="1">
      <alignment horizontal="center" vertical="center" wrapText="1"/>
    </xf>
    <xf numFmtId="3" fontId="4" fillId="0" borderId="1" xfId="0" applyNumberFormat="1" applyFont="1" applyBorder="1" applyAlignment="1">
      <alignment horizontal="right"/>
    </xf>
    <xf numFmtId="164" fontId="4" fillId="0" borderId="0" xfId="0" applyNumberFormat="1" applyFont="1"/>
    <xf numFmtId="0" fontId="2" fillId="2" borderId="3" xfId="0" applyFont="1" applyFill="1" applyBorder="1" applyAlignment="1">
      <alignment horizontal="left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3" fontId="3" fillId="2" borderId="2" xfId="0" applyNumberFormat="1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3" fillId="9" borderId="3" xfId="0" applyFont="1" applyFill="1" applyBorder="1" applyAlignment="1">
      <alignment horizontal="center" vertical="center" wrapText="1"/>
    </xf>
    <xf numFmtId="0" fontId="3" fillId="7" borderId="3" xfId="0" applyFont="1" applyFill="1" applyBorder="1" applyAlignment="1">
      <alignment horizontal="center" vertical="center" wrapText="1"/>
    </xf>
    <xf numFmtId="10" fontId="3" fillId="2" borderId="9" xfId="0" applyNumberFormat="1" applyFont="1" applyFill="1" applyBorder="1" applyAlignment="1">
      <alignment horizontal="center" vertical="center" wrapText="1"/>
    </xf>
    <xf numFmtId="164" fontId="4" fillId="0" borderId="1" xfId="0" applyNumberFormat="1" applyFont="1" applyFill="1" applyBorder="1" applyAlignment="1">
      <alignment horizontal="right" vertical="center"/>
    </xf>
    <xf numFmtId="166" fontId="3" fillId="9" borderId="3" xfId="0" applyNumberFormat="1" applyFont="1" applyFill="1" applyBorder="1" applyAlignment="1">
      <alignment horizontal="center" vertical="center"/>
    </xf>
    <xf numFmtId="0" fontId="3" fillId="9" borderId="2" xfId="0" applyFont="1" applyFill="1" applyBorder="1" applyAlignment="1">
      <alignment horizontal="center" vertical="center" wrapText="1"/>
    </xf>
    <xf numFmtId="10" fontId="3" fillId="9" borderId="2" xfId="0" applyNumberFormat="1" applyFont="1" applyFill="1" applyBorder="1" applyAlignment="1">
      <alignment horizontal="center" vertical="center" wrapText="1"/>
    </xf>
    <xf numFmtId="0" fontId="2" fillId="5" borderId="4" xfId="0" applyFont="1" applyFill="1" applyBorder="1" applyAlignment="1">
      <alignment horizontal="left" vertical="center"/>
    </xf>
    <xf numFmtId="3" fontId="2" fillId="5" borderId="1" xfId="0" applyNumberFormat="1" applyFont="1" applyFill="1" applyBorder="1" applyAlignment="1">
      <alignment horizontal="right" vertical="center"/>
    </xf>
    <xf numFmtId="164" fontId="2" fillId="5" borderId="1" xfId="0" applyNumberFormat="1" applyFont="1" applyFill="1" applyBorder="1" applyAlignment="1">
      <alignment horizontal="right" vertical="center"/>
    </xf>
    <xf numFmtId="0" fontId="3" fillId="4" borderId="3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  <xf numFmtId="10" fontId="3" fillId="2" borderId="1" xfId="0" applyNumberFormat="1" applyFont="1" applyFill="1" applyBorder="1" applyAlignment="1">
      <alignment horizontal="center" vertical="center" wrapText="1"/>
    </xf>
    <xf numFmtId="3" fontId="4" fillId="0" borderId="1" xfId="0" applyNumberFormat="1" applyFont="1" applyFill="1" applyBorder="1" applyAlignment="1">
      <alignment vertical="center"/>
    </xf>
    <xf numFmtId="164" fontId="4" fillId="0" borderId="1" xfId="0" applyNumberFormat="1" applyFont="1" applyFill="1" applyBorder="1" applyAlignment="1">
      <alignment vertical="center"/>
    </xf>
    <xf numFmtId="164" fontId="2" fillId="2" borderId="8" xfId="0" applyNumberFormat="1" applyFont="1" applyFill="1" applyBorder="1" applyAlignment="1">
      <alignment vertical="center"/>
    </xf>
    <xf numFmtId="3" fontId="5" fillId="0" borderId="1" xfId="0" applyNumberFormat="1" applyFont="1" applyBorder="1"/>
    <xf numFmtId="3" fontId="7" fillId="5" borderId="1" xfId="0" applyNumberFormat="1" applyFont="1" applyFill="1" applyBorder="1"/>
    <xf numFmtId="0" fontId="3" fillId="2" borderId="9" xfId="0" applyFont="1" applyFill="1" applyBorder="1" applyAlignment="1">
      <alignment horizontal="center" vertical="center" wrapText="1"/>
    </xf>
    <xf numFmtId="3" fontId="3" fillId="2" borderId="9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textRotation="60"/>
    </xf>
    <xf numFmtId="0" fontId="3" fillId="2" borderId="1" xfId="0" applyFont="1" applyFill="1" applyBorder="1" applyAlignment="1">
      <alignment horizontal="center" vertical="center" wrapText="1"/>
    </xf>
    <xf numFmtId="3" fontId="4" fillId="0" borderId="1" xfId="0" applyNumberFormat="1" applyFont="1" applyFill="1" applyBorder="1" applyAlignment="1">
      <alignment horizontal="center" vertical="center"/>
    </xf>
    <xf numFmtId="3" fontId="2" fillId="2" borderId="8" xfId="0" applyNumberFormat="1" applyFont="1" applyFill="1" applyBorder="1" applyAlignment="1">
      <alignment horizontal="right" vertical="center" wrapText="1"/>
    </xf>
    <xf numFmtId="164" fontId="2" fillId="5" borderId="1" xfId="0" applyNumberFormat="1" applyFont="1" applyFill="1" applyBorder="1" applyAlignment="1">
      <alignment horizontal="center" vertical="center"/>
    </xf>
    <xf numFmtId="166" fontId="3" fillId="6" borderId="3" xfId="0" applyNumberFormat="1" applyFont="1" applyFill="1" applyBorder="1" applyAlignment="1">
      <alignment horizontal="center" vertical="center"/>
    </xf>
    <xf numFmtId="0" fontId="4" fillId="0" borderId="0" xfId="0" applyFont="1" applyBorder="1"/>
    <xf numFmtId="164" fontId="3" fillId="2" borderId="9" xfId="0" applyNumberFormat="1" applyFont="1" applyFill="1" applyBorder="1" applyAlignment="1">
      <alignment horizontal="center" vertical="center" wrapText="1"/>
    </xf>
    <xf numFmtId="164" fontId="5" fillId="0" borderId="1" xfId="0" applyNumberFormat="1" applyFont="1" applyBorder="1"/>
    <xf numFmtId="164" fontId="7" fillId="5" borderId="1" xfId="0" applyNumberFormat="1" applyFont="1" applyFill="1" applyBorder="1"/>
    <xf numFmtId="0" fontId="3" fillId="0" borderId="0" xfId="0" applyFont="1" applyAlignment="1">
      <alignment horizontal="left"/>
    </xf>
    <xf numFmtId="0" fontId="7" fillId="10" borderId="1" xfId="0" applyFont="1" applyFill="1" applyBorder="1"/>
    <xf numFmtId="0" fontId="7" fillId="11" borderId="1" xfId="0" applyFont="1" applyFill="1" applyBorder="1"/>
    <xf numFmtId="0" fontId="7" fillId="12" borderId="1" xfId="0" applyFont="1" applyFill="1" applyBorder="1"/>
    <xf numFmtId="0" fontId="7" fillId="13" borderId="1" xfId="0" applyFont="1" applyFill="1" applyBorder="1"/>
    <xf numFmtId="3" fontId="0" fillId="0" borderId="0" xfId="0" applyNumberFormat="1"/>
    <xf numFmtId="0" fontId="4" fillId="0" borderId="10" xfId="0" applyFont="1" applyBorder="1"/>
    <xf numFmtId="3" fontId="4" fillId="0" borderId="1" xfId="0" applyNumberFormat="1" applyFont="1" applyBorder="1" applyAlignment="1">
      <alignment horizontal="center" vertical="center"/>
    </xf>
    <xf numFmtId="164" fontId="4" fillId="0" borderId="1" xfId="0" applyNumberFormat="1" applyFont="1" applyBorder="1" applyAlignment="1">
      <alignment horizontal="center" vertical="center"/>
    </xf>
    <xf numFmtId="3" fontId="2" fillId="2" borderId="7" xfId="0" applyNumberFormat="1" applyFont="1" applyFill="1" applyBorder="1" applyAlignment="1">
      <alignment horizontal="center" vertical="center"/>
    </xf>
    <xf numFmtId="3" fontId="2" fillId="5" borderId="7" xfId="0" applyNumberFormat="1" applyFont="1" applyFill="1" applyBorder="1" applyAlignment="1">
      <alignment horizontal="center" vertical="center"/>
    </xf>
    <xf numFmtId="164" fontId="2" fillId="5" borderId="1" xfId="0" applyNumberFormat="1" applyFont="1" applyFill="1" applyBorder="1" applyAlignment="1">
      <alignment horizontal="center" vertical="center" wrapText="1"/>
    </xf>
    <xf numFmtId="3" fontId="2" fillId="0" borderId="1" xfId="0" applyNumberFormat="1" applyFont="1" applyFill="1" applyBorder="1" applyAlignment="1">
      <alignment horizontal="right" vertical="center"/>
    </xf>
    <xf numFmtId="3" fontId="3" fillId="7" borderId="2" xfId="0" applyNumberFormat="1" applyFont="1" applyFill="1" applyBorder="1" applyAlignment="1">
      <alignment horizontal="center" vertical="center" wrapText="1"/>
    </xf>
    <xf numFmtId="3" fontId="3" fillId="9" borderId="1" xfId="0" applyNumberFormat="1" applyFont="1" applyFill="1" applyBorder="1" applyAlignment="1">
      <alignment horizontal="center" vertical="center" wrapText="1"/>
    </xf>
    <xf numFmtId="3" fontId="3" fillId="6" borderId="3" xfId="0" applyNumberFormat="1" applyFont="1" applyFill="1" applyBorder="1" applyAlignment="1">
      <alignment horizontal="center" vertical="center" wrapText="1"/>
    </xf>
    <xf numFmtId="3" fontId="3" fillId="4" borderId="1" xfId="0" applyNumberFormat="1" applyFont="1" applyFill="1" applyBorder="1" applyAlignment="1">
      <alignment horizontal="center" vertical="center" wrapText="1"/>
    </xf>
    <xf numFmtId="3" fontId="6" fillId="3" borderId="1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left"/>
    </xf>
    <xf numFmtId="0" fontId="4" fillId="0" borderId="0" xfId="0" applyFont="1" applyBorder="1" applyAlignment="1">
      <alignment horizontal="left"/>
    </xf>
    <xf numFmtId="0" fontId="4" fillId="0" borderId="0" xfId="0" applyFont="1" applyFill="1" applyBorder="1" applyAlignment="1">
      <alignment horizontal="left"/>
    </xf>
    <xf numFmtId="0" fontId="3" fillId="0" borderId="0" xfId="0" applyFont="1" applyAlignment="1">
      <alignment horizontal="left"/>
    </xf>
    <xf numFmtId="3" fontId="2" fillId="2" borderId="8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0" fontId="6" fillId="3" borderId="1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left"/>
    </xf>
    <xf numFmtId="3" fontId="5" fillId="0" borderId="1" xfId="0" applyNumberFormat="1" applyFont="1" applyBorder="1" applyAlignment="1">
      <alignment horizontal="right"/>
    </xf>
    <xf numFmtId="3" fontId="7" fillId="5" borderId="1" xfId="0" applyNumberFormat="1" applyFont="1" applyFill="1" applyBorder="1" applyAlignment="1">
      <alignment horizontal="right"/>
    </xf>
    <xf numFmtId="0" fontId="0" fillId="0" borderId="0" xfId="0" applyAlignment="1">
      <alignment horizontal="right"/>
    </xf>
    <xf numFmtId="0" fontId="4" fillId="0" borderId="0" xfId="0" applyFont="1" applyAlignment="1">
      <alignment horizontal="right"/>
    </xf>
    <xf numFmtId="0" fontId="2" fillId="0" borderId="0" xfId="0" applyFont="1" applyAlignment="1">
      <alignment horizontal="right"/>
    </xf>
    <xf numFmtId="0" fontId="4" fillId="0" borderId="0" xfId="0" applyFont="1" applyBorder="1" applyAlignment="1">
      <alignment horizontal="right"/>
    </xf>
    <xf numFmtId="3" fontId="0" fillId="0" borderId="0" xfId="0" applyNumberFormat="1" applyAlignment="1">
      <alignment horizontal="right"/>
    </xf>
    <xf numFmtId="3" fontId="7" fillId="5" borderId="11" xfId="0" applyNumberFormat="1" applyFont="1" applyFill="1" applyBorder="1" applyAlignment="1">
      <alignment horizontal="right"/>
    </xf>
    <xf numFmtId="3" fontId="2" fillId="5" borderId="1" xfId="0" applyNumberFormat="1" applyFont="1" applyFill="1" applyBorder="1" applyAlignment="1">
      <alignment horizontal="center" vertical="center" wrapText="1"/>
    </xf>
    <xf numFmtId="0" fontId="5" fillId="13" borderId="11" xfId="0" applyFont="1" applyFill="1" applyBorder="1"/>
    <xf numFmtId="0" fontId="5" fillId="10" borderId="11" xfId="0" applyFont="1" applyFill="1" applyBorder="1"/>
    <xf numFmtId="0" fontId="5" fillId="11" borderId="11" xfId="0" applyFont="1" applyFill="1" applyBorder="1"/>
    <xf numFmtId="0" fontId="5" fillId="12" borderId="11" xfId="0" applyFont="1" applyFill="1" applyBorder="1"/>
    <xf numFmtId="0" fontId="0" fillId="0" borderId="0" xfId="0" applyAlignment="1">
      <alignment horizontal="left"/>
    </xf>
    <xf numFmtId="1" fontId="4" fillId="0" borderId="0" xfId="0" applyNumberFormat="1" applyFont="1" applyAlignment="1">
      <alignment horizontal="center"/>
    </xf>
    <xf numFmtId="0" fontId="3" fillId="0" borderId="0" xfId="0" applyFont="1" applyAlignment="1">
      <alignment horizontal="left"/>
    </xf>
    <xf numFmtId="0" fontId="10" fillId="0" borderId="0" xfId="0" applyFont="1"/>
    <xf numFmtId="0" fontId="12" fillId="0" borderId="0" xfId="0" applyFont="1"/>
    <xf numFmtId="3" fontId="6" fillId="14" borderId="15" xfId="0" applyNumberFormat="1" applyFont="1" applyFill="1" applyBorder="1" applyAlignment="1">
      <alignment horizontal="center" vertical="center" wrapText="1"/>
    </xf>
    <xf numFmtId="0" fontId="4" fillId="0" borderId="0" xfId="0" applyFont="1" applyFill="1"/>
    <xf numFmtId="0" fontId="2" fillId="0" borderId="8" xfId="0" applyFont="1" applyFill="1" applyBorder="1" applyAlignment="1">
      <alignment horizontal="left" vertical="center"/>
    </xf>
    <xf numFmtId="0" fontId="4" fillId="0" borderId="8" xfId="0" applyFont="1" applyFill="1" applyBorder="1" applyAlignment="1">
      <alignment horizontal="left" vertical="center"/>
    </xf>
    <xf numFmtId="0" fontId="6" fillId="14" borderId="18" xfId="0" applyFont="1" applyFill="1" applyBorder="1" applyAlignment="1">
      <alignment horizontal="center" vertical="center" wrapText="1"/>
    </xf>
    <xf numFmtId="3" fontId="5" fillId="0" borderId="8" xfId="0" applyNumberFormat="1" applyFont="1" applyBorder="1" applyAlignment="1">
      <alignment horizontal="right"/>
    </xf>
    <xf numFmtId="164" fontId="11" fillId="15" borderId="21" xfId="0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center" vertical="center" wrapText="1"/>
    </xf>
    <xf numFmtId="0" fontId="13" fillId="3" borderId="3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6" borderId="3" xfId="0" applyFont="1" applyFill="1" applyBorder="1" applyAlignment="1">
      <alignment horizontal="center" vertical="center" wrapText="1"/>
    </xf>
    <xf numFmtId="0" fontId="2" fillId="9" borderId="3" xfId="0" applyFont="1" applyFill="1" applyBorder="1" applyAlignment="1">
      <alignment horizontal="center" vertical="center" wrapText="1"/>
    </xf>
    <xf numFmtId="0" fontId="2" fillId="7" borderId="3" xfId="0" applyFont="1" applyFill="1" applyBorder="1" applyAlignment="1">
      <alignment horizontal="center" vertical="center" wrapText="1"/>
    </xf>
    <xf numFmtId="10" fontId="2" fillId="2" borderId="1" xfId="0" applyNumberFormat="1" applyFont="1" applyFill="1" applyBorder="1" applyAlignment="1">
      <alignment horizontal="center" vertical="center" wrapText="1"/>
    </xf>
    <xf numFmtId="0" fontId="7" fillId="0" borderId="11" xfId="0" applyFont="1" applyBorder="1"/>
    <xf numFmtId="0" fontId="4" fillId="0" borderId="11" xfId="0" applyFont="1" applyFill="1" applyBorder="1" applyAlignment="1">
      <alignment horizontal="left" vertical="center" indent="1"/>
    </xf>
    <xf numFmtId="0" fontId="4" fillId="0" borderId="0" xfId="0" applyFont="1" applyFill="1" applyAlignment="1"/>
    <xf numFmtId="0" fontId="4" fillId="0" borderId="0" xfId="0" applyFont="1" applyBorder="1" applyAlignment="1">
      <alignment horizontal="left"/>
    </xf>
    <xf numFmtId="3" fontId="2" fillId="5" borderId="24" xfId="0" applyNumberFormat="1" applyFont="1" applyFill="1" applyBorder="1" applyAlignment="1">
      <alignment horizontal="center" vertical="center"/>
    </xf>
    <xf numFmtId="3" fontId="2" fillId="2" borderId="24" xfId="0" applyNumberFormat="1" applyFont="1" applyFill="1" applyBorder="1" applyAlignment="1">
      <alignment horizontal="center" vertical="center" wrapText="1"/>
    </xf>
    <xf numFmtId="3" fontId="4" fillId="0" borderId="24" xfId="0" applyNumberFormat="1" applyFont="1" applyFill="1" applyBorder="1" applyAlignment="1">
      <alignment horizontal="center" vertical="center" wrapText="1"/>
    </xf>
    <xf numFmtId="164" fontId="4" fillId="0" borderId="24" xfId="0" applyNumberFormat="1" applyFont="1" applyFill="1" applyBorder="1" applyAlignment="1">
      <alignment horizontal="center" vertical="center" wrapText="1"/>
    </xf>
    <xf numFmtId="0" fontId="5" fillId="13" borderId="24" xfId="0" applyFont="1" applyFill="1" applyBorder="1"/>
    <xf numFmtId="0" fontId="5" fillId="11" borderId="24" xfId="0" applyFont="1" applyFill="1" applyBorder="1"/>
    <xf numFmtId="0" fontId="5" fillId="10" borderId="24" xfId="0" applyFont="1" applyFill="1" applyBorder="1"/>
    <xf numFmtId="0" fontId="5" fillId="12" borderId="24" xfId="0" applyFont="1" applyFill="1" applyBorder="1"/>
    <xf numFmtId="0" fontId="4" fillId="0" borderId="24" xfId="0" applyFont="1" applyFill="1" applyBorder="1" applyAlignment="1">
      <alignment horizontal="center" vertical="center" wrapText="1"/>
    </xf>
    <xf numFmtId="0" fontId="4" fillId="0" borderId="24" xfId="0" applyFont="1" applyBorder="1" applyAlignment="1">
      <alignment horizontal="center" vertical="center"/>
    </xf>
    <xf numFmtId="3" fontId="4" fillId="0" borderId="24" xfId="0" applyNumberFormat="1" applyFont="1" applyBorder="1" applyAlignment="1">
      <alignment horizontal="center" vertical="center"/>
    </xf>
    <xf numFmtId="1" fontId="4" fillId="0" borderId="24" xfId="0" applyNumberFormat="1" applyFont="1" applyFill="1" applyBorder="1" applyAlignment="1">
      <alignment horizontal="center" vertical="center" wrapText="1"/>
    </xf>
    <xf numFmtId="164" fontId="2" fillId="2" borderId="8" xfId="0" applyNumberFormat="1" applyFont="1" applyFill="1" applyBorder="1" applyAlignment="1">
      <alignment horizontal="center" vertical="center" wrapText="1"/>
    </xf>
    <xf numFmtId="3" fontId="2" fillId="5" borderId="24" xfId="0" applyNumberFormat="1" applyFont="1" applyFill="1" applyBorder="1" applyAlignment="1">
      <alignment horizontal="center" vertical="center" wrapText="1"/>
    </xf>
    <xf numFmtId="164" fontId="4" fillId="0" borderId="24" xfId="0" applyNumberFormat="1" applyFont="1" applyFill="1" applyBorder="1" applyAlignment="1">
      <alignment horizontal="center" vertical="center"/>
    </xf>
    <xf numFmtId="0" fontId="11" fillId="15" borderId="26" xfId="0" applyFont="1" applyFill="1" applyBorder="1" applyAlignment="1">
      <alignment horizontal="center" vertical="center" wrapText="1"/>
    </xf>
    <xf numFmtId="0" fontId="11" fillId="14" borderId="27" xfId="0" applyFont="1" applyFill="1" applyBorder="1" applyAlignment="1">
      <alignment horizontal="center" vertical="center" wrapText="1"/>
    </xf>
    <xf numFmtId="164" fontId="7" fillId="0" borderId="14" xfId="0" applyNumberFormat="1" applyFont="1" applyBorder="1" applyAlignment="1">
      <alignment horizontal="center"/>
    </xf>
    <xf numFmtId="164" fontId="7" fillId="0" borderId="0" xfId="0" applyNumberFormat="1" applyFont="1" applyBorder="1" applyAlignment="1">
      <alignment horizontal="center"/>
    </xf>
    <xf numFmtId="0" fontId="10" fillId="0" borderId="0" xfId="0" applyFont="1" applyAlignment="1">
      <alignment horizontal="center"/>
    </xf>
    <xf numFmtId="164" fontId="5" fillId="0" borderId="8" xfId="0" applyNumberFormat="1" applyFont="1" applyBorder="1" applyAlignment="1">
      <alignment horizontal="center"/>
    </xf>
    <xf numFmtId="164" fontId="5" fillId="0" borderId="11" xfId="0" applyNumberFormat="1" applyFont="1" applyBorder="1" applyAlignment="1">
      <alignment horizontal="center"/>
    </xf>
    <xf numFmtId="164" fontId="5" fillId="0" borderId="24" xfId="0" applyNumberFormat="1" applyFont="1" applyBorder="1" applyAlignment="1">
      <alignment horizontal="center"/>
    </xf>
    <xf numFmtId="164" fontId="7" fillId="5" borderId="11" xfId="0" applyNumberFormat="1" applyFont="1" applyFill="1" applyBorder="1" applyAlignment="1">
      <alignment horizontal="center"/>
    </xf>
    <xf numFmtId="164" fontId="7" fillId="5" borderId="24" xfId="0" applyNumberFormat="1" applyFont="1" applyFill="1" applyBorder="1" applyAlignment="1">
      <alignment horizontal="center"/>
    </xf>
    <xf numFmtId="164" fontId="5" fillId="0" borderId="0" xfId="0" applyNumberFormat="1" applyFont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3" fillId="0" borderId="0" xfId="0" applyFont="1" applyFill="1" applyBorder="1" applyAlignment="1">
      <alignment horizontal="left" vertical="center"/>
    </xf>
    <xf numFmtId="0" fontId="8" fillId="0" borderId="0" xfId="0" applyFont="1" applyAlignment="1"/>
    <xf numFmtId="0" fontId="2" fillId="2" borderId="3" xfId="0" applyFont="1" applyFill="1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0" fontId="0" fillId="0" borderId="5" xfId="0" applyBorder="1" applyAlignment="1">
      <alignment horizontal="left" vertical="center"/>
    </xf>
    <xf numFmtId="0" fontId="3" fillId="0" borderId="6" xfId="0" applyFont="1" applyBorder="1" applyAlignment="1">
      <alignment horizontal="left" vertical="center"/>
    </xf>
    <xf numFmtId="0" fontId="2" fillId="2" borderId="5" xfId="0" applyFont="1" applyFill="1" applyBorder="1" applyAlignment="1">
      <alignment horizontal="left" vertical="center"/>
    </xf>
    <xf numFmtId="0" fontId="2" fillId="5" borderId="1" xfId="0" applyFont="1" applyFill="1" applyBorder="1" applyAlignment="1">
      <alignment horizontal="left" vertical="center"/>
    </xf>
    <xf numFmtId="0" fontId="6" fillId="3" borderId="1" xfId="0" applyFont="1" applyFill="1" applyBorder="1" applyAlignment="1">
      <alignment horizontal="center" vertical="center" wrapText="1"/>
    </xf>
    <xf numFmtId="0" fontId="6" fillId="3" borderId="12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3" borderId="13" xfId="0" applyFont="1" applyFill="1" applyBorder="1" applyAlignment="1">
      <alignment horizontal="center" vertical="center" wrapText="1"/>
    </xf>
    <xf numFmtId="0" fontId="3" fillId="0" borderId="12" xfId="0" applyFont="1" applyBorder="1" applyAlignment="1">
      <alignment horizontal="left" vertical="center"/>
    </xf>
    <xf numFmtId="0" fontId="3" fillId="0" borderId="4" xfId="0" applyFont="1" applyBorder="1" applyAlignment="1">
      <alignment horizontal="left" vertical="center"/>
    </xf>
    <xf numFmtId="0" fontId="3" fillId="0" borderId="13" xfId="0" applyFont="1" applyBorder="1" applyAlignment="1">
      <alignment horizontal="left" vertical="center"/>
    </xf>
    <xf numFmtId="0" fontId="3" fillId="0" borderId="3" xfId="0" applyFont="1" applyBorder="1" applyAlignment="1">
      <alignment horizontal="left" vertical="center"/>
    </xf>
    <xf numFmtId="0" fontId="3" fillId="0" borderId="5" xfId="0" applyFont="1" applyBorder="1" applyAlignment="1">
      <alignment horizontal="left" vertical="center"/>
    </xf>
    <xf numFmtId="0" fontId="4" fillId="0" borderId="0" xfId="0" applyFont="1" applyBorder="1" applyAlignment="1">
      <alignment horizontal="left"/>
    </xf>
    <xf numFmtId="166" fontId="3" fillId="4" borderId="1" xfId="0" applyNumberFormat="1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3" fillId="0" borderId="0" xfId="0" applyFont="1" applyBorder="1" applyAlignment="1">
      <alignment horizontal="left" vertical="center"/>
    </xf>
    <xf numFmtId="166" fontId="3" fillId="6" borderId="25" xfId="0" applyNumberFormat="1" applyFont="1" applyFill="1" applyBorder="1" applyAlignment="1">
      <alignment horizontal="center" vertical="center"/>
    </xf>
    <xf numFmtId="0" fontId="0" fillId="0" borderId="4" xfId="0" applyBorder="1"/>
    <xf numFmtId="0" fontId="0" fillId="0" borderId="13" xfId="0" applyBorder="1"/>
    <xf numFmtId="0" fontId="3" fillId="6" borderId="12" xfId="0" applyFont="1" applyFill="1" applyBorder="1" applyAlignment="1">
      <alignment horizontal="center" vertical="center" wrapText="1"/>
    </xf>
    <xf numFmtId="166" fontId="3" fillId="9" borderId="3" xfId="0" applyNumberFormat="1" applyFont="1" applyFill="1" applyBorder="1" applyAlignment="1">
      <alignment horizontal="center" vertical="center"/>
    </xf>
    <xf numFmtId="166" fontId="3" fillId="9" borderId="4" xfId="0" applyNumberFormat="1" applyFont="1" applyFill="1" applyBorder="1" applyAlignment="1">
      <alignment horizontal="center" vertical="center"/>
    </xf>
    <xf numFmtId="166" fontId="3" fillId="9" borderId="5" xfId="0" applyNumberFormat="1" applyFont="1" applyFill="1" applyBorder="1" applyAlignment="1">
      <alignment horizontal="center" vertical="center"/>
    </xf>
    <xf numFmtId="0" fontId="3" fillId="9" borderId="3" xfId="0" applyFont="1" applyFill="1" applyBorder="1" applyAlignment="1">
      <alignment horizontal="center" vertical="center" wrapText="1"/>
    </xf>
    <xf numFmtId="0" fontId="3" fillId="9" borderId="4" xfId="0" applyFont="1" applyFill="1" applyBorder="1" applyAlignment="1">
      <alignment horizontal="center" vertical="center" wrapText="1"/>
    </xf>
    <xf numFmtId="0" fontId="3" fillId="9" borderId="5" xfId="0" applyFont="1" applyFill="1" applyBorder="1" applyAlignment="1">
      <alignment horizontal="center" vertical="center" wrapText="1"/>
    </xf>
    <xf numFmtId="49" fontId="3" fillId="7" borderId="25" xfId="0" applyNumberFormat="1" applyFont="1" applyFill="1" applyBorder="1" applyAlignment="1">
      <alignment horizontal="center" vertical="center"/>
    </xf>
    <xf numFmtId="49" fontId="3" fillId="7" borderId="4" xfId="0" applyNumberFormat="1" applyFont="1" applyFill="1" applyBorder="1" applyAlignment="1">
      <alignment horizontal="center" vertical="center"/>
    </xf>
    <xf numFmtId="49" fontId="3" fillId="7" borderId="13" xfId="0" applyNumberFormat="1" applyFont="1" applyFill="1" applyBorder="1" applyAlignment="1">
      <alignment horizontal="center" vertical="center"/>
    </xf>
    <xf numFmtId="0" fontId="3" fillId="7" borderId="3" xfId="0" applyFont="1" applyFill="1" applyBorder="1" applyAlignment="1">
      <alignment horizontal="center"/>
    </xf>
    <xf numFmtId="0" fontId="3" fillId="7" borderId="4" xfId="0" applyFont="1" applyFill="1" applyBorder="1" applyAlignment="1">
      <alignment horizontal="center"/>
    </xf>
    <xf numFmtId="0" fontId="3" fillId="7" borderId="5" xfId="0" applyFont="1" applyFill="1" applyBorder="1" applyAlignment="1">
      <alignment horizontal="center"/>
    </xf>
    <xf numFmtId="0" fontId="6" fillId="14" borderId="16" xfId="0" applyFont="1" applyFill="1" applyBorder="1" applyAlignment="1">
      <alignment horizontal="center" vertical="center"/>
    </xf>
    <xf numFmtId="0" fontId="6" fillId="14" borderId="17" xfId="0" applyFont="1" applyFill="1" applyBorder="1" applyAlignment="1">
      <alignment horizontal="center" vertical="center"/>
    </xf>
    <xf numFmtId="0" fontId="6" fillId="14" borderId="19" xfId="0" applyFont="1" applyFill="1" applyBorder="1" applyAlignment="1">
      <alignment horizontal="center" vertical="center"/>
    </xf>
    <xf numFmtId="0" fontId="6" fillId="14" borderId="20" xfId="0" applyFont="1" applyFill="1" applyBorder="1" applyAlignment="1">
      <alignment horizontal="center" vertical="center"/>
    </xf>
    <xf numFmtId="0" fontId="6" fillId="14" borderId="22" xfId="0" applyFont="1" applyFill="1" applyBorder="1" applyAlignment="1">
      <alignment horizontal="center" vertical="center"/>
    </xf>
    <xf numFmtId="0" fontId="6" fillId="14" borderId="0" xfId="0" applyFont="1" applyFill="1" applyBorder="1" applyAlignment="1">
      <alignment horizontal="center" vertical="center"/>
    </xf>
    <xf numFmtId="0" fontId="6" fillId="14" borderId="23" xfId="0" applyFont="1" applyFill="1" applyBorder="1" applyAlignment="1">
      <alignment horizontal="center" vertical="center"/>
    </xf>
  </cellXfs>
  <cellStyles count="6">
    <cellStyle name="Normal" xfId="0" builtinId="0"/>
    <cellStyle name="Normal 2" xfId="1"/>
    <cellStyle name="Normal 2 2" xfId="3"/>
    <cellStyle name="Normal 3" xfId="2"/>
    <cellStyle name="Normal 4" xfId="4"/>
    <cellStyle name="Percent 2" xfId="5"/>
  </cellStyles>
  <dxfs count="0"/>
  <tableStyles count="0" defaultTableStyle="TableStyleMedium9" defaultPivotStyle="PivotStyleLight16"/>
  <colors>
    <mruColors>
      <color rgb="FFFF99CC"/>
      <color rgb="FFFFCC99"/>
      <color rgb="FFFFFF99"/>
      <color rgb="FFCCFFCC"/>
      <color rgb="FFCCFFFF"/>
      <color rgb="FF66FFFF"/>
      <color rgb="FF99FFCC"/>
      <color rgb="FF9933FF"/>
      <color rgb="FF16D9EE"/>
      <color rgb="FFB4DB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AP/Reach%20and%20Risk/2011%20Reach%20and%20Risk/ECE_Analysis_201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AP/Reach%20and%20Risk/2011%20Reach%20and%20Risk/ECE_Analysis_2011_Municipaliti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wcdhbgfps01\OCDEL\FAP\Reach%20and%20Risk\2013%20Reach%20and%20Risk\Reach\STARS%20on%20templat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i"/>
      <sheetName val="ii"/>
      <sheetName val="Sheet1"/>
      <sheetName val="Sheet2"/>
      <sheetName val="Sheet4"/>
      <sheetName val="Sheet3"/>
      <sheetName val="Sheet5"/>
    </sheetNames>
    <sheetDataSet>
      <sheetData sheetId="0"/>
      <sheetData sheetId="1">
        <row r="2">
          <cell r="A2" t="str">
            <v>County</v>
          </cell>
        </row>
      </sheetData>
      <sheetData sheetId="2"/>
      <sheetData sheetId="3"/>
      <sheetData sheetId="4"/>
      <sheetData sheetId="5">
        <row r="3">
          <cell r="R3" t="str">
            <v>Total Children Under 5 Served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2">
          <cell r="C2" t="str">
            <v># of Children Ages 0-2*</v>
          </cell>
        </row>
      </sheetData>
      <sheetData sheetId="16"/>
      <sheetData sheetId="17">
        <row r="3">
          <cell r="A3" t="str">
            <v>Centre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SD to City Comparison"/>
    </sheetNames>
    <sheetDataSet>
      <sheetData sheetId="0">
        <row r="15">
          <cell r="B15" t="str">
            <v>Tab 11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">
          <cell r="C2" t="str">
            <v># of Children Ages 0-2*</v>
          </cell>
          <cell r="D2" t="str">
            <v># of Children Ages 3-4*</v>
          </cell>
          <cell r="E2" t="str">
            <v># of Children Under 5*</v>
          </cell>
        </row>
      </sheetData>
      <sheetData sheetId="13"/>
      <sheetData sheetId="14"/>
      <sheetData sheetId="1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YSTONE STARS COUNTY"/>
      <sheetName val="KEYSTONE STARS SD"/>
    </sheetNames>
    <sheetDataSet>
      <sheetData sheetId="0">
        <row r="71">
          <cell r="Y71">
            <v>60291.427823921927</v>
          </cell>
          <cell r="AA71">
            <v>32138.985321613745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0"/>
  </sheetPr>
  <dimension ref="A1:W24"/>
  <sheetViews>
    <sheetView tabSelected="1" zoomScaleNormal="100" workbookViewId="0">
      <selection sqref="A1:K1"/>
    </sheetView>
  </sheetViews>
  <sheetFormatPr defaultRowHeight="11.25" x14ac:dyDescent="0.2"/>
  <cols>
    <col min="1" max="1" width="11.140625" style="1" bestFit="1" customWidth="1"/>
    <col min="2" max="2" width="6.7109375" style="1" customWidth="1"/>
    <col min="3" max="11" width="9.7109375" style="1" customWidth="1"/>
    <col min="12" max="12" width="9.140625" style="1"/>
    <col min="13" max="13" width="11.140625" style="1" bestFit="1" customWidth="1"/>
    <col min="14" max="16384" width="9.140625" style="1"/>
  </cols>
  <sheetData>
    <row r="1" spans="1:23" ht="12.75" x14ac:dyDescent="0.2">
      <c r="A1" s="165" t="s">
        <v>890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</row>
    <row r="2" spans="1:23" ht="12.75" x14ac:dyDescent="0.2">
      <c r="A2" s="165" t="s">
        <v>0</v>
      </c>
      <c r="B2" s="165"/>
      <c r="C2" s="165"/>
      <c r="D2" s="165"/>
      <c r="E2" s="165"/>
      <c r="F2" s="165"/>
      <c r="G2" s="165"/>
      <c r="H2" s="165"/>
      <c r="I2" s="165"/>
      <c r="J2" s="165"/>
      <c r="K2" s="165"/>
    </row>
    <row r="3" spans="1:23" x14ac:dyDescent="0.2">
      <c r="B3" s="2"/>
      <c r="C3" s="2"/>
      <c r="D3" s="2"/>
      <c r="E3" s="2"/>
      <c r="F3" s="2"/>
      <c r="G3" s="2"/>
      <c r="H3" s="2"/>
      <c r="I3" s="2"/>
      <c r="J3" s="2"/>
      <c r="K3" s="2"/>
    </row>
    <row r="4" spans="1:23" ht="12" x14ac:dyDescent="0.2">
      <c r="A4" s="164" t="s">
        <v>1</v>
      </c>
      <c r="B4" s="164"/>
      <c r="C4" s="164"/>
      <c r="D4" s="164"/>
      <c r="E4" s="164"/>
      <c r="F4" s="164"/>
      <c r="G4" s="164"/>
      <c r="H4" s="164"/>
      <c r="I4" s="164"/>
      <c r="J4" s="164"/>
      <c r="K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</row>
    <row r="5" spans="1:23" ht="12" x14ac:dyDescent="0.2">
      <c r="A5" s="3"/>
      <c r="B5" s="3" t="s">
        <v>2</v>
      </c>
      <c r="C5" s="164" t="s">
        <v>697</v>
      </c>
      <c r="D5" s="164"/>
      <c r="E5" s="164"/>
      <c r="F5" s="164"/>
      <c r="G5" s="164"/>
      <c r="H5" s="164"/>
      <c r="I5" s="164"/>
      <c r="J5" s="164"/>
      <c r="K5" s="164"/>
      <c r="M5" s="3"/>
      <c r="N5" s="3"/>
      <c r="O5" s="164"/>
      <c r="P5" s="164"/>
      <c r="Q5" s="164"/>
      <c r="R5" s="164"/>
      <c r="S5" s="164"/>
      <c r="T5" s="164"/>
      <c r="U5" s="164"/>
      <c r="V5" s="164"/>
      <c r="W5" s="164"/>
    </row>
    <row r="6" spans="1:23" ht="12" x14ac:dyDescent="0.2">
      <c r="A6" s="3"/>
      <c r="B6" s="3" t="s">
        <v>3</v>
      </c>
      <c r="C6" s="164" t="s">
        <v>5</v>
      </c>
      <c r="D6" s="164"/>
      <c r="E6" s="164"/>
      <c r="F6" s="164"/>
      <c r="G6" s="164"/>
      <c r="H6" s="164"/>
      <c r="I6" s="164"/>
      <c r="J6" s="164"/>
      <c r="K6" s="164"/>
      <c r="M6" s="3"/>
      <c r="N6" s="3"/>
      <c r="O6" s="164"/>
      <c r="P6" s="164"/>
      <c r="Q6" s="164"/>
      <c r="R6" s="164"/>
      <c r="S6" s="164"/>
      <c r="T6" s="164"/>
      <c r="U6" s="164"/>
      <c r="V6" s="164"/>
      <c r="W6" s="164"/>
    </row>
    <row r="7" spans="1:23" ht="12" x14ac:dyDescent="0.2">
      <c r="A7" s="3"/>
      <c r="B7" s="3" t="s">
        <v>4</v>
      </c>
      <c r="C7" s="164" t="s">
        <v>7</v>
      </c>
      <c r="D7" s="164"/>
      <c r="E7" s="164"/>
      <c r="F7" s="164"/>
      <c r="G7" s="164"/>
      <c r="H7" s="164"/>
      <c r="I7" s="164"/>
      <c r="J7" s="164"/>
      <c r="K7" s="164"/>
      <c r="M7" s="3"/>
      <c r="N7" s="3"/>
      <c r="O7" s="164"/>
      <c r="P7" s="164"/>
      <c r="Q7" s="164"/>
      <c r="R7" s="164"/>
      <c r="S7" s="164"/>
      <c r="T7" s="164"/>
      <c r="U7" s="164"/>
      <c r="V7" s="164"/>
      <c r="W7" s="164"/>
    </row>
    <row r="8" spans="1:23" ht="12" x14ac:dyDescent="0.2">
      <c r="A8" s="3"/>
      <c r="B8" s="3" t="s">
        <v>6</v>
      </c>
      <c r="C8" s="164" t="s">
        <v>618</v>
      </c>
      <c r="D8" s="164"/>
      <c r="E8" s="164"/>
      <c r="F8" s="164"/>
      <c r="G8" s="164"/>
      <c r="H8" s="164"/>
      <c r="I8" s="164"/>
      <c r="J8" s="164"/>
      <c r="K8" s="164"/>
      <c r="M8" s="3"/>
      <c r="N8" s="3"/>
      <c r="O8" s="164"/>
      <c r="P8" s="164"/>
      <c r="Q8" s="164"/>
      <c r="R8" s="164"/>
      <c r="S8" s="164"/>
      <c r="T8" s="164"/>
      <c r="U8" s="164"/>
      <c r="V8" s="164"/>
      <c r="W8" s="164"/>
    </row>
    <row r="9" spans="1:23" ht="12" x14ac:dyDescent="0.2">
      <c r="A9" s="164" t="s">
        <v>9</v>
      </c>
      <c r="B9" s="164"/>
      <c r="C9" s="164"/>
      <c r="D9" s="164"/>
      <c r="E9" s="164"/>
      <c r="F9" s="164"/>
      <c r="G9" s="164"/>
      <c r="H9" s="164"/>
      <c r="I9" s="164"/>
      <c r="J9" s="164"/>
      <c r="K9" s="164"/>
      <c r="M9" s="164"/>
      <c r="N9" s="164"/>
      <c r="O9" s="164"/>
      <c r="P9" s="164"/>
      <c r="Q9" s="164"/>
      <c r="R9" s="164"/>
      <c r="S9" s="164"/>
      <c r="T9" s="164"/>
      <c r="U9" s="164"/>
      <c r="V9" s="164"/>
      <c r="W9" s="164"/>
    </row>
    <row r="10" spans="1:23" ht="12" x14ac:dyDescent="0.2">
      <c r="A10" s="3"/>
      <c r="B10" s="3" t="s">
        <v>8</v>
      </c>
      <c r="C10" s="164" t="s">
        <v>12</v>
      </c>
      <c r="D10" s="164"/>
      <c r="E10" s="164"/>
      <c r="F10" s="164"/>
      <c r="G10" s="164"/>
      <c r="H10" s="164"/>
      <c r="I10" s="164"/>
      <c r="J10" s="164"/>
      <c r="K10" s="164"/>
      <c r="M10" s="3"/>
      <c r="N10" s="3"/>
      <c r="O10" s="91"/>
      <c r="P10" s="91"/>
      <c r="Q10" s="91"/>
      <c r="R10" s="91"/>
      <c r="S10" s="91"/>
      <c r="T10" s="91"/>
      <c r="U10" s="91"/>
      <c r="V10" s="91"/>
      <c r="W10" s="91"/>
    </row>
    <row r="11" spans="1:23" ht="12" x14ac:dyDescent="0.2">
      <c r="A11" s="3"/>
      <c r="B11" s="3" t="s">
        <v>10</v>
      </c>
      <c r="C11" s="164" t="s">
        <v>14</v>
      </c>
      <c r="D11" s="164"/>
      <c r="E11" s="164"/>
      <c r="F11" s="164"/>
      <c r="G11" s="164"/>
      <c r="H11" s="164"/>
      <c r="I11" s="164"/>
      <c r="J11" s="164"/>
      <c r="K11" s="164"/>
      <c r="M11" s="3"/>
      <c r="N11" s="3"/>
      <c r="O11" s="91"/>
      <c r="P11" s="91"/>
      <c r="Q11" s="91"/>
      <c r="R11" s="91"/>
      <c r="S11" s="91"/>
      <c r="T11" s="91"/>
      <c r="U11" s="91"/>
      <c r="V11" s="91"/>
      <c r="W11" s="91"/>
    </row>
    <row r="12" spans="1:23" ht="12" x14ac:dyDescent="0.2">
      <c r="A12" s="3"/>
      <c r="B12" s="3" t="s">
        <v>619</v>
      </c>
      <c r="C12" s="91" t="s">
        <v>889</v>
      </c>
      <c r="D12" s="91"/>
      <c r="E12" s="91"/>
      <c r="F12" s="91"/>
      <c r="G12" s="91"/>
      <c r="H12" s="91"/>
      <c r="I12" s="91"/>
      <c r="J12" s="91"/>
      <c r="K12" s="91"/>
      <c r="M12" s="3"/>
      <c r="N12" s="3"/>
      <c r="O12" s="91"/>
      <c r="P12" s="91"/>
      <c r="Q12" s="91"/>
      <c r="R12" s="91"/>
      <c r="S12" s="91"/>
      <c r="T12" s="91"/>
      <c r="U12" s="91"/>
      <c r="V12" s="91"/>
      <c r="W12" s="91"/>
    </row>
    <row r="13" spans="1:23" ht="12" x14ac:dyDescent="0.2">
      <c r="A13" s="3"/>
      <c r="B13" s="3" t="s">
        <v>11</v>
      </c>
      <c r="C13" s="91" t="s">
        <v>16</v>
      </c>
      <c r="D13" s="91"/>
      <c r="E13" s="91"/>
      <c r="F13" s="91"/>
      <c r="G13" s="91"/>
      <c r="H13" s="91"/>
      <c r="I13" s="91"/>
      <c r="J13" s="91"/>
      <c r="K13" s="91"/>
      <c r="M13" s="3"/>
      <c r="N13" s="3"/>
      <c r="O13" s="91"/>
      <c r="P13" s="91"/>
      <c r="Q13" s="91"/>
      <c r="R13" s="91"/>
      <c r="S13" s="91"/>
      <c r="T13" s="91"/>
      <c r="U13" s="91"/>
      <c r="V13" s="91"/>
      <c r="W13" s="91"/>
    </row>
    <row r="14" spans="1:23" ht="12" x14ac:dyDescent="0.2">
      <c r="A14" s="3"/>
      <c r="B14" s="3" t="s">
        <v>13</v>
      </c>
      <c r="C14" s="164" t="s">
        <v>17</v>
      </c>
      <c r="D14" s="164"/>
      <c r="E14" s="164"/>
      <c r="F14" s="164"/>
      <c r="G14" s="164"/>
      <c r="H14" s="164"/>
      <c r="I14" s="164"/>
      <c r="J14" s="164"/>
      <c r="K14" s="164"/>
      <c r="M14" s="3"/>
      <c r="N14" s="3"/>
      <c r="O14" s="164"/>
      <c r="P14" s="164"/>
      <c r="Q14" s="164"/>
      <c r="R14" s="164"/>
      <c r="S14" s="164"/>
      <c r="T14" s="164"/>
      <c r="U14" s="164"/>
      <c r="V14" s="164"/>
      <c r="W14" s="164"/>
    </row>
    <row r="15" spans="1:23" ht="12" x14ac:dyDescent="0.2">
      <c r="A15" s="115" t="s">
        <v>691</v>
      </c>
      <c r="B15" s="3" t="s">
        <v>15</v>
      </c>
      <c r="C15" s="164" t="s">
        <v>696</v>
      </c>
      <c r="D15" s="164"/>
      <c r="E15" s="164"/>
      <c r="F15" s="164"/>
      <c r="G15" s="164"/>
      <c r="H15" s="164"/>
      <c r="I15" s="164"/>
      <c r="J15" s="164"/>
      <c r="K15" s="164"/>
      <c r="M15" s="3"/>
      <c r="N15" s="3"/>
      <c r="O15" s="91"/>
      <c r="P15" s="91"/>
      <c r="Q15" s="91"/>
      <c r="R15" s="91"/>
      <c r="S15" s="91"/>
    </row>
    <row r="16" spans="1:23" ht="12" x14ac:dyDescent="0.2">
      <c r="B16" s="3"/>
      <c r="C16" s="94"/>
      <c r="M16" s="3"/>
      <c r="N16" s="3"/>
      <c r="O16" s="91"/>
      <c r="P16" s="91"/>
      <c r="Q16" s="91"/>
      <c r="R16" s="91"/>
      <c r="S16" s="91"/>
      <c r="T16" s="91"/>
      <c r="U16" s="91"/>
      <c r="V16" s="91"/>
      <c r="W16" s="91"/>
    </row>
    <row r="17" spans="1:23" ht="12" x14ac:dyDescent="0.2">
      <c r="B17" s="3"/>
      <c r="C17" s="164"/>
      <c r="D17" s="164"/>
      <c r="E17" s="164"/>
      <c r="F17" s="164"/>
      <c r="G17" s="164"/>
      <c r="H17" s="164"/>
      <c r="I17" s="164"/>
      <c r="J17" s="164"/>
      <c r="K17" s="164"/>
      <c r="M17" s="3"/>
      <c r="P17" s="91"/>
      <c r="Q17" s="91"/>
      <c r="R17" s="91"/>
      <c r="S17" s="91"/>
      <c r="T17" s="91"/>
      <c r="U17" s="91"/>
      <c r="V17" s="91"/>
      <c r="W17" s="91"/>
    </row>
    <row r="18" spans="1:23" ht="12" x14ac:dyDescent="0.2">
      <c r="B18" s="3"/>
      <c r="T18" s="91"/>
      <c r="U18" s="91"/>
      <c r="V18" s="91"/>
      <c r="W18" s="91"/>
    </row>
    <row r="19" spans="1:23" ht="12" x14ac:dyDescent="0.2">
      <c r="B19" s="3"/>
      <c r="T19" s="91"/>
      <c r="U19" s="91"/>
      <c r="V19" s="91"/>
      <c r="W19" s="91"/>
    </row>
    <row r="20" spans="1:23" ht="12" x14ac:dyDescent="0.2">
      <c r="A20" s="3"/>
      <c r="B20" s="91"/>
      <c r="C20" s="164"/>
      <c r="D20" s="164"/>
      <c r="E20" s="164"/>
      <c r="F20" s="164"/>
      <c r="G20" s="164"/>
      <c r="H20" s="164"/>
      <c r="I20" s="164"/>
      <c r="J20" s="164"/>
      <c r="K20" s="164"/>
    </row>
    <row r="21" spans="1:23" ht="12" x14ac:dyDescent="0.2">
      <c r="B21" s="3"/>
      <c r="C21" s="164"/>
      <c r="D21" s="164"/>
      <c r="E21" s="164"/>
      <c r="F21" s="164"/>
      <c r="G21" s="164"/>
      <c r="H21" s="164"/>
      <c r="I21" s="164"/>
      <c r="J21" s="164"/>
      <c r="K21" s="164"/>
    </row>
    <row r="22" spans="1:23" ht="12" x14ac:dyDescent="0.2">
      <c r="A22" s="3"/>
    </row>
    <row r="24" spans="1:23" ht="12" x14ac:dyDescent="0.2">
      <c r="D24" s="73"/>
      <c r="E24" s="73"/>
      <c r="F24" s="73"/>
      <c r="G24" s="73"/>
      <c r="H24" s="73"/>
      <c r="I24" s="73"/>
      <c r="J24" s="73"/>
      <c r="K24" s="73"/>
    </row>
  </sheetData>
  <mergeCells count="22">
    <mergeCell ref="O14:W14"/>
    <mergeCell ref="M4:W4"/>
    <mergeCell ref="A1:K1"/>
    <mergeCell ref="A2:K2"/>
    <mergeCell ref="A4:K4"/>
    <mergeCell ref="C5:K5"/>
    <mergeCell ref="O5:W5"/>
    <mergeCell ref="O6:W6"/>
    <mergeCell ref="O7:W7"/>
    <mergeCell ref="O8:W8"/>
    <mergeCell ref="M9:W9"/>
    <mergeCell ref="C17:K17"/>
    <mergeCell ref="C20:K20"/>
    <mergeCell ref="C15:K15"/>
    <mergeCell ref="C6:K6"/>
    <mergeCell ref="C21:K21"/>
    <mergeCell ref="C14:K14"/>
    <mergeCell ref="C11:K11"/>
    <mergeCell ref="C7:K7"/>
    <mergeCell ref="A9:K9"/>
    <mergeCell ref="C8:K8"/>
    <mergeCell ref="C10:K10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CCFFFF"/>
  </sheetPr>
  <dimension ref="A1:AC507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RowHeight="15" x14ac:dyDescent="0.25"/>
  <cols>
    <col min="1" max="1" width="26.7109375" bestFit="1" customWidth="1"/>
    <col min="2" max="2" width="12" customWidth="1"/>
    <col min="3" max="5" width="9.140625" style="102"/>
    <col min="6" max="6" width="10.85546875" customWidth="1"/>
    <col min="7" max="9" width="10.7109375" customWidth="1"/>
    <col min="10" max="11" width="11" customWidth="1"/>
    <col min="13" max="13" width="10.5703125" customWidth="1"/>
    <col min="14" max="14" width="11" customWidth="1"/>
    <col min="16" max="16" width="9.140625" bestFit="1" customWidth="1"/>
    <col min="18" max="18" width="9.140625" bestFit="1" customWidth="1"/>
    <col min="19" max="19" width="10.42578125" bestFit="1" customWidth="1"/>
    <col min="20" max="20" width="12.7109375" bestFit="1" customWidth="1"/>
    <col min="21" max="21" width="11.140625" bestFit="1" customWidth="1"/>
    <col min="22" max="22" width="11.42578125" bestFit="1" customWidth="1"/>
    <col min="23" max="23" width="12.5703125" customWidth="1"/>
    <col min="24" max="24" width="13.140625" bestFit="1" customWidth="1"/>
    <col min="25" max="25" width="13.85546875" customWidth="1"/>
    <col min="26" max="27" width="11.140625" bestFit="1" customWidth="1"/>
  </cols>
  <sheetData>
    <row r="1" spans="1:29" x14ac:dyDescent="0.25">
      <c r="A1" s="171" t="str">
        <f>'Table of Contents'!B14&amp;": "&amp;'Table of Contents'!C14</f>
        <v>Tab 9: Keystone STARS Reach Data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1"/>
      <c r="S1" s="171"/>
      <c r="T1" s="171"/>
      <c r="U1" s="171"/>
      <c r="V1" s="171"/>
      <c r="W1" s="171"/>
      <c r="X1" s="171"/>
      <c r="Y1" s="171"/>
      <c r="Z1" s="171"/>
      <c r="AA1" s="188"/>
      <c r="AB1" s="5"/>
      <c r="AC1" s="5"/>
    </row>
    <row r="2" spans="1:29" x14ac:dyDescent="0.25">
      <c r="A2" s="199" t="s">
        <v>892</v>
      </c>
      <c r="B2" s="200"/>
      <c r="C2" s="200"/>
      <c r="D2" s="200"/>
      <c r="E2" s="201"/>
      <c r="F2" s="202" t="s">
        <v>614</v>
      </c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3"/>
      <c r="S2" s="203"/>
      <c r="T2" s="203"/>
      <c r="U2" s="203"/>
      <c r="V2" s="203"/>
      <c r="W2" s="203"/>
      <c r="X2" s="203"/>
      <c r="Y2" s="203"/>
      <c r="Z2" s="204"/>
      <c r="AA2" s="79"/>
      <c r="AB2" s="5"/>
    </row>
    <row r="3" spans="1:29" ht="60" x14ac:dyDescent="0.25">
      <c r="A3" s="30" t="str">
        <f>'1'!A2</f>
        <v>School District</v>
      </c>
      <c r="B3" s="30" t="str">
        <f>'1'!B2</f>
        <v>County</v>
      </c>
      <c r="C3" s="86" t="str">
        <f>'[2]12'!C2</f>
        <v># of Children Ages 0-2*</v>
      </c>
      <c r="D3" s="86" t="str">
        <f>'[2]12'!D2</f>
        <v># of Children Ages 3-4*</v>
      </c>
      <c r="E3" s="86" t="str">
        <f>'[2]12'!E2</f>
        <v># of Children Under 5*</v>
      </c>
      <c r="F3" s="31" t="s">
        <v>670</v>
      </c>
      <c r="G3" s="31" t="s">
        <v>671</v>
      </c>
      <c r="H3" s="31" t="s">
        <v>672</v>
      </c>
      <c r="I3" s="31" t="s">
        <v>673</v>
      </c>
      <c r="J3" s="31" t="s">
        <v>674</v>
      </c>
      <c r="K3" s="31" t="s">
        <v>675</v>
      </c>
      <c r="L3" s="31" t="s">
        <v>676</v>
      </c>
      <c r="M3" s="31" t="s">
        <v>677</v>
      </c>
      <c r="N3" s="32" t="s">
        <v>678</v>
      </c>
      <c r="O3" s="33" t="s">
        <v>679</v>
      </c>
      <c r="P3" s="33" t="s">
        <v>680</v>
      </c>
      <c r="Q3" s="33" t="s">
        <v>681</v>
      </c>
      <c r="R3" s="33" t="s">
        <v>682</v>
      </c>
      <c r="S3" s="33" t="s">
        <v>683</v>
      </c>
      <c r="T3" s="33" t="s">
        <v>684</v>
      </c>
      <c r="U3" s="34" t="s">
        <v>615</v>
      </c>
      <c r="V3" s="34" t="s">
        <v>616</v>
      </c>
      <c r="W3" s="33" t="s">
        <v>685</v>
      </c>
      <c r="X3" s="35" t="s">
        <v>658</v>
      </c>
      <c r="Y3" s="33" t="s">
        <v>686</v>
      </c>
      <c r="Z3" s="35" t="s">
        <v>617</v>
      </c>
      <c r="AA3" s="5"/>
      <c r="AB3" s="5"/>
    </row>
    <row r="4" spans="1:29" x14ac:dyDescent="0.25">
      <c r="A4" s="9" t="str">
        <f>'8'!A4</f>
        <v>Abington Heights SD</v>
      </c>
      <c r="B4" s="29" t="str">
        <f>'8'!B4</f>
        <v>Lackawanna</v>
      </c>
      <c r="C4" s="85">
        <f>'8'!C4</f>
        <v>665</v>
      </c>
      <c r="D4" s="85">
        <f>'8'!D4</f>
        <v>501</v>
      </c>
      <c r="E4" s="85">
        <f>'8'!E4</f>
        <v>1166</v>
      </c>
      <c r="F4" s="146">
        <v>0</v>
      </c>
      <c r="G4" s="146">
        <v>1</v>
      </c>
      <c r="H4" s="146">
        <v>2</v>
      </c>
      <c r="I4" s="146">
        <v>1</v>
      </c>
      <c r="J4" s="146">
        <v>5</v>
      </c>
      <c r="K4" s="65">
        <f t="shared" ref="K4:K67" si="0">SUM(F4:I4)</f>
        <v>4</v>
      </c>
      <c r="L4" s="80">
        <f>H4+I4</f>
        <v>3</v>
      </c>
      <c r="M4" s="80">
        <f>J4+K4</f>
        <v>9</v>
      </c>
      <c r="N4" s="81">
        <f>K4/M4</f>
        <v>0.44444444444444442</v>
      </c>
      <c r="O4" s="147">
        <v>50.531965272296766</v>
      </c>
      <c r="P4" s="147">
        <v>73.790055248618785</v>
      </c>
      <c r="Q4" s="147">
        <v>87.677979479084456</v>
      </c>
      <c r="R4" s="139">
        <v>42.80899763220205</v>
      </c>
      <c r="S4" s="145">
        <v>212</v>
      </c>
      <c r="T4" s="145">
        <v>159</v>
      </c>
      <c r="U4" s="24">
        <f t="shared" ref="U4:U67" si="1">(O4+P4)/(O4+P4+R4)</f>
        <v>0.743859649122807</v>
      </c>
      <c r="V4" s="24">
        <f t="shared" ref="V4:V67" si="2">(O4+P4)/E4</f>
        <v>0.10662265910884695</v>
      </c>
      <c r="W4" s="148">
        <v>124.32202052091554</v>
      </c>
      <c r="X4" s="24">
        <f t="shared" ref="X4:X67" si="3">W4/E4</f>
        <v>0.10662265910884695</v>
      </c>
      <c r="Y4" s="148">
        <v>93.241515390686658</v>
      </c>
      <c r="Z4" s="81">
        <f t="shared" ref="Z4:Z67" si="4">Y4/E4</f>
        <v>7.9966994331635219E-2</v>
      </c>
      <c r="AA4" s="5"/>
      <c r="AB4" s="37"/>
    </row>
    <row r="5" spans="1:29" x14ac:dyDescent="0.25">
      <c r="A5" s="9" t="str">
        <f>'8'!A5</f>
        <v>Abington SD</v>
      </c>
      <c r="B5" s="29" t="str">
        <f>'8'!B5</f>
        <v>Montgomery</v>
      </c>
      <c r="C5" s="85">
        <f>'8'!C5</f>
        <v>1942</v>
      </c>
      <c r="D5" s="85">
        <f>'8'!D5</f>
        <v>1304</v>
      </c>
      <c r="E5" s="85">
        <f>'8'!E5</f>
        <v>3246</v>
      </c>
      <c r="F5" s="146">
        <v>4</v>
      </c>
      <c r="G5" s="146">
        <v>3</v>
      </c>
      <c r="H5" s="146">
        <v>2</v>
      </c>
      <c r="I5" s="146">
        <v>3</v>
      </c>
      <c r="J5" s="146">
        <v>9</v>
      </c>
      <c r="K5" s="65">
        <f t="shared" si="0"/>
        <v>12</v>
      </c>
      <c r="L5" s="80">
        <f t="shared" ref="L5:L30" si="5">H5+I5</f>
        <v>5</v>
      </c>
      <c r="M5" s="80">
        <f t="shared" ref="M5:M68" si="6">J5+K5</f>
        <v>21</v>
      </c>
      <c r="N5" s="81">
        <f t="shared" ref="N5:N68" si="7">K5/M5</f>
        <v>0.5714285714285714</v>
      </c>
      <c r="O5" s="147">
        <v>154.01649620587264</v>
      </c>
      <c r="P5" s="147">
        <v>234.38205212801054</v>
      </c>
      <c r="Q5" s="147">
        <v>247.60145166611679</v>
      </c>
      <c r="R5" s="139">
        <v>148.39755856153084</v>
      </c>
      <c r="S5" s="145">
        <v>424</v>
      </c>
      <c r="T5" s="145">
        <v>265</v>
      </c>
      <c r="U5" s="24">
        <f t="shared" si="1"/>
        <v>0.7235494880546075</v>
      </c>
      <c r="V5" s="24">
        <f t="shared" si="2"/>
        <v>0.11965451273379026</v>
      </c>
      <c r="W5" s="148">
        <v>258.9323655559221</v>
      </c>
      <c r="X5" s="24">
        <f t="shared" si="3"/>
        <v>7.976967515586017E-2</v>
      </c>
      <c r="Y5" s="148">
        <v>161.83272847245132</v>
      </c>
      <c r="Z5" s="81">
        <f t="shared" si="4"/>
        <v>4.985604697241261E-2</v>
      </c>
      <c r="AA5" s="5"/>
      <c r="AB5" s="37"/>
    </row>
    <row r="6" spans="1:29" x14ac:dyDescent="0.25">
      <c r="A6" s="9" t="str">
        <f>'8'!A6</f>
        <v>Albert Gallatin Area SD</v>
      </c>
      <c r="B6" s="29" t="str">
        <f>'8'!B6</f>
        <v>Fayette</v>
      </c>
      <c r="C6" s="85">
        <f>'8'!C6</f>
        <v>732</v>
      </c>
      <c r="D6" s="85">
        <f>'8'!D6</f>
        <v>512</v>
      </c>
      <c r="E6" s="85">
        <f>'8'!E6</f>
        <v>1244</v>
      </c>
      <c r="F6" s="146">
        <v>1</v>
      </c>
      <c r="G6" s="146">
        <v>2</v>
      </c>
      <c r="H6" s="146">
        <v>1</v>
      </c>
      <c r="I6" s="146">
        <v>0</v>
      </c>
      <c r="J6" s="146">
        <v>3</v>
      </c>
      <c r="K6" s="65">
        <f t="shared" si="0"/>
        <v>4</v>
      </c>
      <c r="L6" s="80">
        <f t="shared" si="5"/>
        <v>1</v>
      </c>
      <c r="M6" s="80">
        <f t="shared" si="6"/>
        <v>7</v>
      </c>
      <c r="N6" s="81">
        <f t="shared" si="7"/>
        <v>0.5714285714285714</v>
      </c>
      <c r="O6" s="147">
        <v>34.713402061855668</v>
      </c>
      <c r="P6" s="147">
        <v>47.290721649484539</v>
      </c>
      <c r="Q6" s="147">
        <v>39.995876288659794</v>
      </c>
      <c r="R6" s="139">
        <v>10.082474226804123</v>
      </c>
      <c r="S6" s="145">
        <v>111</v>
      </c>
      <c r="T6" s="145">
        <v>53</v>
      </c>
      <c r="U6" s="24">
        <f t="shared" si="1"/>
        <v>0.89051094890510951</v>
      </c>
      <c r="V6" s="24">
        <f t="shared" si="2"/>
        <v>6.5919713594324927E-2</v>
      </c>
      <c r="W6" s="148">
        <v>74.610309278350528</v>
      </c>
      <c r="X6" s="24">
        <f t="shared" si="3"/>
        <v>5.997613286041039E-2</v>
      </c>
      <c r="Y6" s="148">
        <v>35.624742268041238</v>
      </c>
      <c r="Z6" s="81">
        <f t="shared" si="4"/>
        <v>2.8637252627042795E-2</v>
      </c>
      <c r="AA6" s="5"/>
      <c r="AB6" s="37"/>
    </row>
    <row r="7" spans="1:29" x14ac:dyDescent="0.25">
      <c r="A7" s="9" t="str">
        <f>'8'!A7</f>
        <v>Aliquippa SD</v>
      </c>
      <c r="B7" s="29" t="str">
        <f>'8'!B7</f>
        <v>Beaver</v>
      </c>
      <c r="C7" s="85">
        <f>'8'!C7</f>
        <v>405</v>
      </c>
      <c r="D7" s="85">
        <f>'8'!D7</f>
        <v>246</v>
      </c>
      <c r="E7" s="85">
        <f>'8'!E7</f>
        <v>651</v>
      </c>
      <c r="F7" s="146">
        <v>0</v>
      </c>
      <c r="G7" s="146">
        <v>0</v>
      </c>
      <c r="H7" s="146">
        <v>0</v>
      </c>
      <c r="I7" s="146">
        <v>0</v>
      </c>
      <c r="J7" s="146">
        <v>0</v>
      </c>
      <c r="K7" s="65">
        <f t="shared" si="0"/>
        <v>0</v>
      </c>
      <c r="L7" s="80">
        <f t="shared" si="5"/>
        <v>0</v>
      </c>
      <c r="M7" s="80">
        <f t="shared" si="6"/>
        <v>0</v>
      </c>
      <c r="N7" s="81" t="e">
        <f t="shared" si="7"/>
        <v>#DIV/0!</v>
      </c>
      <c r="O7" s="147">
        <v>0</v>
      </c>
      <c r="P7" s="147">
        <v>0</v>
      </c>
      <c r="Q7" s="147">
        <v>0</v>
      </c>
      <c r="R7" s="139">
        <v>0</v>
      </c>
      <c r="S7" s="145">
        <v>0</v>
      </c>
      <c r="T7" s="145">
        <v>0</v>
      </c>
      <c r="U7" s="24" t="e">
        <f t="shared" si="1"/>
        <v>#DIV/0!</v>
      </c>
      <c r="V7" s="24">
        <f t="shared" si="2"/>
        <v>0</v>
      </c>
      <c r="W7" s="148">
        <v>0</v>
      </c>
      <c r="X7" s="24">
        <f t="shared" si="3"/>
        <v>0</v>
      </c>
      <c r="Y7" s="148">
        <v>0</v>
      </c>
      <c r="Z7" s="81">
        <f t="shared" si="4"/>
        <v>0</v>
      </c>
      <c r="AA7" s="5"/>
      <c r="AB7" s="37"/>
    </row>
    <row r="8" spans="1:29" x14ac:dyDescent="0.25">
      <c r="A8" s="9" t="str">
        <f>'8'!A8</f>
        <v>Allegheny Valley SD</v>
      </c>
      <c r="B8" s="29" t="str">
        <f>'8'!B8</f>
        <v>Allegheny</v>
      </c>
      <c r="C8" s="85">
        <f>'8'!C8</f>
        <v>207</v>
      </c>
      <c r="D8" s="85">
        <f>'8'!D8</f>
        <v>141</v>
      </c>
      <c r="E8" s="85">
        <f>'8'!E8</f>
        <v>348</v>
      </c>
      <c r="F8" s="146">
        <v>0</v>
      </c>
      <c r="G8" s="146">
        <v>0</v>
      </c>
      <c r="H8" s="146">
        <v>0</v>
      </c>
      <c r="I8" s="146">
        <v>0</v>
      </c>
      <c r="J8" s="146">
        <v>3</v>
      </c>
      <c r="K8" s="65">
        <f t="shared" si="0"/>
        <v>0</v>
      </c>
      <c r="L8" s="80">
        <f t="shared" si="5"/>
        <v>0</v>
      </c>
      <c r="M8" s="80">
        <f t="shared" si="6"/>
        <v>3</v>
      </c>
      <c r="N8" s="81">
        <f t="shared" si="7"/>
        <v>0</v>
      </c>
      <c r="O8" s="147">
        <v>0</v>
      </c>
      <c r="P8" s="147">
        <v>0</v>
      </c>
      <c r="Q8" s="147">
        <v>0</v>
      </c>
      <c r="R8" s="139">
        <v>72.41865808823529</v>
      </c>
      <c r="S8" s="145">
        <v>0</v>
      </c>
      <c r="T8" s="145">
        <v>0</v>
      </c>
      <c r="U8" s="24">
        <f t="shared" si="1"/>
        <v>0</v>
      </c>
      <c r="V8" s="24">
        <f t="shared" si="2"/>
        <v>0</v>
      </c>
      <c r="W8" s="148">
        <v>0</v>
      </c>
      <c r="X8" s="24">
        <f t="shared" si="3"/>
        <v>0</v>
      </c>
      <c r="Y8" s="148">
        <v>0</v>
      </c>
      <c r="Z8" s="81">
        <f t="shared" si="4"/>
        <v>0</v>
      </c>
      <c r="AA8" s="5"/>
      <c r="AB8" s="37"/>
    </row>
    <row r="9" spans="1:29" x14ac:dyDescent="0.25">
      <c r="A9" s="9" t="str">
        <f>'8'!A9</f>
        <v>Allegheny-Clarion Valley SD</v>
      </c>
      <c r="B9" s="29" t="str">
        <f>'8'!B9</f>
        <v>Clarion</v>
      </c>
      <c r="C9" s="85">
        <f>'8'!C9</f>
        <v>192</v>
      </c>
      <c r="D9" s="85">
        <f>'8'!D9</f>
        <v>115</v>
      </c>
      <c r="E9" s="85">
        <f>'8'!E9</f>
        <v>307</v>
      </c>
      <c r="F9" s="146">
        <v>0</v>
      </c>
      <c r="G9" s="146">
        <v>0</v>
      </c>
      <c r="H9" s="146">
        <v>0</v>
      </c>
      <c r="I9" s="146">
        <v>0</v>
      </c>
      <c r="J9" s="146">
        <v>3</v>
      </c>
      <c r="K9" s="65">
        <f t="shared" si="0"/>
        <v>0</v>
      </c>
      <c r="L9" s="80">
        <f t="shared" si="5"/>
        <v>0</v>
      </c>
      <c r="M9" s="80">
        <f t="shared" si="6"/>
        <v>3</v>
      </c>
      <c r="N9" s="81">
        <f t="shared" si="7"/>
        <v>0</v>
      </c>
      <c r="O9" s="147">
        <v>0</v>
      </c>
      <c r="P9" s="147">
        <v>0</v>
      </c>
      <c r="Q9" s="147">
        <v>0</v>
      </c>
      <c r="R9" s="139">
        <v>43.17977528089888</v>
      </c>
      <c r="S9" s="145">
        <v>0</v>
      </c>
      <c r="T9" s="145">
        <v>0</v>
      </c>
      <c r="U9" s="24">
        <f t="shared" si="1"/>
        <v>0</v>
      </c>
      <c r="V9" s="24">
        <f t="shared" si="2"/>
        <v>0</v>
      </c>
      <c r="W9" s="148">
        <v>0</v>
      </c>
      <c r="X9" s="24">
        <f t="shared" si="3"/>
        <v>0</v>
      </c>
      <c r="Y9" s="148">
        <v>0</v>
      </c>
      <c r="Z9" s="81">
        <f t="shared" si="4"/>
        <v>0</v>
      </c>
      <c r="AA9" s="5"/>
      <c r="AB9" s="37"/>
    </row>
    <row r="10" spans="1:29" x14ac:dyDescent="0.25">
      <c r="A10" s="9" t="str">
        <f>'8'!A10</f>
        <v>Allentown City SD</v>
      </c>
      <c r="B10" s="29" t="str">
        <f>'8'!B10</f>
        <v>Lehigh</v>
      </c>
      <c r="C10" s="85">
        <f>'8'!C10</f>
        <v>5668</v>
      </c>
      <c r="D10" s="85">
        <f>'8'!D10</f>
        <v>3664</v>
      </c>
      <c r="E10" s="85">
        <f>'8'!E10</f>
        <v>9332</v>
      </c>
      <c r="F10" s="146">
        <v>52</v>
      </c>
      <c r="G10" s="146">
        <v>29</v>
      </c>
      <c r="H10" s="146">
        <v>6</v>
      </c>
      <c r="I10" s="146">
        <v>14</v>
      </c>
      <c r="J10" s="146">
        <v>68</v>
      </c>
      <c r="K10" s="65">
        <f t="shared" si="0"/>
        <v>101</v>
      </c>
      <c r="L10" s="80">
        <f t="shared" si="5"/>
        <v>20</v>
      </c>
      <c r="M10" s="80">
        <f t="shared" si="6"/>
        <v>169</v>
      </c>
      <c r="N10" s="81">
        <f t="shared" si="7"/>
        <v>0.59763313609467461</v>
      </c>
      <c r="O10" s="147">
        <v>483.56391256020748</v>
      </c>
      <c r="P10" s="147">
        <v>643.75842904779552</v>
      </c>
      <c r="Q10" s="147">
        <v>883.67765839199706</v>
      </c>
      <c r="R10" s="139">
        <v>526.94331233790297</v>
      </c>
      <c r="S10" s="145">
        <v>1343</v>
      </c>
      <c r="T10" s="145">
        <v>550</v>
      </c>
      <c r="U10" s="24">
        <f t="shared" si="1"/>
        <v>0.6814639105388004</v>
      </c>
      <c r="V10" s="24">
        <f t="shared" si="2"/>
        <v>0.12080179400000031</v>
      </c>
      <c r="W10" s="148">
        <v>752.85624305298268</v>
      </c>
      <c r="X10" s="24">
        <f t="shared" si="3"/>
        <v>8.0674693854798835E-2</v>
      </c>
      <c r="Y10" s="148">
        <v>308.31789551685813</v>
      </c>
      <c r="Z10" s="81">
        <f t="shared" si="4"/>
        <v>3.3038780059671896E-2</v>
      </c>
      <c r="AA10" s="5"/>
      <c r="AB10" s="37"/>
    </row>
    <row r="11" spans="1:29" x14ac:dyDescent="0.25">
      <c r="A11" s="9" t="str">
        <f>'8'!A11</f>
        <v>Altoona Area SD</v>
      </c>
      <c r="B11" s="29" t="str">
        <f>'8'!B11</f>
        <v>Blair</v>
      </c>
      <c r="C11" s="85">
        <f>'8'!C11</f>
        <v>2109</v>
      </c>
      <c r="D11" s="85">
        <f>'8'!D11</f>
        <v>1406</v>
      </c>
      <c r="E11" s="85">
        <f>'8'!E11</f>
        <v>3515</v>
      </c>
      <c r="F11" s="146">
        <v>1</v>
      </c>
      <c r="G11" s="146">
        <v>4</v>
      </c>
      <c r="H11" s="146">
        <v>2</v>
      </c>
      <c r="I11" s="146">
        <v>13</v>
      </c>
      <c r="J11" s="146">
        <v>15</v>
      </c>
      <c r="K11" s="65">
        <f t="shared" si="0"/>
        <v>20</v>
      </c>
      <c r="L11" s="80">
        <f t="shared" si="5"/>
        <v>15</v>
      </c>
      <c r="M11" s="80">
        <f t="shared" si="6"/>
        <v>35</v>
      </c>
      <c r="N11" s="81">
        <f t="shared" si="7"/>
        <v>0.5714285714285714</v>
      </c>
      <c r="O11" s="147">
        <v>221.46617915904937</v>
      </c>
      <c r="P11" s="147">
        <v>351.74040219378429</v>
      </c>
      <c r="Q11" s="147">
        <v>444.79341864716633</v>
      </c>
      <c r="R11" s="139">
        <v>241.55758683729437</v>
      </c>
      <c r="S11" s="145">
        <v>965</v>
      </c>
      <c r="T11" s="145">
        <v>753</v>
      </c>
      <c r="U11" s="24">
        <f t="shared" si="1"/>
        <v>0.70352453351762267</v>
      </c>
      <c r="V11" s="24">
        <f t="shared" si="2"/>
        <v>0.16307441859255578</v>
      </c>
      <c r="W11" s="148">
        <v>543.36380255941503</v>
      </c>
      <c r="X11" s="24">
        <f t="shared" si="3"/>
        <v>0.15458429660296302</v>
      </c>
      <c r="Y11" s="148">
        <v>423.9926873857404</v>
      </c>
      <c r="Z11" s="81">
        <f t="shared" si="4"/>
        <v>0.12062380864459187</v>
      </c>
      <c r="AA11" s="5"/>
      <c r="AB11" s="37"/>
    </row>
    <row r="12" spans="1:29" x14ac:dyDescent="0.25">
      <c r="A12" s="9" t="str">
        <f>'8'!A12</f>
        <v>Ambridge Area SD</v>
      </c>
      <c r="B12" s="29" t="str">
        <f>'8'!B12</f>
        <v>Beaver</v>
      </c>
      <c r="C12" s="85">
        <f>'8'!C12</f>
        <v>850</v>
      </c>
      <c r="D12" s="85">
        <f>'8'!D12</f>
        <v>531</v>
      </c>
      <c r="E12" s="85">
        <f>'8'!E12</f>
        <v>1381</v>
      </c>
      <c r="F12" s="146">
        <v>3</v>
      </c>
      <c r="G12" s="146">
        <v>0</v>
      </c>
      <c r="H12" s="146">
        <v>0</v>
      </c>
      <c r="I12" s="146">
        <v>0</v>
      </c>
      <c r="J12" s="146">
        <v>6</v>
      </c>
      <c r="K12" s="65">
        <f t="shared" si="0"/>
        <v>3</v>
      </c>
      <c r="L12" s="80">
        <f t="shared" si="5"/>
        <v>0</v>
      </c>
      <c r="M12" s="80">
        <f t="shared" si="6"/>
        <v>9</v>
      </c>
      <c r="N12" s="81">
        <f t="shared" si="7"/>
        <v>0.33333333333333331</v>
      </c>
      <c r="O12" s="147">
        <v>38.007072135785009</v>
      </c>
      <c r="P12" s="147">
        <v>55.773691654879777</v>
      </c>
      <c r="Q12" s="147">
        <v>65.219236209335222</v>
      </c>
      <c r="R12" s="139">
        <v>106.16690240452617</v>
      </c>
      <c r="S12" s="145">
        <v>0</v>
      </c>
      <c r="T12" s="145">
        <v>0</v>
      </c>
      <c r="U12" s="24">
        <f t="shared" si="1"/>
        <v>0.46902654867256643</v>
      </c>
      <c r="V12" s="24">
        <f t="shared" si="2"/>
        <v>6.7907866611632728E-2</v>
      </c>
      <c r="W12" s="148">
        <v>0</v>
      </c>
      <c r="X12" s="24">
        <f t="shared" si="3"/>
        <v>0</v>
      </c>
      <c r="Y12" s="148">
        <v>0</v>
      </c>
      <c r="Z12" s="81">
        <f t="shared" si="4"/>
        <v>0</v>
      </c>
      <c r="AA12" s="5"/>
      <c r="AB12" s="37"/>
    </row>
    <row r="13" spans="1:29" x14ac:dyDescent="0.25">
      <c r="A13" s="9" t="str">
        <f>'8'!A13</f>
        <v>Annville-Cleona SD</v>
      </c>
      <c r="B13" s="29" t="str">
        <f>'8'!B13</f>
        <v>Lebanon</v>
      </c>
      <c r="C13" s="85">
        <f>'8'!C13</f>
        <v>324</v>
      </c>
      <c r="D13" s="85">
        <f>'8'!D13</f>
        <v>228</v>
      </c>
      <c r="E13" s="85">
        <f>'8'!E13</f>
        <v>552</v>
      </c>
      <c r="F13" s="146">
        <v>1</v>
      </c>
      <c r="G13" s="146">
        <v>2</v>
      </c>
      <c r="H13" s="146">
        <v>1</v>
      </c>
      <c r="I13" s="146">
        <v>0</v>
      </c>
      <c r="J13" s="146">
        <v>4</v>
      </c>
      <c r="K13" s="65">
        <f t="shared" si="0"/>
        <v>4</v>
      </c>
      <c r="L13" s="80">
        <f t="shared" si="5"/>
        <v>1</v>
      </c>
      <c r="M13" s="80">
        <f t="shared" si="6"/>
        <v>8</v>
      </c>
      <c r="N13" s="81">
        <f t="shared" si="7"/>
        <v>0.5</v>
      </c>
      <c r="O13" s="147">
        <v>51.112328767123287</v>
      </c>
      <c r="P13" s="147">
        <v>77.830136986301369</v>
      </c>
      <c r="Q13" s="147">
        <v>83.057534246575344</v>
      </c>
      <c r="R13" s="139">
        <v>45.008219178082186</v>
      </c>
      <c r="S13" s="145">
        <v>159</v>
      </c>
      <c r="T13" s="145">
        <v>53</v>
      </c>
      <c r="U13" s="24">
        <f t="shared" si="1"/>
        <v>0.74125874125874125</v>
      </c>
      <c r="V13" s="24">
        <f t="shared" si="2"/>
        <v>0.23359142346634898</v>
      </c>
      <c r="W13" s="148">
        <v>96.706849315068482</v>
      </c>
      <c r="X13" s="24">
        <f t="shared" si="3"/>
        <v>0.17519356759976173</v>
      </c>
      <c r="Y13" s="148">
        <v>32.235616438356161</v>
      </c>
      <c r="Z13" s="81">
        <f t="shared" si="4"/>
        <v>5.8397855866587245E-2</v>
      </c>
      <c r="AA13" s="5"/>
      <c r="AB13" s="37"/>
    </row>
    <row r="14" spans="1:29" x14ac:dyDescent="0.25">
      <c r="A14" s="9" t="str">
        <f>'8'!A14</f>
        <v>Antietam SD</v>
      </c>
      <c r="B14" s="29" t="str">
        <f>'8'!B14</f>
        <v>Berks</v>
      </c>
      <c r="C14" s="85">
        <f>'8'!C14</f>
        <v>301</v>
      </c>
      <c r="D14" s="85">
        <f>'8'!D14</f>
        <v>186</v>
      </c>
      <c r="E14" s="85">
        <f>'8'!E14</f>
        <v>487</v>
      </c>
      <c r="F14" s="146">
        <v>0</v>
      </c>
      <c r="G14" s="146">
        <v>0</v>
      </c>
      <c r="H14" s="146">
        <v>0</v>
      </c>
      <c r="I14" s="146">
        <v>0</v>
      </c>
      <c r="J14" s="146">
        <v>0</v>
      </c>
      <c r="K14" s="65">
        <f t="shared" si="0"/>
        <v>0</v>
      </c>
      <c r="L14" s="80">
        <f t="shared" si="5"/>
        <v>0</v>
      </c>
      <c r="M14" s="80">
        <f t="shared" si="6"/>
        <v>0</v>
      </c>
      <c r="N14" s="81" t="e">
        <f t="shared" si="7"/>
        <v>#DIV/0!</v>
      </c>
      <c r="O14" s="147">
        <v>0</v>
      </c>
      <c r="P14" s="147">
        <v>0</v>
      </c>
      <c r="Q14" s="147">
        <v>0</v>
      </c>
      <c r="R14" s="139">
        <v>0</v>
      </c>
      <c r="S14" s="145">
        <v>0</v>
      </c>
      <c r="T14" s="145">
        <v>0</v>
      </c>
      <c r="U14" s="24" t="e">
        <f t="shared" si="1"/>
        <v>#DIV/0!</v>
      </c>
      <c r="V14" s="24">
        <f t="shared" si="2"/>
        <v>0</v>
      </c>
      <c r="W14" s="148">
        <v>0</v>
      </c>
      <c r="X14" s="24">
        <f t="shared" si="3"/>
        <v>0</v>
      </c>
      <c r="Y14" s="148">
        <v>0</v>
      </c>
      <c r="Z14" s="81">
        <f t="shared" si="4"/>
        <v>0</v>
      </c>
      <c r="AA14" s="5"/>
      <c r="AB14" s="37"/>
    </row>
    <row r="15" spans="1:29" x14ac:dyDescent="0.25">
      <c r="A15" s="9" t="str">
        <f>'8'!A15</f>
        <v>Apollo-Ridge SD</v>
      </c>
      <c r="B15" s="29" t="str">
        <f>'8'!B15</f>
        <v>Armstrong</v>
      </c>
      <c r="C15" s="85">
        <f>'8'!C15</f>
        <v>284</v>
      </c>
      <c r="D15" s="85">
        <f>'8'!D15</f>
        <v>191</v>
      </c>
      <c r="E15" s="85">
        <f>'8'!E15</f>
        <v>475</v>
      </c>
      <c r="F15" s="146">
        <v>1</v>
      </c>
      <c r="G15" s="146">
        <v>0</v>
      </c>
      <c r="H15" s="146">
        <v>0</v>
      </c>
      <c r="I15" s="146">
        <v>0</v>
      </c>
      <c r="J15" s="146">
        <v>0</v>
      </c>
      <c r="K15" s="65">
        <f t="shared" si="0"/>
        <v>1</v>
      </c>
      <c r="L15" s="80">
        <f t="shared" si="5"/>
        <v>0</v>
      </c>
      <c r="M15" s="80">
        <f t="shared" si="6"/>
        <v>1</v>
      </c>
      <c r="N15" s="81">
        <f t="shared" si="7"/>
        <v>1</v>
      </c>
      <c r="O15" s="147">
        <v>17.448559670781894</v>
      </c>
      <c r="P15" s="147">
        <v>17.448559670781894</v>
      </c>
      <c r="Q15" s="147">
        <v>18.102880658436213</v>
      </c>
      <c r="R15" s="139">
        <v>0</v>
      </c>
      <c r="S15" s="145">
        <v>0</v>
      </c>
      <c r="T15" s="145">
        <v>0</v>
      </c>
      <c r="U15" s="24">
        <f t="shared" si="1"/>
        <v>1</v>
      </c>
      <c r="V15" s="24">
        <f t="shared" si="2"/>
        <v>7.3467619666450074E-2</v>
      </c>
      <c r="W15" s="148">
        <v>0</v>
      </c>
      <c r="X15" s="24">
        <f t="shared" si="3"/>
        <v>0</v>
      </c>
      <c r="Y15" s="148">
        <v>0</v>
      </c>
      <c r="Z15" s="81">
        <f t="shared" si="4"/>
        <v>0</v>
      </c>
      <c r="AA15" s="5"/>
      <c r="AB15" s="37"/>
    </row>
    <row r="16" spans="1:29" x14ac:dyDescent="0.25">
      <c r="A16" s="9" t="str">
        <f>'8'!A16</f>
        <v>Armstrong SD</v>
      </c>
      <c r="B16" s="29" t="str">
        <f>'8'!B16</f>
        <v>Armstrong</v>
      </c>
      <c r="C16" s="85">
        <f>'8'!C16</f>
        <v>1450</v>
      </c>
      <c r="D16" s="85">
        <f>'8'!D16</f>
        <v>1022</v>
      </c>
      <c r="E16" s="85">
        <f>'8'!E16</f>
        <v>2472</v>
      </c>
      <c r="F16" s="146">
        <v>10</v>
      </c>
      <c r="G16" s="146">
        <v>2</v>
      </c>
      <c r="H16" s="146">
        <v>2</v>
      </c>
      <c r="I16" s="146">
        <v>0</v>
      </c>
      <c r="J16" s="146">
        <v>23</v>
      </c>
      <c r="K16" s="65">
        <f t="shared" si="0"/>
        <v>14</v>
      </c>
      <c r="L16" s="80">
        <f t="shared" si="5"/>
        <v>2</v>
      </c>
      <c r="M16" s="80">
        <f t="shared" si="6"/>
        <v>37</v>
      </c>
      <c r="N16" s="81">
        <f t="shared" si="7"/>
        <v>0.3783783783783784</v>
      </c>
      <c r="O16" s="147">
        <v>86.255144032921805</v>
      </c>
      <c r="P16" s="147">
        <v>86.255144032921805</v>
      </c>
      <c r="Q16" s="147">
        <v>89.489711934156375</v>
      </c>
      <c r="R16" s="139">
        <v>182.38683127572017</v>
      </c>
      <c r="S16" s="145">
        <v>116</v>
      </c>
      <c r="T16" s="145">
        <v>58</v>
      </c>
      <c r="U16" s="24">
        <f t="shared" si="1"/>
        <v>0.48608534322820035</v>
      </c>
      <c r="V16" s="24">
        <f t="shared" si="2"/>
        <v>6.9785715236991758E-2</v>
      </c>
      <c r="W16" s="148">
        <v>76.378600823045261</v>
      </c>
      <c r="X16" s="24">
        <f t="shared" si="3"/>
        <v>3.0897492242332226E-2</v>
      </c>
      <c r="Y16" s="148">
        <v>38.18930041152263</v>
      </c>
      <c r="Z16" s="81">
        <f t="shared" si="4"/>
        <v>1.5448746121166113E-2</v>
      </c>
      <c r="AA16" s="5"/>
      <c r="AB16" s="37"/>
    </row>
    <row r="17" spans="1:28" x14ac:dyDescent="0.25">
      <c r="A17" s="9" t="str">
        <f>'8'!A17</f>
        <v>Athens Area SD</v>
      </c>
      <c r="B17" s="29" t="str">
        <f>'8'!B17</f>
        <v>Bradford</v>
      </c>
      <c r="C17" s="85">
        <f>'8'!C17</f>
        <v>528</v>
      </c>
      <c r="D17" s="85">
        <f>'8'!D17</f>
        <v>352</v>
      </c>
      <c r="E17" s="85">
        <f>'8'!E17</f>
        <v>880</v>
      </c>
      <c r="F17" s="146">
        <v>2</v>
      </c>
      <c r="G17" s="146">
        <v>2</v>
      </c>
      <c r="H17" s="146">
        <v>1</v>
      </c>
      <c r="I17" s="146">
        <v>0</v>
      </c>
      <c r="J17" s="146">
        <v>6</v>
      </c>
      <c r="K17" s="65">
        <f t="shared" si="0"/>
        <v>5</v>
      </c>
      <c r="L17" s="80">
        <f t="shared" si="5"/>
        <v>1</v>
      </c>
      <c r="M17" s="80">
        <f t="shared" si="6"/>
        <v>11</v>
      </c>
      <c r="N17" s="81">
        <f t="shared" si="7"/>
        <v>0.45454545454545453</v>
      </c>
      <c r="O17" s="147">
        <v>66.899999999999991</v>
      </c>
      <c r="P17" s="147">
        <v>72.768421052631581</v>
      </c>
      <c r="Q17" s="147">
        <v>83.331578947368413</v>
      </c>
      <c r="R17" s="139">
        <v>82.673684210526318</v>
      </c>
      <c r="S17" s="145">
        <v>117</v>
      </c>
      <c r="T17" s="145">
        <v>53</v>
      </c>
      <c r="U17" s="24">
        <f t="shared" si="1"/>
        <v>0.62816901408450698</v>
      </c>
      <c r="V17" s="24">
        <f t="shared" si="2"/>
        <v>0.15871411483253589</v>
      </c>
      <c r="W17" s="148">
        <v>73.278947368421044</v>
      </c>
      <c r="X17" s="24">
        <f t="shared" si="3"/>
        <v>8.3271531100478455E-2</v>
      </c>
      <c r="Y17" s="148">
        <v>33.194736842105257</v>
      </c>
      <c r="Z17" s="81">
        <f t="shared" si="4"/>
        <v>3.7721291866028704E-2</v>
      </c>
      <c r="AA17" s="5"/>
      <c r="AB17" s="37"/>
    </row>
    <row r="18" spans="1:28" x14ac:dyDescent="0.25">
      <c r="A18" s="9" t="str">
        <f>'8'!A18</f>
        <v>Austin Area SD</v>
      </c>
      <c r="B18" s="29" t="str">
        <f>'8'!B18</f>
        <v>Potter</v>
      </c>
      <c r="C18" s="85">
        <f>'8'!C18</f>
        <v>40</v>
      </c>
      <c r="D18" s="85">
        <f>'8'!D18</f>
        <v>22</v>
      </c>
      <c r="E18" s="85">
        <f>'8'!E18</f>
        <v>62</v>
      </c>
      <c r="F18" s="146">
        <v>0</v>
      </c>
      <c r="G18" s="146">
        <v>0</v>
      </c>
      <c r="H18" s="146">
        <v>0</v>
      </c>
      <c r="I18" s="146">
        <v>0</v>
      </c>
      <c r="J18" s="146">
        <v>0</v>
      </c>
      <c r="K18" s="65">
        <f t="shared" si="0"/>
        <v>0</v>
      </c>
      <c r="L18" s="80">
        <f t="shared" si="5"/>
        <v>0</v>
      </c>
      <c r="M18" s="80">
        <f t="shared" si="6"/>
        <v>0</v>
      </c>
      <c r="N18" s="81" t="e">
        <f t="shared" si="7"/>
        <v>#DIV/0!</v>
      </c>
      <c r="O18" s="147">
        <v>0</v>
      </c>
      <c r="P18" s="147">
        <v>0</v>
      </c>
      <c r="Q18" s="147">
        <v>0</v>
      </c>
      <c r="R18" s="139">
        <v>0</v>
      </c>
      <c r="S18" s="145">
        <v>0</v>
      </c>
      <c r="T18" s="145">
        <v>0</v>
      </c>
      <c r="U18" s="24" t="e">
        <f t="shared" si="1"/>
        <v>#DIV/0!</v>
      </c>
      <c r="V18" s="24">
        <f t="shared" si="2"/>
        <v>0</v>
      </c>
      <c r="W18" s="148">
        <v>0</v>
      </c>
      <c r="X18" s="24">
        <f t="shared" si="3"/>
        <v>0</v>
      </c>
      <c r="Y18" s="148">
        <v>0</v>
      </c>
      <c r="Z18" s="81">
        <f t="shared" si="4"/>
        <v>0</v>
      </c>
      <c r="AA18" s="5"/>
      <c r="AB18" s="37"/>
    </row>
    <row r="19" spans="1:28" x14ac:dyDescent="0.25">
      <c r="A19" s="9" t="str">
        <f>'8'!A19</f>
        <v>Avella Area SD</v>
      </c>
      <c r="B19" s="29" t="str">
        <f>'8'!B19</f>
        <v>Washington</v>
      </c>
      <c r="C19" s="85">
        <f>'8'!C19</f>
        <v>124</v>
      </c>
      <c r="D19" s="85">
        <f>'8'!D19</f>
        <v>71</v>
      </c>
      <c r="E19" s="85">
        <f>'8'!E19</f>
        <v>195</v>
      </c>
      <c r="F19" s="146">
        <v>0</v>
      </c>
      <c r="G19" s="146">
        <v>0</v>
      </c>
      <c r="H19" s="146">
        <v>0</v>
      </c>
      <c r="I19" s="146">
        <v>0</v>
      </c>
      <c r="J19" s="146">
        <v>2</v>
      </c>
      <c r="K19" s="65">
        <f t="shared" si="0"/>
        <v>0</v>
      </c>
      <c r="L19" s="80">
        <f t="shared" si="5"/>
        <v>0</v>
      </c>
      <c r="M19" s="80">
        <f t="shared" si="6"/>
        <v>2</v>
      </c>
      <c r="N19" s="81">
        <f t="shared" si="7"/>
        <v>0</v>
      </c>
      <c r="O19" s="147">
        <v>0</v>
      </c>
      <c r="P19" s="147">
        <v>0</v>
      </c>
      <c r="Q19" s="147">
        <v>0</v>
      </c>
      <c r="R19" s="139">
        <v>67.040572792362767</v>
      </c>
      <c r="S19" s="145">
        <v>0</v>
      </c>
      <c r="T19" s="145">
        <v>0</v>
      </c>
      <c r="U19" s="24">
        <f t="shared" si="1"/>
        <v>0</v>
      </c>
      <c r="V19" s="24">
        <f t="shared" si="2"/>
        <v>0</v>
      </c>
      <c r="W19" s="148">
        <v>0</v>
      </c>
      <c r="X19" s="24">
        <f t="shared" si="3"/>
        <v>0</v>
      </c>
      <c r="Y19" s="148">
        <v>0</v>
      </c>
      <c r="Z19" s="81">
        <f t="shared" si="4"/>
        <v>0</v>
      </c>
      <c r="AA19" s="5"/>
      <c r="AB19" s="37"/>
    </row>
    <row r="20" spans="1:28" x14ac:dyDescent="0.25">
      <c r="A20" s="9" t="str">
        <f>'8'!A20</f>
        <v>Avon Grove SD</v>
      </c>
      <c r="B20" s="29" t="str">
        <f>'8'!B20</f>
        <v>Chester</v>
      </c>
      <c r="C20" s="85">
        <f>'8'!C20</f>
        <v>1064</v>
      </c>
      <c r="D20" s="85">
        <f>'8'!D20</f>
        <v>844</v>
      </c>
      <c r="E20" s="85">
        <f>'8'!E20</f>
        <v>1908</v>
      </c>
      <c r="F20" s="146">
        <v>4</v>
      </c>
      <c r="G20" s="146">
        <v>4</v>
      </c>
      <c r="H20" s="146">
        <v>0</v>
      </c>
      <c r="I20" s="146">
        <v>1</v>
      </c>
      <c r="J20" s="146">
        <v>11</v>
      </c>
      <c r="K20" s="65">
        <f t="shared" si="0"/>
        <v>9</v>
      </c>
      <c r="L20" s="80">
        <f t="shared" si="5"/>
        <v>1</v>
      </c>
      <c r="M20" s="80">
        <f t="shared" si="6"/>
        <v>20</v>
      </c>
      <c r="N20" s="81">
        <f t="shared" si="7"/>
        <v>0.45</v>
      </c>
      <c r="O20" s="147">
        <v>120.34050564819796</v>
      </c>
      <c r="P20" s="147">
        <v>165.7568585260893</v>
      </c>
      <c r="Q20" s="147">
        <v>190.90263582571274</v>
      </c>
      <c r="R20" s="139">
        <v>119.3571812802582</v>
      </c>
      <c r="S20" s="145">
        <v>265</v>
      </c>
      <c r="T20" s="145">
        <v>53</v>
      </c>
      <c r="U20" s="24">
        <f t="shared" si="1"/>
        <v>0.70562130177514792</v>
      </c>
      <c r="V20" s="24">
        <f t="shared" si="2"/>
        <v>0.14994620763851532</v>
      </c>
      <c r="W20" s="148">
        <v>158.94298009682626</v>
      </c>
      <c r="X20" s="24">
        <f t="shared" si="3"/>
        <v>8.330344868806408E-2</v>
      </c>
      <c r="Y20" s="148">
        <v>31.788596019365254</v>
      </c>
      <c r="Z20" s="81">
        <f t="shared" si="4"/>
        <v>1.6660689737612817E-2</v>
      </c>
      <c r="AA20" s="5"/>
      <c r="AB20" s="37"/>
    </row>
    <row r="21" spans="1:28" x14ac:dyDescent="0.25">
      <c r="A21" s="9" t="str">
        <f>'8'!A21</f>
        <v>Avonworth SD</v>
      </c>
      <c r="B21" s="29" t="str">
        <f>'8'!B21</f>
        <v>Allegheny</v>
      </c>
      <c r="C21" s="85">
        <f>'8'!C21</f>
        <v>403</v>
      </c>
      <c r="D21" s="85">
        <f>'8'!D21</f>
        <v>268</v>
      </c>
      <c r="E21" s="85">
        <f>'8'!E21</f>
        <v>671</v>
      </c>
      <c r="F21" s="146">
        <v>0</v>
      </c>
      <c r="G21" s="146">
        <v>0</v>
      </c>
      <c r="H21" s="146">
        <v>0</v>
      </c>
      <c r="I21" s="146">
        <v>0</v>
      </c>
      <c r="J21" s="146">
        <v>0</v>
      </c>
      <c r="K21" s="65">
        <f t="shared" si="0"/>
        <v>0</v>
      </c>
      <c r="L21" s="80">
        <f t="shared" si="5"/>
        <v>0</v>
      </c>
      <c r="M21" s="80">
        <f t="shared" si="6"/>
        <v>0</v>
      </c>
      <c r="N21" s="81" t="e">
        <f t="shared" si="7"/>
        <v>#DIV/0!</v>
      </c>
      <c r="O21" s="147">
        <v>0</v>
      </c>
      <c r="P21" s="147">
        <v>0</v>
      </c>
      <c r="Q21" s="147">
        <v>0</v>
      </c>
      <c r="R21" s="139">
        <v>0</v>
      </c>
      <c r="S21" s="145">
        <v>0</v>
      </c>
      <c r="T21" s="145">
        <v>0</v>
      </c>
      <c r="U21" s="24" t="e">
        <f t="shared" si="1"/>
        <v>#DIV/0!</v>
      </c>
      <c r="V21" s="24">
        <f t="shared" si="2"/>
        <v>0</v>
      </c>
      <c r="W21" s="148">
        <v>0</v>
      </c>
      <c r="X21" s="24">
        <f t="shared" si="3"/>
        <v>0</v>
      </c>
      <c r="Y21" s="148">
        <v>0</v>
      </c>
      <c r="Z21" s="81">
        <f t="shared" si="4"/>
        <v>0</v>
      </c>
      <c r="AA21" s="5"/>
      <c r="AB21" s="37"/>
    </row>
    <row r="22" spans="1:28" x14ac:dyDescent="0.25">
      <c r="A22" s="9" t="str">
        <f>'8'!A22</f>
        <v>Bald Eagle Area SD</v>
      </c>
      <c r="B22" s="29" t="str">
        <f>'8'!B22</f>
        <v>Centre</v>
      </c>
      <c r="C22" s="85">
        <f>'8'!C22</f>
        <v>382</v>
      </c>
      <c r="D22" s="85">
        <f>'8'!D22</f>
        <v>289</v>
      </c>
      <c r="E22" s="85">
        <f>'8'!E22</f>
        <v>671</v>
      </c>
      <c r="F22" s="146">
        <v>1</v>
      </c>
      <c r="G22" s="146">
        <v>2</v>
      </c>
      <c r="H22" s="146">
        <v>0</v>
      </c>
      <c r="I22" s="146">
        <v>0</v>
      </c>
      <c r="J22" s="146">
        <v>9</v>
      </c>
      <c r="K22" s="65">
        <f t="shared" si="0"/>
        <v>3</v>
      </c>
      <c r="L22" s="80">
        <f t="shared" si="5"/>
        <v>0</v>
      </c>
      <c r="M22" s="80">
        <f t="shared" si="6"/>
        <v>12</v>
      </c>
      <c r="N22" s="81">
        <f t="shared" si="7"/>
        <v>0.25</v>
      </c>
      <c r="O22" s="147">
        <v>16.067114093959734</v>
      </c>
      <c r="P22" s="147">
        <v>22.550335570469802</v>
      </c>
      <c r="Q22" s="147">
        <v>24.382550335570471</v>
      </c>
      <c r="R22" s="139">
        <v>90.107382550335586</v>
      </c>
      <c r="S22" s="145">
        <v>10</v>
      </c>
      <c r="T22" s="145">
        <v>0</v>
      </c>
      <c r="U22" s="24">
        <f t="shared" si="1"/>
        <v>0.3</v>
      </c>
      <c r="V22" s="24">
        <f t="shared" si="2"/>
        <v>5.7552085938046997E-2</v>
      </c>
      <c r="W22" s="148">
        <v>6.1297539149888145</v>
      </c>
      <c r="X22" s="24">
        <f t="shared" si="3"/>
        <v>9.1352517361979347E-3</v>
      </c>
      <c r="Y22" s="148">
        <v>0</v>
      </c>
      <c r="Z22" s="81">
        <f t="shared" si="4"/>
        <v>0</v>
      </c>
      <c r="AA22" s="5"/>
      <c r="AB22" s="37"/>
    </row>
    <row r="23" spans="1:28" x14ac:dyDescent="0.25">
      <c r="A23" s="9" t="str">
        <f>'8'!A23</f>
        <v>Baldwin-Whitehall SD</v>
      </c>
      <c r="B23" s="29" t="str">
        <f>'8'!B23</f>
        <v>Allegheny</v>
      </c>
      <c r="C23" s="85">
        <f>'8'!C23</f>
        <v>1099</v>
      </c>
      <c r="D23" s="85">
        <f>'8'!D23</f>
        <v>663</v>
      </c>
      <c r="E23" s="85">
        <f>'8'!E23</f>
        <v>1762</v>
      </c>
      <c r="F23" s="146">
        <v>2</v>
      </c>
      <c r="G23" s="146">
        <v>0</v>
      </c>
      <c r="H23" s="146">
        <v>0</v>
      </c>
      <c r="I23" s="146">
        <v>2</v>
      </c>
      <c r="J23" s="146">
        <v>9</v>
      </c>
      <c r="K23" s="65">
        <f t="shared" si="0"/>
        <v>4</v>
      </c>
      <c r="L23" s="80">
        <f t="shared" si="5"/>
        <v>2</v>
      </c>
      <c r="M23" s="80">
        <f t="shared" si="6"/>
        <v>13</v>
      </c>
      <c r="N23" s="81">
        <f t="shared" si="7"/>
        <v>0.30769230769230771</v>
      </c>
      <c r="O23" s="147">
        <v>60.794117647058819</v>
      </c>
      <c r="P23" s="147">
        <v>77.518995098039213</v>
      </c>
      <c r="Q23" s="147">
        <v>73.686887254901961</v>
      </c>
      <c r="R23" s="139">
        <v>189.85431985294116</v>
      </c>
      <c r="S23" s="145">
        <v>106</v>
      </c>
      <c r="T23" s="145">
        <v>106</v>
      </c>
      <c r="U23" s="24">
        <f t="shared" si="1"/>
        <v>0.42147117296222664</v>
      </c>
      <c r="V23" s="24">
        <f t="shared" si="2"/>
        <v>7.8497793839442706E-2</v>
      </c>
      <c r="W23" s="148">
        <v>69.156556372549005</v>
      </c>
      <c r="X23" s="24">
        <f t="shared" si="3"/>
        <v>3.9248896919721339E-2</v>
      </c>
      <c r="Y23" s="148">
        <v>69.156556372549005</v>
      </c>
      <c r="Z23" s="81">
        <f t="shared" si="4"/>
        <v>3.9248896919721339E-2</v>
      </c>
      <c r="AA23" s="5"/>
      <c r="AB23" s="37"/>
    </row>
    <row r="24" spans="1:28" x14ac:dyDescent="0.25">
      <c r="A24" s="9" t="str">
        <f>'8'!A24</f>
        <v>Bangor Area SD</v>
      </c>
      <c r="B24" s="29" t="str">
        <f>'8'!B24</f>
        <v>Northampton</v>
      </c>
      <c r="C24" s="85">
        <f>'8'!C24</f>
        <v>661</v>
      </c>
      <c r="D24" s="85">
        <f>'8'!D24</f>
        <v>477</v>
      </c>
      <c r="E24" s="85">
        <f>'8'!E24</f>
        <v>1138</v>
      </c>
      <c r="F24" s="146">
        <v>0</v>
      </c>
      <c r="G24" s="146">
        <v>0</v>
      </c>
      <c r="H24" s="146">
        <v>4</v>
      </c>
      <c r="I24" s="146">
        <v>1</v>
      </c>
      <c r="J24" s="146">
        <v>3</v>
      </c>
      <c r="K24" s="65">
        <f t="shared" si="0"/>
        <v>5</v>
      </c>
      <c r="L24" s="80">
        <f t="shared" si="5"/>
        <v>5</v>
      </c>
      <c r="M24" s="80">
        <f t="shared" si="6"/>
        <v>8</v>
      </c>
      <c r="N24" s="81">
        <f t="shared" si="7"/>
        <v>0.625</v>
      </c>
      <c r="O24" s="147">
        <v>54.265557163531113</v>
      </c>
      <c r="P24" s="147">
        <v>89.547756874095512</v>
      </c>
      <c r="Q24" s="147">
        <v>121.18668596237337</v>
      </c>
      <c r="R24" s="139">
        <v>63.494934876989859</v>
      </c>
      <c r="S24" s="145">
        <v>265</v>
      </c>
      <c r="T24" s="145">
        <v>265</v>
      </c>
      <c r="U24" s="24">
        <f t="shared" si="1"/>
        <v>0.69371727748691103</v>
      </c>
      <c r="V24" s="24">
        <f t="shared" si="2"/>
        <v>0.12637373817014644</v>
      </c>
      <c r="W24" s="148">
        <v>143.81331403762661</v>
      </c>
      <c r="X24" s="24">
        <f t="shared" si="3"/>
        <v>0.12637373817014641</v>
      </c>
      <c r="Y24" s="148">
        <v>143.81331403762661</v>
      </c>
      <c r="Z24" s="81">
        <f t="shared" si="4"/>
        <v>0.12637373817014641</v>
      </c>
      <c r="AA24" s="5"/>
      <c r="AB24" s="37"/>
    </row>
    <row r="25" spans="1:28" x14ac:dyDescent="0.25">
      <c r="A25" s="9" t="str">
        <f>'8'!A25</f>
        <v>Beaver Area SD</v>
      </c>
      <c r="B25" s="29" t="str">
        <f>'8'!B25</f>
        <v>Beaver</v>
      </c>
      <c r="C25" s="85">
        <f>'8'!C25</f>
        <v>390</v>
      </c>
      <c r="D25" s="85">
        <f>'8'!D25</f>
        <v>262</v>
      </c>
      <c r="E25" s="85">
        <f>'8'!E25</f>
        <v>652</v>
      </c>
      <c r="F25" s="146">
        <v>2</v>
      </c>
      <c r="G25" s="146">
        <v>2</v>
      </c>
      <c r="H25" s="146">
        <v>1</v>
      </c>
      <c r="I25" s="146">
        <v>0</v>
      </c>
      <c r="J25" s="146">
        <v>1</v>
      </c>
      <c r="K25" s="65">
        <f t="shared" si="0"/>
        <v>5</v>
      </c>
      <c r="L25" s="80">
        <f t="shared" si="5"/>
        <v>1</v>
      </c>
      <c r="M25" s="80">
        <f t="shared" si="6"/>
        <v>6</v>
      </c>
      <c r="N25" s="81">
        <f t="shared" si="7"/>
        <v>0.83333333333333337</v>
      </c>
      <c r="O25" s="147">
        <v>63.345120226308346</v>
      </c>
      <c r="P25" s="147">
        <v>92.956152758132959</v>
      </c>
      <c r="Q25" s="147">
        <v>108.6987270155587</v>
      </c>
      <c r="R25" s="139">
        <v>31.260254596888259</v>
      </c>
      <c r="S25" s="145">
        <v>159</v>
      </c>
      <c r="T25" s="145">
        <v>53</v>
      </c>
      <c r="U25" s="24">
        <f t="shared" si="1"/>
        <v>0.83333333333333326</v>
      </c>
      <c r="V25" s="24">
        <f t="shared" si="2"/>
        <v>0.23972587881049282</v>
      </c>
      <c r="W25" s="148">
        <v>93.780763790664793</v>
      </c>
      <c r="X25" s="24">
        <f t="shared" si="3"/>
        <v>0.1438355272862957</v>
      </c>
      <c r="Y25" s="148">
        <v>31.260254596888263</v>
      </c>
      <c r="Z25" s="81">
        <f t="shared" si="4"/>
        <v>4.7945175762098564E-2</v>
      </c>
      <c r="AA25" s="5"/>
      <c r="AB25" s="37"/>
    </row>
    <row r="26" spans="1:28" x14ac:dyDescent="0.25">
      <c r="A26" s="9" t="str">
        <f>'8'!A26</f>
        <v>Bedford Area SD</v>
      </c>
      <c r="B26" s="29" t="str">
        <f>'8'!B26</f>
        <v>Bedford</v>
      </c>
      <c r="C26" s="85">
        <f>'8'!C26</f>
        <v>445</v>
      </c>
      <c r="D26" s="85">
        <f>'8'!D26</f>
        <v>330</v>
      </c>
      <c r="E26" s="85">
        <f>'8'!E26</f>
        <v>775</v>
      </c>
      <c r="F26" s="146">
        <v>1</v>
      </c>
      <c r="G26" s="146">
        <v>1</v>
      </c>
      <c r="H26" s="146">
        <v>4</v>
      </c>
      <c r="I26" s="146">
        <v>0</v>
      </c>
      <c r="J26" s="146">
        <v>3</v>
      </c>
      <c r="K26" s="65">
        <f t="shared" si="0"/>
        <v>6</v>
      </c>
      <c r="L26" s="80">
        <f t="shared" si="5"/>
        <v>4</v>
      </c>
      <c r="M26" s="80">
        <f t="shared" si="6"/>
        <v>9</v>
      </c>
      <c r="N26" s="81">
        <f t="shared" si="7"/>
        <v>0.66666666666666663</v>
      </c>
      <c r="O26" s="147">
        <v>34.821428571428569</v>
      </c>
      <c r="P26" s="147">
        <v>56.25</v>
      </c>
      <c r="Q26" s="147">
        <v>58.928571428571431</v>
      </c>
      <c r="R26" s="139">
        <v>96.535714285714278</v>
      </c>
      <c r="S26" s="145">
        <v>97</v>
      </c>
      <c r="T26" s="145">
        <v>86</v>
      </c>
      <c r="U26" s="24">
        <f t="shared" si="1"/>
        <v>0.48543689320388356</v>
      </c>
      <c r="V26" s="24">
        <f t="shared" si="2"/>
        <v>0.11751152073732718</v>
      </c>
      <c r="W26" s="148">
        <v>58.892857142857146</v>
      </c>
      <c r="X26" s="24">
        <f t="shared" si="3"/>
        <v>7.5990783410138249E-2</v>
      </c>
      <c r="Y26" s="148">
        <v>52.214285714285722</v>
      </c>
      <c r="Z26" s="81">
        <f t="shared" si="4"/>
        <v>6.7373271889400926E-2</v>
      </c>
      <c r="AA26" s="5"/>
      <c r="AB26" s="37"/>
    </row>
    <row r="27" spans="1:28" x14ac:dyDescent="0.25">
      <c r="A27" s="9" t="str">
        <f>'8'!A27</f>
        <v>Belle Vernon Area SD</v>
      </c>
      <c r="B27" s="29" t="str">
        <f>'8'!B27</f>
        <v>Westmoreland</v>
      </c>
      <c r="C27" s="85">
        <f>'8'!C27</f>
        <v>515</v>
      </c>
      <c r="D27" s="85">
        <f>'8'!D27</f>
        <v>422</v>
      </c>
      <c r="E27" s="85">
        <f>'8'!E27</f>
        <v>937</v>
      </c>
      <c r="F27" s="146">
        <v>2</v>
      </c>
      <c r="G27" s="146">
        <v>0</v>
      </c>
      <c r="H27" s="146">
        <v>0</v>
      </c>
      <c r="I27" s="146">
        <v>0</v>
      </c>
      <c r="J27" s="146">
        <v>2</v>
      </c>
      <c r="K27" s="65">
        <f t="shared" si="0"/>
        <v>2</v>
      </c>
      <c r="L27" s="80">
        <f t="shared" si="5"/>
        <v>0</v>
      </c>
      <c r="M27" s="80">
        <f t="shared" si="6"/>
        <v>4</v>
      </c>
      <c r="N27" s="81">
        <f t="shared" si="7"/>
        <v>0.5</v>
      </c>
      <c r="O27" s="147">
        <v>24.629411764705882</v>
      </c>
      <c r="P27" s="147">
        <v>38.139215686274511</v>
      </c>
      <c r="Q27" s="147">
        <v>43.231372549019611</v>
      </c>
      <c r="R27" s="139">
        <v>62.768627450980389</v>
      </c>
      <c r="S27" s="145">
        <v>0</v>
      </c>
      <c r="T27" s="145">
        <v>0</v>
      </c>
      <c r="U27" s="24">
        <f t="shared" si="1"/>
        <v>0.5</v>
      </c>
      <c r="V27" s="24">
        <f t="shared" si="2"/>
        <v>6.6988930043735739E-2</v>
      </c>
      <c r="W27" s="148">
        <v>0</v>
      </c>
      <c r="X27" s="24">
        <f t="shared" si="3"/>
        <v>0</v>
      </c>
      <c r="Y27" s="148">
        <v>0</v>
      </c>
      <c r="Z27" s="81">
        <f t="shared" si="4"/>
        <v>0</v>
      </c>
      <c r="AA27" s="5"/>
      <c r="AB27" s="37"/>
    </row>
    <row r="28" spans="1:28" x14ac:dyDescent="0.25">
      <c r="A28" s="9" t="str">
        <f>'8'!A28</f>
        <v>Bellefonte Area SD</v>
      </c>
      <c r="B28" s="29" t="str">
        <f>'8'!B28</f>
        <v>Centre</v>
      </c>
      <c r="C28" s="85">
        <f>'8'!C28</f>
        <v>850</v>
      </c>
      <c r="D28" s="85">
        <f>'8'!D28</f>
        <v>565</v>
      </c>
      <c r="E28" s="85">
        <f>'8'!E28</f>
        <v>1415</v>
      </c>
      <c r="F28" s="146">
        <v>3</v>
      </c>
      <c r="G28" s="146">
        <v>1</v>
      </c>
      <c r="H28" s="146">
        <v>0</v>
      </c>
      <c r="I28" s="146">
        <v>6</v>
      </c>
      <c r="J28" s="146">
        <v>17</v>
      </c>
      <c r="K28" s="65">
        <f t="shared" si="0"/>
        <v>10</v>
      </c>
      <c r="L28" s="80">
        <f t="shared" si="5"/>
        <v>6</v>
      </c>
      <c r="M28" s="80">
        <f t="shared" si="6"/>
        <v>27</v>
      </c>
      <c r="N28" s="81">
        <f t="shared" si="7"/>
        <v>0.37037037037037035</v>
      </c>
      <c r="O28" s="147">
        <v>98.44295302013424</v>
      </c>
      <c r="P28" s="147">
        <v>138.16554809843402</v>
      </c>
      <c r="Q28" s="147">
        <v>149.39149888143177</v>
      </c>
      <c r="R28" s="139">
        <v>125.6599552572707</v>
      </c>
      <c r="S28" s="145">
        <v>323</v>
      </c>
      <c r="T28" s="145">
        <v>318</v>
      </c>
      <c r="U28" s="24">
        <f t="shared" si="1"/>
        <v>0.65313028764805425</v>
      </c>
      <c r="V28" s="24">
        <f t="shared" si="2"/>
        <v>0.16721448842301642</v>
      </c>
      <c r="W28" s="148">
        <v>197.99105145413873</v>
      </c>
      <c r="X28" s="24">
        <f t="shared" si="3"/>
        <v>0.13992300456122878</v>
      </c>
      <c r="Y28" s="148">
        <v>194.92617449664431</v>
      </c>
      <c r="Z28" s="81">
        <f t="shared" si="4"/>
        <v>0.13775701377854721</v>
      </c>
      <c r="AA28" s="5"/>
      <c r="AB28" s="37"/>
    </row>
    <row r="29" spans="1:28" x14ac:dyDescent="0.25">
      <c r="A29" s="9" t="str">
        <f>'8'!A29</f>
        <v>Bellwood-Antis SD</v>
      </c>
      <c r="B29" s="29" t="str">
        <f>'8'!B29</f>
        <v>Blair</v>
      </c>
      <c r="C29" s="85">
        <f>'8'!C29</f>
        <v>264</v>
      </c>
      <c r="D29" s="85">
        <f>'8'!D29</f>
        <v>149</v>
      </c>
      <c r="E29" s="85">
        <f>'8'!E29</f>
        <v>413</v>
      </c>
      <c r="F29" s="146">
        <v>3</v>
      </c>
      <c r="G29" s="146">
        <v>0</v>
      </c>
      <c r="H29" s="146">
        <v>0</v>
      </c>
      <c r="I29" s="146">
        <v>0</v>
      </c>
      <c r="J29" s="146">
        <v>1</v>
      </c>
      <c r="K29" s="65">
        <f t="shared" si="0"/>
        <v>3</v>
      </c>
      <c r="L29" s="80">
        <f t="shared" si="5"/>
        <v>0</v>
      </c>
      <c r="M29" s="80">
        <f t="shared" si="6"/>
        <v>4</v>
      </c>
      <c r="N29" s="81">
        <f t="shared" si="7"/>
        <v>0.75</v>
      </c>
      <c r="O29" s="147">
        <v>34.590493601462526</v>
      </c>
      <c r="P29" s="147">
        <v>54.937842778793424</v>
      </c>
      <c r="Q29" s="147">
        <v>69.471663619744049</v>
      </c>
      <c r="R29" s="139">
        <v>6.1937842778793417</v>
      </c>
      <c r="S29" s="145">
        <v>0</v>
      </c>
      <c r="T29" s="145">
        <v>0</v>
      </c>
      <c r="U29" s="24">
        <f t="shared" si="1"/>
        <v>0.93529411764705883</v>
      </c>
      <c r="V29" s="24">
        <f t="shared" si="2"/>
        <v>0.21677563288197566</v>
      </c>
      <c r="W29" s="148">
        <v>0</v>
      </c>
      <c r="X29" s="24">
        <f t="shared" si="3"/>
        <v>0</v>
      </c>
      <c r="Y29" s="148">
        <v>0</v>
      </c>
      <c r="Z29" s="81">
        <f t="shared" si="4"/>
        <v>0</v>
      </c>
      <c r="AA29" s="5"/>
      <c r="AB29" s="37"/>
    </row>
    <row r="30" spans="1:28" x14ac:dyDescent="0.25">
      <c r="A30" s="9" t="str">
        <f>'8'!A30</f>
        <v>Bensalem Township SD</v>
      </c>
      <c r="B30" s="29" t="str">
        <f>'8'!B30</f>
        <v>Bucks</v>
      </c>
      <c r="C30" s="85">
        <f>'8'!C30</f>
        <v>2145</v>
      </c>
      <c r="D30" s="85">
        <f>'8'!D30</f>
        <v>1467</v>
      </c>
      <c r="E30" s="85">
        <f>'8'!E30</f>
        <v>3612</v>
      </c>
      <c r="F30" s="146">
        <v>2</v>
      </c>
      <c r="G30" s="146">
        <v>6</v>
      </c>
      <c r="H30" s="146">
        <v>2</v>
      </c>
      <c r="I30" s="146">
        <v>5</v>
      </c>
      <c r="J30" s="146">
        <v>5</v>
      </c>
      <c r="K30" s="65">
        <f t="shared" si="0"/>
        <v>15</v>
      </c>
      <c r="L30" s="80">
        <f t="shared" si="5"/>
        <v>7</v>
      </c>
      <c r="M30" s="80">
        <f t="shared" si="6"/>
        <v>20</v>
      </c>
      <c r="N30" s="81">
        <f t="shared" si="7"/>
        <v>0.75</v>
      </c>
      <c r="O30" s="147">
        <v>171.60491167600173</v>
      </c>
      <c r="P30" s="147">
        <v>286.35071090047393</v>
      </c>
      <c r="Q30" s="147">
        <v>337.04437742352434</v>
      </c>
      <c r="R30" s="139">
        <v>48.963808703145197</v>
      </c>
      <c r="S30" s="145">
        <v>689</v>
      </c>
      <c r="T30" s="145">
        <v>371</v>
      </c>
      <c r="U30" s="24">
        <f t="shared" si="1"/>
        <v>0.90340909090909083</v>
      </c>
      <c r="V30" s="24">
        <f t="shared" si="2"/>
        <v>0.12678727092371972</v>
      </c>
      <c r="W30" s="148">
        <v>396.89487289961221</v>
      </c>
      <c r="X30" s="24">
        <f t="shared" si="3"/>
        <v>0.10988230146722376</v>
      </c>
      <c r="Y30" s="148">
        <v>213.71262386902197</v>
      </c>
      <c r="Z30" s="81">
        <f t="shared" si="4"/>
        <v>5.9167393097735874E-2</v>
      </c>
      <c r="AA30" s="5"/>
      <c r="AB30" s="37"/>
    </row>
    <row r="31" spans="1:28" x14ac:dyDescent="0.25">
      <c r="A31" s="9" t="str">
        <f>'8'!A31</f>
        <v>Benton Area SD</v>
      </c>
      <c r="B31" s="29" t="str">
        <f>'8'!B31</f>
        <v>Columbia</v>
      </c>
      <c r="C31" s="85">
        <f>'8'!C31</f>
        <v>134</v>
      </c>
      <c r="D31" s="85">
        <f>'8'!D31</f>
        <v>109</v>
      </c>
      <c r="E31" s="85">
        <f>'8'!E31</f>
        <v>243</v>
      </c>
      <c r="F31" s="146">
        <v>1</v>
      </c>
      <c r="G31" s="146">
        <v>0</v>
      </c>
      <c r="H31" s="146">
        <v>0</v>
      </c>
      <c r="I31" s="146">
        <v>0</v>
      </c>
      <c r="J31" s="146">
        <v>0</v>
      </c>
      <c r="K31" s="65">
        <f t="shared" si="0"/>
        <v>1</v>
      </c>
      <c r="L31" s="80">
        <f t="shared" ref="L31:L94" si="8">H31+I31</f>
        <v>0</v>
      </c>
      <c r="M31" s="80">
        <f t="shared" si="6"/>
        <v>1</v>
      </c>
      <c r="N31" s="81">
        <f t="shared" si="7"/>
        <v>1</v>
      </c>
      <c r="O31" s="147">
        <v>2.4046511627906977</v>
      </c>
      <c r="P31" s="147">
        <v>3.7860465116279074</v>
      </c>
      <c r="Q31" s="147">
        <v>4.8093023255813954</v>
      </c>
      <c r="R31" s="139">
        <v>0</v>
      </c>
      <c r="S31" s="145">
        <v>0</v>
      </c>
      <c r="T31" s="145">
        <v>0</v>
      </c>
      <c r="U31" s="24">
        <f t="shared" si="1"/>
        <v>1</v>
      </c>
      <c r="V31" s="24">
        <f t="shared" si="2"/>
        <v>2.5476122116948989E-2</v>
      </c>
      <c r="W31" s="148">
        <v>0</v>
      </c>
      <c r="X31" s="24">
        <f t="shared" si="3"/>
        <v>0</v>
      </c>
      <c r="Y31" s="148">
        <v>0</v>
      </c>
      <c r="Z31" s="81">
        <f t="shared" si="4"/>
        <v>0</v>
      </c>
    </row>
    <row r="32" spans="1:28" x14ac:dyDescent="0.25">
      <c r="A32" s="9" t="str">
        <f>'8'!A32</f>
        <v>Bentworth SD</v>
      </c>
      <c r="B32" s="29" t="str">
        <f>'8'!B32</f>
        <v>Washington</v>
      </c>
      <c r="C32" s="85">
        <f>'8'!C32</f>
        <v>276</v>
      </c>
      <c r="D32" s="85">
        <f>'8'!D32</f>
        <v>175</v>
      </c>
      <c r="E32" s="85">
        <f>'8'!E32</f>
        <v>451</v>
      </c>
      <c r="F32" s="146">
        <v>0</v>
      </c>
      <c r="G32" s="146">
        <v>0</v>
      </c>
      <c r="H32" s="146">
        <v>0</v>
      </c>
      <c r="I32" s="146">
        <v>0</v>
      </c>
      <c r="J32" s="146">
        <v>2</v>
      </c>
      <c r="K32" s="65">
        <f t="shared" si="0"/>
        <v>0</v>
      </c>
      <c r="L32" s="80">
        <f t="shared" si="8"/>
        <v>0</v>
      </c>
      <c r="M32" s="80">
        <f t="shared" si="6"/>
        <v>2</v>
      </c>
      <c r="N32" s="81">
        <f t="shared" si="7"/>
        <v>0</v>
      </c>
      <c r="O32" s="147">
        <v>0</v>
      </c>
      <c r="P32" s="147">
        <v>0</v>
      </c>
      <c r="Q32" s="147">
        <v>0</v>
      </c>
      <c r="R32" s="139">
        <v>36.682577565632457</v>
      </c>
      <c r="S32" s="145">
        <v>0</v>
      </c>
      <c r="T32" s="145">
        <v>0</v>
      </c>
      <c r="U32" s="24">
        <f t="shared" si="1"/>
        <v>0</v>
      </c>
      <c r="V32" s="24">
        <f t="shared" si="2"/>
        <v>0</v>
      </c>
      <c r="W32" s="148">
        <v>0</v>
      </c>
      <c r="X32" s="24">
        <f t="shared" si="3"/>
        <v>0</v>
      </c>
      <c r="Y32" s="148">
        <v>0</v>
      </c>
      <c r="Z32" s="81">
        <f t="shared" si="4"/>
        <v>0</v>
      </c>
    </row>
    <row r="33" spans="1:26" x14ac:dyDescent="0.25">
      <c r="A33" s="9" t="str">
        <f>'8'!A33</f>
        <v>Berlin Brothersvalley SD</v>
      </c>
      <c r="B33" s="29" t="str">
        <f>'8'!B33</f>
        <v>Somerset</v>
      </c>
      <c r="C33" s="85">
        <f>'8'!C33</f>
        <v>177</v>
      </c>
      <c r="D33" s="85">
        <f>'8'!D33</f>
        <v>102</v>
      </c>
      <c r="E33" s="85">
        <f>'8'!E33</f>
        <v>279</v>
      </c>
      <c r="F33" s="146">
        <v>1</v>
      </c>
      <c r="G33" s="146">
        <v>0</v>
      </c>
      <c r="H33" s="146">
        <v>0</v>
      </c>
      <c r="I33" s="146">
        <v>0</v>
      </c>
      <c r="J33" s="146">
        <v>2</v>
      </c>
      <c r="K33" s="65">
        <f t="shared" si="0"/>
        <v>1</v>
      </c>
      <c r="L33" s="80">
        <f t="shared" si="8"/>
        <v>0</v>
      </c>
      <c r="M33" s="80">
        <f t="shared" si="6"/>
        <v>3</v>
      </c>
      <c r="N33" s="81">
        <f t="shared" si="7"/>
        <v>0.33333333333333331</v>
      </c>
      <c r="O33" s="147">
        <v>18.362204724409448</v>
      </c>
      <c r="P33" s="147">
        <v>17.110236220472441</v>
      </c>
      <c r="Q33" s="147">
        <v>17.527559055118111</v>
      </c>
      <c r="R33" s="139">
        <v>6.6929133858267713</v>
      </c>
      <c r="S33" s="145">
        <v>0</v>
      </c>
      <c r="T33" s="145">
        <v>0</v>
      </c>
      <c r="U33" s="24">
        <f t="shared" si="1"/>
        <v>0.84126984126984128</v>
      </c>
      <c r="V33" s="24">
        <f t="shared" si="2"/>
        <v>0.12714136539384188</v>
      </c>
      <c r="W33" s="148">
        <v>0</v>
      </c>
      <c r="X33" s="24">
        <f t="shared" si="3"/>
        <v>0</v>
      </c>
      <c r="Y33" s="148">
        <v>0</v>
      </c>
      <c r="Z33" s="81">
        <f t="shared" si="4"/>
        <v>0</v>
      </c>
    </row>
    <row r="34" spans="1:26" x14ac:dyDescent="0.25">
      <c r="A34" s="9" t="str">
        <f>'8'!A34</f>
        <v>Bermudian Springs SD</v>
      </c>
      <c r="B34" s="29" t="str">
        <f>'8'!B34</f>
        <v>Adams</v>
      </c>
      <c r="C34" s="85">
        <f>'8'!C34</f>
        <v>481</v>
      </c>
      <c r="D34" s="85">
        <f>'8'!D34</f>
        <v>339</v>
      </c>
      <c r="E34" s="85">
        <f>'8'!E34</f>
        <v>820</v>
      </c>
      <c r="F34" s="146">
        <v>0</v>
      </c>
      <c r="G34" s="146">
        <v>3</v>
      </c>
      <c r="H34" s="146">
        <v>0</v>
      </c>
      <c r="I34" s="146">
        <v>0</v>
      </c>
      <c r="J34" s="146">
        <v>3</v>
      </c>
      <c r="K34" s="65">
        <f t="shared" si="0"/>
        <v>3</v>
      </c>
      <c r="L34" s="80">
        <f t="shared" si="8"/>
        <v>0</v>
      </c>
      <c r="M34" s="80">
        <f t="shared" si="6"/>
        <v>6</v>
      </c>
      <c r="N34" s="81">
        <f t="shared" si="7"/>
        <v>0.5</v>
      </c>
      <c r="O34" s="147">
        <v>38.209302325581397</v>
      </c>
      <c r="P34" s="147">
        <v>56.081395348837212</v>
      </c>
      <c r="Q34" s="147">
        <v>64.70930232558139</v>
      </c>
      <c r="R34" s="139">
        <v>8.895348837209303</v>
      </c>
      <c r="S34" s="145">
        <v>159</v>
      </c>
      <c r="T34" s="145">
        <v>0</v>
      </c>
      <c r="U34" s="24">
        <f t="shared" si="1"/>
        <v>0.91379310344827591</v>
      </c>
      <c r="V34" s="24">
        <f t="shared" si="2"/>
        <v>0.11498865570051051</v>
      </c>
      <c r="W34" s="148">
        <v>94.29069767441861</v>
      </c>
      <c r="X34" s="24">
        <f t="shared" si="3"/>
        <v>0.11498865570051051</v>
      </c>
      <c r="Y34" s="148">
        <v>0</v>
      </c>
      <c r="Z34" s="81">
        <f t="shared" si="4"/>
        <v>0</v>
      </c>
    </row>
    <row r="35" spans="1:26" x14ac:dyDescent="0.25">
      <c r="A35" s="9" t="str">
        <f>'8'!A35</f>
        <v>Berwick Area SD</v>
      </c>
      <c r="B35" s="29" t="str">
        <f>'8'!B35</f>
        <v>Columbia</v>
      </c>
      <c r="C35" s="85">
        <f>'8'!C35</f>
        <v>712</v>
      </c>
      <c r="D35" s="85">
        <f>'8'!D35</f>
        <v>462</v>
      </c>
      <c r="E35" s="85">
        <f>'8'!E35</f>
        <v>1174</v>
      </c>
      <c r="F35" s="146">
        <v>2</v>
      </c>
      <c r="G35" s="146">
        <v>0</v>
      </c>
      <c r="H35" s="146">
        <v>0</v>
      </c>
      <c r="I35" s="146">
        <v>0</v>
      </c>
      <c r="J35" s="146">
        <v>8</v>
      </c>
      <c r="K35" s="65">
        <f t="shared" si="0"/>
        <v>2</v>
      </c>
      <c r="L35" s="80">
        <f t="shared" si="8"/>
        <v>0</v>
      </c>
      <c r="M35" s="80">
        <f t="shared" si="6"/>
        <v>10</v>
      </c>
      <c r="N35" s="81">
        <f t="shared" si="7"/>
        <v>0.2</v>
      </c>
      <c r="O35" s="147">
        <v>23.172093023255815</v>
      </c>
      <c r="P35" s="147">
        <v>36.483720930232558</v>
      </c>
      <c r="Q35" s="147">
        <v>46.344186046511631</v>
      </c>
      <c r="R35" s="139">
        <v>117.06046511627908</v>
      </c>
      <c r="S35" s="145">
        <v>0</v>
      </c>
      <c r="T35" s="145">
        <v>0</v>
      </c>
      <c r="U35" s="24">
        <f t="shared" si="1"/>
        <v>0.33757961783439494</v>
      </c>
      <c r="V35" s="24">
        <f t="shared" si="2"/>
        <v>5.081415157878056E-2</v>
      </c>
      <c r="W35" s="148">
        <v>0</v>
      </c>
      <c r="X35" s="24">
        <f t="shared" si="3"/>
        <v>0</v>
      </c>
      <c r="Y35" s="148">
        <v>0</v>
      </c>
      <c r="Z35" s="81">
        <f t="shared" si="4"/>
        <v>0</v>
      </c>
    </row>
    <row r="36" spans="1:26" x14ac:dyDescent="0.25">
      <c r="A36" s="9" t="str">
        <f>'8'!A36</f>
        <v>Bethel Park SD</v>
      </c>
      <c r="B36" s="29" t="str">
        <f>'8'!B36</f>
        <v>Allegheny</v>
      </c>
      <c r="C36" s="85">
        <f>'8'!C36</f>
        <v>854</v>
      </c>
      <c r="D36" s="85">
        <f>'8'!D36</f>
        <v>661</v>
      </c>
      <c r="E36" s="85">
        <f>'8'!E36</f>
        <v>1515</v>
      </c>
      <c r="F36" s="146">
        <v>4</v>
      </c>
      <c r="G36" s="146">
        <v>2</v>
      </c>
      <c r="H36" s="146">
        <v>2</v>
      </c>
      <c r="I36" s="146">
        <v>1</v>
      </c>
      <c r="J36" s="146">
        <v>4</v>
      </c>
      <c r="K36" s="65">
        <f t="shared" si="0"/>
        <v>9</v>
      </c>
      <c r="L36" s="80">
        <f t="shared" si="8"/>
        <v>3</v>
      </c>
      <c r="M36" s="80">
        <f t="shared" si="6"/>
        <v>13</v>
      </c>
      <c r="N36" s="81">
        <f t="shared" si="7"/>
        <v>0.69230769230769229</v>
      </c>
      <c r="O36" s="147">
        <v>123.02205882352941</v>
      </c>
      <c r="P36" s="147">
        <v>156.86626838235296</v>
      </c>
      <c r="Q36" s="147">
        <v>149.11167279411765</v>
      </c>
      <c r="R36" s="139">
        <v>75.680759803921575</v>
      </c>
      <c r="S36" s="145">
        <v>217</v>
      </c>
      <c r="T36" s="145">
        <v>111</v>
      </c>
      <c r="U36" s="24">
        <f t="shared" si="1"/>
        <v>0.78715596330275228</v>
      </c>
      <c r="V36" s="24">
        <f t="shared" si="2"/>
        <v>0.18474477043292567</v>
      </c>
      <c r="W36" s="148">
        <v>141.57521446078431</v>
      </c>
      <c r="X36" s="24">
        <f t="shared" si="3"/>
        <v>9.3448986442761922E-2</v>
      </c>
      <c r="Y36" s="148">
        <v>72.41865808823529</v>
      </c>
      <c r="Z36" s="81">
        <f t="shared" si="4"/>
        <v>4.7801094447680062E-2</v>
      </c>
    </row>
    <row r="37" spans="1:26" x14ac:dyDescent="0.25">
      <c r="A37" s="9" t="str">
        <f>'8'!A37</f>
        <v>Bethlehem Area SD</v>
      </c>
      <c r="B37" s="29" t="str">
        <f>'8'!B37</f>
        <v>Northampton</v>
      </c>
      <c r="C37" s="85">
        <f>'8'!C37</f>
        <v>3669</v>
      </c>
      <c r="D37" s="85">
        <f>'8'!D37</f>
        <v>2645</v>
      </c>
      <c r="E37" s="85">
        <f>'8'!E37</f>
        <v>6314</v>
      </c>
      <c r="F37" s="146">
        <v>7</v>
      </c>
      <c r="G37" s="146">
        <v>11</v>
      </c>
      <c r="H37" s="146">
        <v>9</v>
      </c>
      <c r="I37" s="146">
        <v>2</v>
      </c>
      <c r="J37" s="146">
        <v>19</v>
      </c>
      <c r="K37" s="65">
        <f t="shared" si="0"/>
        <v>29</v>
      </c>
      <c r="L37" s="80">
        <f t="shared" si="8"/>
        <v>11</v>
      </c>
      <c r="M37" s="80">
        <f t="shared" si="6"/>
        <v>48</v>
      </c>
      <c r="N37" s="81">
        <f t="shared" si="7"/>
        <v>0.60416666666666663</v>
      </c>
      <c r="O37" s="147">
        <v>276.65195369030391</v>
      </c>
      <c r="P37" s="147">
        <v>456.52460202604919</v>
      </c>
      <c r="Q37" s="147">
        <v>617.82344428364695</v>
      </c>
      <c r="R37" s="139">
        <v>315.30390738060782</v>
      </c>
      <c r="S37" s="145">
        <v>1124</v>
      </c>
      <c r="T37" s="145">
        <v>541</v>
      </c>
      <c r="U37" s="24">
        <f t="shared" si="1"/>
        <v>0.69927536231884058</v>
      </c>
      <c r="V37" s="24">
        <f t="shared" si="2"/>
        <v>0.11611918842514303</v>
      </c>
      <c r="W37" s="148">
        <v>609.985528219971</v>
      </c>
      <c r="X37" s="24">
        <f t="shared" si="3"/>
        <v>9.6608414352228542E-2</v>
      </c>
      <c r="Y37" s="148">
        <v>293.59623733719246</v>
      </c>
      <c r="Z37" s="81">
        <f t="shared" si="4"/>
        <v>4.649924569800324E-2</v>
      </c>
    </row>
    <row r="38" spans="1:26" x14ac:dyDescent="0.25">
      <c r="A38" s="9" t="str">
        <f>'8'!A38</f>
        <v>Bethlehem-Center SD</v>
      </c>
      <c r="B38" s="29" t="str">
        <f>'8'!B38</f>
        <v>Washington</v>
      </c>
      <c r="C38" s="85">
        <f>'8'!C38</f>
        <v>280</v>
      </c>
      <c r="D38" s="85">
        <f>'8'!D38</f>
        <v>172</v>
      </c>
      <c r="E38" s="85">
        <f>'8'!E38</f>
        <v>452</v>
      </c>
      <c r="F38" s="146">
        <v>0</v>
      </c>
      <c r="G38" s="146">
        <v>0</v>
      </c>
      <c r="H38" s="146">
        <v>0</v>
      </c>
      <c r="I38" s="146">
        <v>0</v>
      </c>
      <c r="J38" s="146">
        <v>3</v>
      </c>
      <c r="K38" s="65">
        <f t="shared" si="0"/>
        <v>0</v>
      </c>
      <c r="L38" s="80">
        <f t="shared" si="8"/>
        <v>0</v>
      </c>
      <c r="M38" s="80">
        <f t="shared" si="6"/>
        <v>3</v>
      </c>
      <c r="N38" s="81">
        <f t="shared" si="7"/>
        <v>0</v>
      </c>
      <c r="O38" s="147">
        <v>0</v>
      </c>
      <c r="P38" s="147">
        <v>0</v>
      </c>
      <c r="Q38" s="147">
        <v>0</v>
      </c>
      <c r="R38" s="139">
        <v>100.56085918854414</v>
      </c>
      <c r="S38" s="145">
        <v>0</v>
      </c>
      <c r="T38" s="145">
        <v>0</v>
      </c>
      <c r="U38" s="24">
        <f t="shared" si="1"/>
        <v>0</v>
      </c>
      <c r="V38" s="24">
        <f t="shared" si="2"/>
        <v>0</v>
      </c>
      <c r="W38" s="148">
        <v>0</v>
      </c>
      <c r="X38" s="24">
        <f t="shared" si="3"/>
        <v>0</v>
      </c>
      <c r="Y38" s="148">
        <v>0</v>
      </c>
      <c r="Z38" s="81">
        <f t="shared" si="4"/>
        <v>0</v>
      </c>
    </row>
    <row r="39" spans="1:26" x14ac:dyDescent="0.25">
      <c r="A39" s="9" t="str">
        <f>'8'!A39</f>
        <v>Big Beaver Falls Area SD</v>
      </c>
      <c r="B39" s="29" t="str">
        <f>'8'!B39</f>
        <v>Beaver</v>
      </c>
      <c r="C39" s="85">
        <f>'8'!C39</f>
        <v>544</v>
      </c>
      <c r="D39" s="85">
        <f>'8'!D39</f>
        <v>307</v>
      </c>
      <c r="E39" s="85">
        <f>'8'!E39</f>
        <v>851</v>
      </c>
      <c r="F39" s="146">
        <v>0</v>
      </c>
      <c r="G39" s="146">
        <v>3</v>
      </c>
      <c r="H39" s="146">
        <v>2</v>
      </c>
      <c r="I39" s="146">
        <v>0</v>
      </c>
      <c r="J39" s="146">
        <v>9</v>
      </c>
      <c r="K39" s="65">
        <f t="shared" si="0"/>
        <v>5</v>
      </c>
      <c r="L39" s="80">
        <f t="shared" si="8"/>
        <v>2</v>
      </c>
      <c r="M39" s="80">
        <f t="shared" si="6"/>
        <v>14</v>
      </c>
      <c r="N39" s="81">
        <f t="shared" si="7"/>
        <v>0.35714285714285715</v>
      </c>
      <c r="O39" s="147">
        <v>63.345120226308346</v>
      </c>
      <c r="P39" s="147">
        <v>92.956152758132959</v>
      </c>
      <c r="Q39" s="147">
        <v>108.6987270155587</v>
      </c>
      <c r="R39" s="139">
        <v>54.852899575671856</v>
      </c>
      <c r="S39" s="145">
        <v>265</v>
      </c>
      <c r="T39" s="145">
        <v>106</v>
      </c>
      <c r="U39" s="24">
        <f t="shared" si="1"/>
        <v>0.74022346368715075</v>
      </c>
      <c r="V39" s="24">
        <f t="shared" si="2"/>
        <v>0.18366777083953151</v>
      </c>
      <c r="W39" s="148">
        <v>156.30127298444131</v>
      </c>
      <c r="X39" s="24">
        <f t="shared" si="3"/>
        <v>0.18366777083953151</v>
      </c>
      <c r="Y39" s="148">
        <v>62.520509193776526</v>
      </c>
      <c r="Z39" s="81">
        <f t="shared" si="4"/>
        <v>7.3467108335812603E-2</v>
      </c>
    </row>
    <row r="40" spans="1:26" x14ac:dyDescent="0.25">
      <c r="A40" s="9" t="str">
        <f>'8'!A40</f>
        <v>Big Spring SD</v>
      </c>
      <c r="B40" s="29" t="str">
        <f>'8'!B40</f>
        <v>Cumberland</v>
      </c>
      <c r="C40" s="85">
        <f>'8'!C40</f>
        <v>734</v>
      </c>
      <c r="D40" s="85">
        <f>'8'!D40</f>
        <v>455</v>
      </c>
      <c r="E40" s="85">
        <f>'8'!E40</f>
        <v>1189</v>
      </c>
      <c r="F40" s="146">
        <v>0</v>
      </c>
      <c r="G40" s="146">
        <v>0</v>
      </c>
      <c r="H40" s="146">
        <v>0</v>
      </c>
      <c r="I40" s="146">
        <v>0</v>
      </c>
      <c r="J40" s="146">
        <v>6</v>
      </c>
      <c r="K40" s="65">
        <f t="shared" si="0"/>
        <v>0</v>
      </c>
      <c r="L40" s="80">
        <f t="shared" si="8"/>
        <v>0</v>
      </c>
      <c r="M40" s="80">
        <f t="shared" si="6"/>
        <v>6</v>
      </c>
      <c r="N40" s="81">
        <f t="shared" si="7"/>
        <v>0</v>
      </c>
      <c r="O40" s="147">
        <v>0</v>
      </c>
      <c r="P40" s="147">
        <v>0</v>
      </c>
      <c r="Q40" s="147">
        <v>0</v>
      </c>
      <c r="R40" s="139">
        <v>123.43541944074568</v>
      </c>
      <c r="S40" s="145">
        <v>0</v>
      </c>
      <c r="T40" s="145">
        <v>0</v>
      </c>
      <c r="U40" s="24">
        <f t="shared" si="1"/>
        <v>0</v>
      </c>
      <c r="V40" s="24">
        <f t="shared" si="2"/>
        <v>0</v>
      </c>
      <c r="W40" s="148">
        <v>0</v>
      </c>
      <c r="X40" s="24">
        <f t="shared" si="3"/>
        <v>0</v>
      </c>
      <c r="Y40" s="148">
        <v>0</v>
      </c>
      <c r="Z40" s="81">
        <f t="shared" si="4"/>
        <v>0</v>
      </c>
    </row>
    <row r="41" spans="1:26" x14ac:dyDescent="0.25">
      <c r="A41" s="9" t="str">
        <f>'8'!A41</f>
        <v>Blackhawk SD</v>
      </c>
      <c r="B41" s="29" t="str">
        <f>'8'!B41</f>
        <v>Beaver</v>
      </c>
      <c r="C41" s="85">
        <f>'8'!C41</f>
        <v>478</v>
      </c>
      <c r="D41" s="85">
        <f>'8'!D41</f>
        <v>345</v>
      </c>
      <c r="E41" s="85">
        <f>'8'!E41</f>
        <v>823</v>
      </c>
      <c r="F41" s="146">
        <v>0</v>
      </c>
      <c r="G41" s="146">
        <v>0</v>
      </c>
      <c r="H41" s="146">
        <v>0</v>
      </c>
      <c r="I41" s="146">
        <v>0</v>
      </c>
      <c r="J41" s="146">
        <v>1</v>
      </c>
      <c r="K41" s="65">
        <f t="shared" si="0"/>
        <v>0</v>
      </c>
      <c r="L41" s="80">
        <f t="shared" si="8"/>
        <v>0</v>
      </c>
      <c r="M41" s="80">
        <f t="shared" si="6"/>
        <v>1</v>
      </c>
      <c r="N41" s="81">
        <f t="shared" si="7"/>
        <v>0</v>
      </c>
      <c r="O41" s="147">
        <v>0</v>
      </c>
      <c r="P41" s="147">
        <v>0</v>
      </c>
      <c r="Q41" s="147">
        <v>0</v>
      </c>
      <c r="R41" s="139">
        <v>2.9490806223479495</v>
      </c>
      <c r="S41" s="145">
        <v>0</v>
      </c>
      <c r="T41" s="145">
        <v>0</v>
      </c>
      <c r="U41" s="24">
        <f t="shared" si="1"/>
        <v>0</v>
      </c>
      <c r="V41" s="24">
        <f t="shared" si="2"/>
        <v>0</v>
      </c>
      <c r="W41" s="148">
        <v>0</v>
      </c>
      <c r="X41" s="24">
        <f t="shared" si="3"/>
        <v>0</v>
      </c>
      <c r="Y41" s="148">
        <v>0</v>
      </c>
      <c r="Z41" s="81">
        <f t="shared" si="4"/>
        <v>0</v>
      </c>
    </row>
    <row r="42" spans="1:26" x14ac:dyDescent="0.25">
      <c r="A42" s="9" t="str">
        <f>'8'!A42</f>
        <v>Blacklick Valley SD</v>
      </c>
      <c r="B42" s="29" t="str">
        <f>'8'!B42</f>
        <v>Cambria</v>
      </c>
      <c r="C42" s="85">
        <f>'8'!C42</f>
        <v>168</v>
      </c>
      <c r="D42" s="85">
        <f>'8'!D42</f>
        <v>138</v>
      </c>
      <c r="E42" s="85">
        <f>'8'!E42</f>
        <v>306</v>
      </c>
      <c r="F42" s="146">
        <v>2</v>
      </c>
      <c r="G42" s="146">
        <v>0</v>
      </c>
      <c r="H42" s="146">
        <v>2</v>
      </c>
      <c r="I42" s="146">
        <v>0</v>
      </c>
      <c r="J42" s="146">
        <v>2</v>
      </c>
      <c r="K42" s="65">
        <f t="shared" si="0"/>
        <v>4</v>
      </c>
      <c r="L42" s="80">
        <f t="shared" si="8"/>
        <v>2</v>
      </c>
      <c r="M42" s="80">
        <f t="shared" si="6"/>
        <v>6</v>
      </c>
      <c r="N42" s="81">
        <f t="shared" si="7"/>
        <v>0.66666666666666663</v>
      </c>
      <c r="O42" s="147">
        <v>11.573289902280131</v>
      </c>
      <c r="P42" s="147">
        <v>12.439739413680782</v>
      </c>
      <c r="Q42" s="147">
        <v>13.986970684039088</v>
      </c>
      <c r="R42" s="139">
        <v>13.90228013029316</v>
      </c>
      <c r="S42" s="145">
        <v>16</v>
      </c>
      <c r="T42" s="145">
        <v>16</v>
      </c>
      <c r="U42" s="24">
        <f t="shared" si="1"/>
        <v>0.63333333333333341</v>
      </c>
      <c r="V42" s="24">
        <f t="shared" si="2"/>
        <v>7.8473952012944159E-2</v>
      </c>
      <c r="W42" s="148">
        <v>10.110749185667753</v>
      </c>
      <c r="X42" s="24">
        <f t="shared" si="3"/>
        <v>3.3041664005450173E-2</v>
      </c>
      <c r="Y42" s="148">
        <v>10.110749185667753</v>
      </c>
      <c r="Z42" s="81">
        <f t="shared" si="4"/>
        <v>3.3041664005450173E-2</v>
      </c>
    </row>
    <row r="43" spans="1:26" x14ac:dyDescent="0.25">
      <c r="A43" s="9" t="str">
        <f>'8'!A43</f>
        <v>Blairsville-Saltsburg SD</v>
      </c>
      <c r="B43" s="29" t="str">
        <f>'8'!B43</f>
        <v>Indiana</v>
      </c>
      <c r="C43" s="85">
        <f>'8'!C43</f>
        <v>396</v>
      </c>
      <c r="D43" s="85">
        <f>'8'!D43</f>
        <v>300</v>
      </c>
      <c r="E43" s="85">
        <f>'8'!E43</f>
        <v>696</v>
      </c>
      <c r="F43" s="146">
        <v>1</v>
      </c>
      <c r="G43" s="146">
        <v>0</v>
      </c>
      <c r="H43" s="146">
        <v>1</v>
      </c>
      <c r="I43" s="146">
        <v>0</v>
      </c>
      <c r="J43" s="146">
        <v>6</v>
      </c>
      <c r="K43" s="65">
        <f t="shared" si="0"/>
        <v>2</v>
      </c>
      <c r="L43" s="80">
        <f t="shared" si="8"/>
        <v>1</v>
      </c>
      <c r="M43" s="80">
        <f t="shared" si="6"/>
        <v>8</v>
      </c>
      <c r="N43" s="81">
        <f t="shared" si="7"/>
        <v>0.25</v>
      </c>
      <c r="O43" s="147">
        <v>18.481283422459892</v>
      </c>
      <c r="P43" s="147">
        <v>21.561497326203209</v>
      </c>
      <c r="Q43" s="147">
        <v>23.957219251336898</v>
      </c>
      <c r="R43" s="139">
        <v>22.524064171122994</v>
      </c>
      <c r="S43" s="145">
        <v>53</v>
      </c>
      <c r="T43" s="145">
        <v>53</v>
      </c>
      <c r="U43" s="24">
        <f t="shared" si="1"/>
        <v>0.64</v>
      </c>
      <c r="V43" s="24">
        <f t="shared" si="2"/>
        <v>5.7532730960722853E-2</v>
      </c>
      <c r="W43" s="148">
        <v>33.160427807486634</v>
      </c>
      <c r="X43" s="24">
        <f t="shared" si="3"/>
        <v>4.7644292826848615E-2</v>
      </c>
      <c r="Y43" s="148">
        <v>33.160427807486634</v>
      </c>
      <c r="Z43" s="81">
        <f t="shared" si="4"/>
        <v>4.7644292826848615E-2</v>
      </c>
    </row>
    <row r="44" spans="1:26" x14ac:dyDescent="0.25">
      <c r="A44" s="9" t="str">
        <f>'8'!A44</f>
        <v>Bloomsburg Area SD</v>
      </c>
      <c r="B44" s="29" t="str">
        <f>'8'!B44</f>
        <v>Columbia</v>
      </c>
      <c r="C44" s="85">
        <f>'8'!C44</f>
        <v>440</v>
      </c>
      <c r="D44" s="85">
        <f>'8'!D44</f>
        <v>315</v>
      </c>
      <c r="E44" s="85">
        <f>'8'!E44</f>
        <v>755</v>
      </c>
      <c r="F44" s="146">
        <v>0</v>
      </c>
      <c r="G44" s="146">
        <v>0</v>
      </c>
      <c r="H44" s="146">
        <v>0</v>
      </c>
      <c r="I44" s="146">
        <v>0</v>
      </c>
      <c r="J44" s="146">
        <v>0</v>
      </c>
      <c r="K44" s="65">
        <f t="shared" si="0"/>
        <v>0</v>
      </c>
      <c r="L44" s="80">
        <f t="shared" si="8"/>
        <v>0</v>
      </c>
      <c r="M44" s="80">
        <f t="shared" si="6"/>
        <v>0</v>
      </c>
      <c r="N44" s="81" t="e">
        <f t="shared" si="7"/>
        <v>#DIV/0!</v>
      </c>
      <c r="O44" s="147">
        <v>0</v>
      </c>
      <c r="P44" s="147">
        <v>0</v>
      </c>
      <c r="Q44" s="147">
        <v>0</v>
      </c>
      <c r="R44" s="139">
        <v>0</v>
      </c>
      <c r="S44" s="145">
        <v>0</v>
      </c>
      <c r="T44" s="145">
        <v>0</v>
      </c>
      <c r="U44" s="24" t="e">
        <f t="shared" si="1"/>
        <v>#DIV/0!</v>
      </c>
      <c r="V44" s="24">
        <f t="shared" si="2"/>
        <v>0</v>
      </c>
      <c r="W44" s="148">
        <v>0</v>
      </c>
      <c r="X44" s="24">
        <f t="shared" si="3"/>
        <v>0</v>
      </c>
      <c r="Y44" s="148">
        <v>0</v>
      </c>
      <c r="Z44" s="81">
        <f t="shared" si="4"/>
        <v>0</v>
      </c>
    </row>
    <row r="45" spans="1:26" x14ac:dyDescent="0.25">
      <c r="A45" s="9" t="str">
        <f>'8'!A45</f>
        <v>Blue Mountain SD</v>
      </c>
      <c r="B45" s="29" t="str">
        <f>'8'!B45</f>
        <v>Schuylkill</v>
      </c>
      <c r="C45" s="85">
        <f>'8'!C45</f>
        <v>554</v>
      </c>
      <c r="D45" s="85">
        <f>'8'!D45</f>
        <v>466</v>
      </c>
      <c r="E45" s="85">
        <f>'8'!E45</f>
        <v>1020</v>
      </c>
      <c r="F45" s="146">
        <v>1</v>
      </c>
      <c r="G45" s="146">
        <v>0</v>
      </c>
      <c r="H45" s="146">
        <v>0</v>
      </c>
      <c r="I45" s="146">
        <v>0</v>
      </c>
      <c r="J45" s="146">
        <v>4</v>
      </c>
      <c r="K45" s="65">
        <f t="shared" si="0"/>
        <v>1</v>
      </c>
      <c r="L45" s="80">
        <f t="shared" si="8"/>
        <v>0</v>
      </c>
      <c r="M45" s="80">
        <f t="shared" si="6"/>
        <v>5</v>
      </c>
      <c r="N45" s="81">
        <f t="shared" si="7"/>
        <v>0.2</v>
      </c>
      <c r="O45" s="147">
        <v>10.600000000000001</v>
      </c>
      <c r="P45" s="147">
        <v>23.629166666666666</v>
      </c>
      <c r="Q45" s="147">
        <v>18.770833333333336</v>
      </c>
      <c r="R45" s="139">
        <v>78.791666666666671</v>
      </c>
      <c r="S45" s="145">
        <v>0</v>
      </c>
      <c r="T45" s="145">
        <v>0</v>
      </c>
      <c r="U45" s="24">
        <f t="shared" si="1"/>
        <v>0.30285714285714288</v>
      </c>
      <c r="V45" s="24">
        <f t="shared" si="2"/>
        <v>3.3558006535947718E-2</v>
      </c>
      <c r="W45" s="148">
        <v>0</v>
      </c>
      <c r="X45" s="24">
        <f t="shared" si="3"/>
        <v>0</v>
      </c>
      <c r="Y45" s="148">
        <v>0</v>
      </c>
      <c r="Z45" s="81">
        <f t="shared" si="4"/>
        <v>0</v>
      </c>
    </row>
    <row r="46" spans="1:26" x14ac:dyDescent="0.25">
      <c r="A46" s="9" t="str">
        <f>'8'!A46</f>
        <v>Blue Ridge SD</v>
      </c>
      <c r="B46" s="29" t="str">
        <f>'8'!B46</f>
        <v>Susquehanna</v>
      </c>
      <c r="C46" s="85">
        <f>'8'!C46</f>
        <v>248</v>
      </c>
      <c r="D46" s="85">
        <f>'8'!D46</f>
        <v>166</v>
      </c>
      <c r="E46" s="85">
        <f>'8'!E46</f>
        <v>414</v>
      </c>
      <c r="F46" s="146">
        <v>1</v>
      </c>
      <c r="G46" s="146">
        <v>0</v>
      </c>
      <c r="H46" s="146">
        <v>0</v>
      </c>
      <c r="I46" s="146">
        <v>1</v>
      </c>
      <c r="J46" s="146">
        <v>2</v>
      </c>
      <c r="K46" s="65">
        <f t="shared" si="0"/>
        <v>2</v>
      </c>
      <c r="L46" s="80">
        <f t="shared" si="8"/>
        <v>1</v>
      </c>
      <c r="M46" s="80">
        <f t="shared" si="6"/>
        <v>4</v>
      </c>
      <c r="N46" s="81">
        <f t="shared" si="7"/>
        <v>0.5</v>
      </c>
      <c r="O46" s="147">
        <v>29.680000000000003</v>
      </c>
      <c r="P46" s="147">
        <v>40.986666666666665</v>
      </c>
      <c r="Q46" s="147">
        <v>35.333333333333329</v>
      </c>
      <c r="R46" s="139">
        <v>38.666666666666671</v>
      </c>
      <c r="S46" s="145">
        <v>53</v>
      </c>
      <c r="T46" s="145">
        <v>53</v>
      </c>
      <c r="U46" s="24">
        <f t="shared" si="1"/>
        <v>0.64634146341463417</v>
      </c>
      <c r="V46" s="24">
        <f t="shared" si="2"/>
        <v>0.17069243156199679</v>
      </c>
      <c r="W46" s="148">
        <v>35.333333333333336</v>
      </c>
      <c r="X46" s="24">
        <f t="shared" si="3"/>
        <v>8.5346215780998394E-2</v>
      </c>
      <c r="Y46" s="148">
        <v>35.333333333333336</v>
      </c>
      <c r="Z46" s="81">
        <f t="shared" si="4"/>
        <v>8.5346215780998394E-2</v>
      </c>
    </row>
    <row r="47" spans="1:26" x14ac:dyDescent="0.25">
      <c r="A47" s="9" t="str">
        <f>'8'!A47</f>
        <v>Boyertown Area SD</v>
      </c>
      <c r="B47" s="29" t="str">
        <f>'8'!B47</f>
        <v>Berks</v>
      </c>
      <c r="C47" s="85">
        <f>'8'!C47</f>
        <v>1542</v>
      </c>
      <c r="D47" s="85">
        <f>'8'!D47</f>
        <v>1203</v>
      </c>
      <c r="E47" s="85">
        <f>'8'!E47</f>
        <v>2745</v>
      </c>
      <c r="F47" s="146">
        <v>3</v>
      </c>
      <c r="G47" s="146">
        <v>7</v>
      </c>
      <c r="H47" s="146">
        <v>3</v>
      </c>
      <c r="I47" s="146">
        <v>1</v>
      </c>
      <c r="J47" s="146">
        <v>4</v>
      </c>
      <c r="K47" s="65">
        <f t="shared" si="0"/>
        <v>14</v>
      </c>
      <c r="L47" s="80">
        <f t="shared" si="8"/>
        <v>4</v>
      </c>
      <c r="M47" s="80">
        <f t="shared" si="6"/>
        <v>18</v>
      </c>
      <c r="N47" s="81">
        <f t="shared" si="7"/>
        <v>0.77777777777777779</v>
      </c>
      <c r="O47" s="147">
        <v>179.11519045433687</v>
      </c>
      <c r="P47" s="147">
        <v>241.77145479577788</v>
      </c>
      <c r="Q47" s="147">
        <v>321.11335474988527</v>
      </c>
      <c r="R47" s="139">
        <v>69.202386415787061</v>
      </c>
      <c r="S47" s="145">
        <v>583</v>
      </c>
      <c r="T47" s="145">
        <v>212</v>
      </c>
      <c r="U47" s="24">
        <f t="shared" si="1"/>
        <v>0.85879629629629639</v>
      </c>
      <c r="V47" s="24">
        <f t="shared" si="2"/>
        <v>0.15332846821497803</v>
      </c>
      <c r="W47" s="148">
        <v>330.69664983937588</v>
      </c>
      <c r="X47" s="24">
        <f t="shared" si="3"/>
        <v>0.12047236788319704</v>
      </c>
      <c r="Y47" s="148">
        <v>120.25332721431849</v>
      </c>
      <c r="Z47" s="81">
        <f t="shared" si="4"/>
        <v>4.3808133775708011E-2</v>
      </c>
    </row>
    <row r="48" spans="1:26" x14ac:dyDescent="0.25">
      <c r="A48" s="9" t="str">
        <f>'8'!A48</f>
        <v>Bradford Area SD</v>
      </c>
      <c r="B48" s="29" t="str">
        <f>'8'!B48</f>
        <v>McKean</v>
      </c>
      <c r="C48" s="85">
        <f>'8'!C48</f>
        <v>626</v>
      </c>
      <c r="D48" s="85">
        <f>'8'!D48</f>
        <v>457</v>
      </c>
      <c r="E48" s="85">
        <f>'8'!E48</f>
        <v>1083</v>
      </c>
      <c r="F48" s="146">
        <v>5</v>
      </c>
      <c r="G48" s="146">
        <v>1</v>
      </c>
      <c r="H48" s="146">
        <v>0</v>
      </c>
      <c r="I48" s="146">
        <v>0</v>
      </c>
      <c r="J48" s="146">
        <v>11</v>
      </c>
      <c r="K48" s="65">
        <f t="shared" si="0"/>
        <v>6</v>
      </c>
      <c r="L48" s="80">
        <f t="shared" si="8"/>
        <v>0</v>
      </c>
      <c r="M48" s="80">
        <f t="shared" si="6"/>
        <v>17</v>
      </c>
      <c r="N48" s="81">
        <f t="shared" si="7"/>
        <v>0.35294117647058826</v>
      </c>
      <c r="O48" s="147">
        <v>58.88</v>
      </c>
      <c r="P48" s="147">
        <v>99.36</v>
      </c>
      <c r="Q48" s="147">
        <v>117.76</v>
      </c>
      <c r="R48" s="139">
        <v>41.853333333333332</v>
      </c>
      <c r="S48" s="145">
        <v>53</v>
      </c>
      <c r="T48" s="145">
        <v>0</v>
      </c>
      <c r="U48" s="24">
        <f t="shared" si="1"/>
        <v>0.79083094555873934</v>
      </c>
      <c r="V48" s="24">
        <f t="shared" si="2"/>
        <v>0.14611265004616805</v>
      </c>
      <c r="W48" s="148">
        <v>30.386666666666667</v>
      </c>
      <c r="X48" s="24">
        <f t="shared" si="3"/>
        <v>2.8057863958140968E-2</v>
      </c>
      <c r="Y48" s="148">
        <v>0</v>
      </c>
      <c r="Z48" s="81">
        <f t="shared" si="4"/>
        <v>0</v>
      </c>
    </row>
    <row r="49" spans="1:26" x14ac:dyDescent="0.25">
      <c r="A49" s="9" t="str">
        <f>'8'!A49</f>
        <v>Brandywine Heights Area SD</v>
      </c>
      <c r="B49" s="29" t="str">
        <f>'8'!B49</f>
        <v>Berks</v>
      </c>
      <c r="C49" s="85">
        <f>'8'!C49</f>
        <v>331</v>
      </c>
      <c r="D49" s="85">
        <f>'8'!D49</f>
        <v>262</v>
      </c>
      <c r="E49" s="85">
        <f>'8'!E49</f>
        <v>593</v>
      </c>
      <c r="F49" s="146">
        <v>2</v>
      </c>
      <c r="G49" s="146">
        <v>1</v>
      </c>
      <c r="H49" s="146">
        <v>0</v>
      </c>
      <c r="I49" s="146">
        <v>1</v>
      </c>
      <c r="J49" s="146">
        <v>2</v>
      </c>
      <c r="K49" s="65">
        <f t="shared" si="0"/>
        <v>4</v>
      </c>
      <c r="L49" s="80">
        <f t="shared" si="8"/>
        <v>1</v>
      </c>
      <c r="M49" s="80">
        <f t="shared" si="6"/>
        <v>6</v>
      </c>
      <c r="N49" s="81">
        <f t="shared" si="7"/>
        <v>0.66666666666666663</v>
      </c>
      <c r="O49" s="147">
        <v>51.1757687012391</v>
      </c>
      <c r="P49" s="147">
        <v>69.077558513079396</v>
      </c>
      <c r="Q49" s="147">
        <v>91.746672785681511</v>
      </c>
      <c r="R49" s="139">
        <v>60.126663607159244</v>
      </c>
      <c r="S49" s="145">
        <v>106</v>
      </c>
      <c r="T49" s="145">
        <v>53</v>
      </c>
      <c r="U49" s="24">
        <f t="shared" si="1"/>
        <v>0.66666666666666663</v>
      </c>
      <c r="V49" s="24">
        <f t="shared" si="2"/>
        <v>0.20278807287406153</v>
      </c>
      <c r="W49" s="148">
        <v>60.126663607159244</v>
      </c>
      <c r="X49" s="24">
        <f t="shared" si="3"/>
        <v>0.10139403643703077</v>
      </c>
      <c r="Y49" s="148">
        <v>30.063331803579622</v>
      </c>
      <c r="Z49" s="81">
        <f t="shared" si="4"/>
        <v>5.0697018218515383E-2</v>
      </c>
    </row>
    <row r="50" spans="1:26" x14ac:dyDescent="0.25">
      <c r="A50" s="9" t="str">
        <f>'8'!A50</f>
        <v>Brentwood Borough SD</v>
      </c>
      <c r="B50" s="29" t="str">
        <f>'8'!B50</f>
        <v>Allegheny</v>
      </c>
      <c r="C50" s="85">
        <f>'8'!C50</f>
        <v>323</v>
      </c>
      <c r="D50" s="85">
        <f>'8'!D50</f>
        <v>227</v>
      </c>
      <c r="E50" s="85">
        <f>'8'!E50</f>
        <v>550</v>
      </c>
      <c r="F50" s="146">
        <v>2</v>
      </c>
      <c r="G50" s="146">
        <v>1</v>
      </c>
      <c r="H50" s="146">
        <v>0</v>
      </c>
      <c r="I50" s="146">
        <v>0</v>
      </c>
      <c r="J50" s="146">
        <v>5</v>
      </c>
      <c r="K50" s="65">
        <f t="shared" si="0"/>
        <v>3</v>
      </c>
      <c r="L50" s="80">
        <f t="shared" si="8"/>
        <v>0</v>
      </c>
      <c r="M50" s="80">
        <f t="shared" si="6"/>
        <v>8</v>
      </c>
      <c r="N50" s="81">
        <f t="shared" si="7"/>
        <v>0.375</v>
      </c>
      <c r="O50" s="147">
        <v>45.595588235294116</v>
      </c>
      <c r="P50" s="147">
        <v>58.139246323529413</v>
      </c>
      <c r="Q50" s="147">
        <v>55.265165441176471</v>
      </c>
      <c r="R50" s="139">
        <v>86.771905637254903</v>
      </c>
      <c r="S50" s="145">
        <v>53</v>
      </c>
      <c r="T50" s="145">
        <v>0</v>
      </c>
      <c r="U50" s="24">
        <f t="shared" si="1"/>
        <v>0.54452054794520544</v>
      </c>
      <c r="V50" s="24">
        <f t="shared" si="2"/>
        <v>0.18860879010695189</v>
      </c>
      <c r="W50" s="148">
        <v>34.578278186274503</v>
      </c>
      <c r="X50" s="24">
        <f t="shared" si="3"/>
        <v>6.2869596702317274E-2</v>
      </c>
      <c r="Y50" s="148">
        <v>0</v>
      </c>
      <c r="Z50" s="81">
        <f t="shared" si="4"/>
        <v>0</v>
      </c>
    </row>
    <row r="51" spans="1:26" x14ac:dyDescent="0.25">
      <c r="A51" s="9" t="str">
        <f>'8'!A51</f>
        <v>Bristol Borough SD</v>
      </c>
      <c r="B51" s="29" t="str">
        <f>'8'!B51</f>
        <v>Bucks</v>
      </c>
      <c r="C51" s="85">
        <f>'8'!C51</f>
        <v>392</v>
      </c>
      <c r="D51" s="85">
        <f>'8'!D51</f>
        <v>257</v>
      </c>
      <c r="E51" s="85">
        <f>'8'!E51</f>
        <v>649</v>
      </c>
      <c r="F51" s="146">
        <v>0</v>
      </c>
      <c r="G51" s="146">
        <v>0</v>
      </c>
      <c r="H51" s="146">
        <v>0</v>
      </c>
      <c r="I51" s="146">
        <v>0</v>
      </c>
      <c r="J51" s="146">
        <v>0</v>
      </c>
      <c r="K51" s="65">
        <f t="shared" si="0"/>
        <v>0</v>
      </c>
      <c r="L51" s="80">
        <f t="shared" si="8"/>
        <v>0</v>
      </c>
      <c r="M51" s="80">
        <f t="shared" si="6"/>
        <v>0</v>
      </c>
      <c r="N51" s="81" t="e">
        <f t="shared" si="7"/>
        <v>#DIV/0!</v>
      </c>
      <c r="O51" s="147">
        <v>0</v>
      </c>
      <c r="P51" s="147">
        <v>0</v>
      </c>
      <c r="Q51" s="147">
        <v>0</v>
      </c>
      <c r="R51" s="139">
        <v>0</v>
      </c>
      <c r="S51" s="145">
        <v>0</v>
      </c>
      <c r="T51" s="145">
        <v>0</v>
      </c>
      <c r="U51" s="24" t="e">
        <f t="shared" si="1"/>
        <v>#DIV/0!</v>
      </c>
      <c r="V51" s="24">
        <f t="shared" si="2"/>
        <v>0</v>
      </c>
      <c r="W51" s="148">
        <v>0</v>
      </c>
      <c r="X51" s="24">
        <f t="shared" si="3"/>
        <v>0</v>
      </c>
      <c r="Y51" s="148">
        <v>0</v>
      </c>
      <c r="Z51" s="81">
        <f t="shared" si="4"/>
        <v>0</v>
      </c>
    </row>
    <row r="52" spans="1:26" x14ac:dyDescent="0.25">
      <c r="A52" s="9" t="str">
        <f>'8'!A52</f>
        <v>Bristol Township SD</v>
      </c>
      <c r="B52" s="29" t="str">
        <f>'8'!B52</f>
        <v>Bucks</v>
      </c>
      <c r="C52" s="85">
        <f>'8'!C52</f>
        <v>2153</v>
      </c>
      <c r="D52" s="85">
        <f>'8'!D52</f>
        <v>1408</v>
      </c>
      <c r="E52" s="85">
        <f>'8'!E52</f>
        <v>3561</v>
      </c>
      <c r="F52" s="146">
        <v>11</v>
      </c>
      <c r="G52" s="146">
        <v>7</v>
      </c>
      <c r="H52" s="146">
        <v>3</v>
      </c>
      <c r="I52" s="146">
        <v>0</v>
      </c>
      <c r="J52" s="146">
        <v>16</v>
      </c>
      <c r="K52" s="65">
        <f t="shared" si="0"/>
        <v>21</v>
      </c>
      <c r="L52" s="80">
        <f t="shared" si="8"/>
        <v>3</v>
      </c>
      <c r="M52" s="80">
        <f t="shared" si="6"/>
        <v>37</v>
      </c>
      <c r="N52" s="81">
        <f t="shared" si="7"/>
        <v>0.56756756756756754</v>
      </c>
      <c r="O52" s="147">
        <v>211.75398535114175</v>
      </c>
      <c r="P52" s="147">
        <v>353.34597156398104</v>
      </c>
      <c r="Q52" s="147">
        <v>415.90004308487721</v>
      </c>
      <c r="R52" s="139">
        <v>270.7410598879793</v>
      </c>
      <c r="S52" s="145">
        <v>482</v>
      </c>
      <c r="T52" s="145">
        <v>111</v>
      </c>
      <c r="U52" s="24">
        <f t="shared" si="1"/>
        <v>0.67608545830461753</v>
      </c>
      <c r="V52" s="24">
        <f t="shared" si="2"/>
        <v>0.15869136672707745</v>
      </c>
      <c r="W52" s="148">
        <v>277.65359758724685</v>
      </c>
      <c r="X52" s="24">
        <f t="shared" si="3"/>
        <v>7.797068171503703E-2</v>
      </c>
      <c r="Y52" s="148">
        <v>63.940973718224903</v>
      </c>
      <c r="Z52" s="81">
        <f t="shared" si="4"/>
        <v>1.7955903880433839E-2</v>
      </c>
    </row>
    <row r="53" spans="1:26" x14ac:dyDescent="0.25">
      <c r="A53" s="9" t="str">
        <f>'8'!A53</f>
        <v>Brockway Area SD</v>
      </c>
      <c r="B53" s="29" t="str">
        <f>'8'!B53</f>
        <v>Jefferson</v>
      </c>
      <c r="C53" s="85">
        <f>'8'!C53</f>
        <v>289</v>
      </c>
      <c r="D53" s="85">
        <f>'8'!D53</f>
        <v>169</v>
      </c>
      <c r="E53" s="85">
        <f>'8'!E53</f>
        <v>458</v>
      </c>
      <c r="F53" s="146">
        <v>1</v>
      </c>
      <c r="G53" s="146">
        <v>1</v>
      </c>
      <c r="H53" s="146">
        <v>0</v>
      </c>
      <c r="I53" s="146">
        <v>1</v>
      </c>
      <c r="J53" s="146">
        <v>3</v>
      </c>
      <c r="K53" s="65">
        <f t="shared" si="0"/>
        <v>3</v>
      </c>
      <c r="L53" s="80">
        <f t="shared" si="8"/>
        <v>1</v>
      </c>
      <c r="M53" s="80">
        <f t="shared" si="6"/>
        <v>6</v>
      </c>
      <c r="N53" s="81">
        <f t="shared" si="7"/>
        <v>0.5</v>
      </c>
      <c r="O53" s="147">
        <v>35.017857142857139</v>
      </c>
      <c r="P53" s="147">
        <v>40.303571428571431</v>
      </c>
      <c r="Q53" s="147">
        <v>35.678571428571431</v>
      </c>
      <c r="R53" s="139">
        <v>10.178571428571427</v>
      </c>
      <c r="S53" s="145">
        <v>58</v>
      </c>
      <c r="T53" s="145">
        <v>5</v>
      </c>
      <c r="U53" s="24">
        <f t="shared" si="1"/>
        <v>0.88095238095238093</v>
      </c>
      <c r="V53" s="24">
        <f t="shared" si="2"/>
        <v>0.16445726762320648</v>
      </c>
      <c r="W53" s="148">
        <v>39.357142857142861</v>
      </c>
      <c r="X53" s="24">
        <f t="shared" si="3"/>
        <v>8.593262632563943E-2</v>
      </c>
      <c r="Y53" s="148">
        <v>3.3928571428571432</v>
      </c>
      <c r="Z53" s="81">
        <f t="shared" si="4"/>
        <v>7.4079850280723654E-3</v>
      </c>
    </row>
    <row r="54" spans="1:26" x14ac:dyDescent="0.25">
      <c r="A54" s="9" t="str">
        <f>'8'!A54</f>
        <v>Brookville Area SD</v>
      </c>
      <c r="B54" s="29" t="str">
        <f>'8'!B54</f>
        <v>Jefferson</v>
      </c>
      <c r="C54" s="85">
        <f>'8'!C54</f>
        <v>366</v>
      </c>
      <c r="D54" s="85">
        <f>'8'!D54</f>
        <v>274</v>
      </c>
      <c r="E54" s="85">
        <f>'8'!E54</f>
        <v>640</v>
      </c>
      <c r="F54" s="146">
        <v>1</v>
      </c>
      <c r="G54" s="146">
        <v>3</v>
      </c>
      <c r="H54" s="146">
        <v>0</v>
      </c>
      <c r="I54" s="146">
        <v>0</v>
      </c>
      <c r="J54" s="146">
        <v>3</v>
      </c>
      <c r="K54" s="65">
        <f t="shared" si="0"/>
        <v>4</v>
      </c>
      <c r="L54" s="80">
        <f t="shared" si="8"/>
        <v>0</v>
      </c>
      <c r="M54" s="80">
        <f t="shared" si="6"/>
        <v>7</v>
      </c>
      <c r="N54" s="81">
        <f t="shared" si="7"/>
        <v>0.5714285714285714</v>
      </c>
      <c r="O54" s="147">
        <v>36.595238095238095</v>
      </c>
      <c r="P54" s="147">
        <v>42.11904761904762</v>
      </c>
      <c r="Q54" s="147">
        <v>37.285714285714292</v>
      </c>
      <c r="R54" s="139">
        <v>75.321428571428569</v>
      </c>
      <c r="S54" s="145">
        <v>63</v>
      </c>
      <c r="T54" s="145">
        <v>0</v>
      </c>
      <c r="U54" s="24">
        <f t="shared" si="1"/>
        <v>0.51101321585903092</v>
      </c>
      <c r="V54" s="24">
        <f t="shared" si="2"/>
        <v>0.12299107142857144</v>
      </c>
      <c r="W54" s="148">
        <v>42.75</v>
      </c>
      <c r="X54" s="24">
        <f t="shared" si="3"/>
        <v>6.6796875000000006E-2</v>
      </c>
      <c r="Y54" s="148">
        <v>0</v>
      </c>
      <c r="Z54" s="81">
        <f t="shared" si="4"/>
        <v>0</v>
      </c>
    </row>
    <row r="55" spans="1:26" x14ac:dyDescent="0.25">
      <c r="A55" s="9" t="str">
        <f>'8'!A55</f>
        <v>Brownsville Area SD</v>
      </c>
      <c r="B55" s="29" t="str">
        <f>'8'!B55</f>
        <v>Fayette</v>
      </c>
      <c r="C55" s="85">
        <f>'8'!C55</f>
        <v>413</v>
      </c>
      <c r="D55" s="85">
        <f>'8'!D55</f>
        <v>250</v>
      </c>
      <c r="E55" s="85">
        <f>'8'!E55</f>
        <v>663</v>
      </c>
      <c r="F55" s="146">
        <v>0</v>
      </c>
      <c r="G55" s="146">
        <v>0</v>
      </c>
      <c r="H55" s="146">
        <v>0</v>
      </c>
      <c r="I55" s="146">
        <v>1</v>
      </c>
      <c r="J55" s="146">
        <v>3</v>
      </c>
      <c r="K55" s="65">
        <f t="shared" si="0"/>
        <v>1</v>
      </c>
      <c r="L55" s="80">
        <f t="shared" si="8"/>
        <v>1</v>
      </c>
      <c r="M55" s="80">
        <f t="shared" si="6"/>
        <v>4</v>
      </c>
      <c r="N55" s="81">
        <f t="shared" si="7"/>
        <v>0.25</v>
      </c>
      <c r="O55" s="147">
        <v>15.08041237113402</v>
      </c>
      <c r="P55" s="147">
        <v>20.544329896907218</v>
      </c>
      <c r="Q55" s="147">
        <v>17.375257731958762</v>
      </c>
      <c r="R55" s="139">
        <v>78.643298969072163</v>
      </c>
      <c r="S55" s="145">
        <v>53</v>
      </c>
      <c r="T55" s="145">
        <v>53</v>
      </c>
      <c r="U55" s="24">
        <f t="shared" si="1"/>
        <v>0.31176470588235294</v>
      </c>
      <c r="V55" s="24">
        <f t="shared" si="2"/>
        <v>5.373264293822208E-2</v>
      </c>
      <c r="W55" s="148">
        <v>35.624742268041238</v>
      </c>
      <c r="X55" s="24">
        <f t="shared" si="3"/>
        <v>5.373264293822208E-2</v>
      </c>
      <c r="Y55" s="148">
        <v>35.624742268041238</v>
      </c>
      <c r="Z55" s="81">
        <f t="shared" si="4"/>
        <v>5.373264293822208E-2</v>
      </c>
    </row>
    <row r="56" spans="1:26" x14ac:dyDescent="0.25">
      <c r="A56" s="9" t="str">
        <f>'8'!A56</f>
        <v>Bryn Athyn SD</v>
      </c>
      <c r="B56" s="29" t="str">
        <f>'8'!B56</f>
        <v>Montgomery</v>
      </c>
      <c r="C56" s="85">
        <f>'8'!C56</f>
        <v>33</v>
      </c>
      <c r="D56" s="85">
        <f>'8'!D56</f>
        <v>23</v>
      </c>
      <c r="E56" s="85">
        <f>'8'!E56</f>
        <v>56</v>
      </c>
      <c r="F56" s="146">
        <v>1</v>
      </c>
      <c r="G56" s="146">
        <v>0</v>
      </c>
      <c r="H56" s="146">
        <v>1</v>
      </c>
      <c r="I56" s="146">
        <v>1</v>
      </c>
      <c r="J56" s="146">
        <v>7</v>
      </c>
      <c r="K56" s="65">
        <f t="shared" si="0"/>
        <v>3</v>
      </c>
      <c r="L56" s="80">
        <f t="shared" si="8"/>
        <v>2</v>
      </c>
      <c r="M56" s="80">
        <f t="shared" si="6"/>
        <v>10</v>
      </c>
      <c r="N56" s="81">
        <f t="shared" si="7"/>
        <v>0.3</v>
      </c>
      <c r="O56" s="147">
        <v>38.50412405146816</v>
      </c>
      <c r="P56" s="147">
        <v>58.595513032002636</v>
      </c>
      <c r="Q56" s="147">
        <v>61.900362916529197</v>
      </c>
      <c r="R56" s="139">
        <v>171.60376113493896</v>
      </c>
      <c r="S56" s="145">
        <v>106</v>
      </c>
      <c r="T56" s="145">
        <v>106</v>
      </c>
      <c r="U56" s="24">
        <f t="shared" si="1"/>
        <v>0.36136363636363639</v>
      </c>
      <c r="V56" s="24">
        <f t="shared" si="2"/>
        <v>1.7339220907762642</v>
      </c>
      <c r="W56" s="148">
        <v>64.733091388980526</v>
      </c>
      <c r="X56" s="24">
        <f t="shared" si="3"/>
        <v>1.1559480605175094</v>
      </c>
      <c r="Y56" s="148">
        <v>64.733091388980526</v>
      </c>
      <c r="Z56" s="81">
        <f t="shared" si="4"/>
        <v>1.1559480605175094</v>
      </c>
    </row>
    <row r="57" spans="1:26" x14ac:dyDescent="0.25">
      <c r="A57" s="9" t="str">
        <f>'8'!A57</f>
        <v>Burgettstown Area SD</v>
      </c>
      <c r="B57" s="29" t="str">
        <f>'8'!B57</f>
        <v>Washington</v>
      </c>
      <c r="C57" s="85">
        <f>'8'!C57</f>
        <v>249</v>
      </c>
      <c r="D57" s="85">
        <f>'8'!D57</f>
        <v>190</v>
      </c>
      <c r="E57" s="85">
        <f>'8'!E57</f>
        <v>439</v>
      </c>
      <c r="F57" s="146">
        <v>1</v>
      </c>
      <c r="G57" s="146">
        <v>1</v>
      </c>
      <c r="H57" s="146">
        <v>0</v>
      </c>
      <c r="I57" s="146">
        <v>0</v>
      </c>
      <c r="J57" s="146">
        <v>0</v>
      </c>
      <c r="K57" s="65">
        <f t="shared" si="0"/>
        <v>2</v>
      </c>
      <c r="L57" s="80">
        <f t="shared" si="8"/>
        <v>0</v>
      </c>
      <c r="M57" s="80">
        <f t="shared" si="6"/>
        <v>2</v>
      </c>
      <c r="N57" s="81">
        <f t="shared" si="7"/>
        <v>1</v>
      </c>
      <c r="O57" s="147">
        <v>16.887828162291168</v>
      </c>
      <c r="P57" s="147">
        <v>19.794749403341289</v>
      </c>
      <c r="Q57" s="147">
        <v>21.317422434367543</v>
      </c>
      <c r="R57" s="139">
        <v>33.520286396181383</v>
      </c>
      <c r="S57" s="145">
        <v>5</v>
      </c>
      <c r="T57" s="145">
        <v>0</v>
      </c>
      <c r="U57" s="24">
        <f t="shared" si="1"/>
        <v>0.52252252252252251</v>
      </c>
      <c r="V57" s="24">
        <f t="shared" si="2"/>
        <v>8.3559402199618354E-2</v>
      </c>
      <c r="W57" s="148">
        <v>3.1622911694510734</v>
      </c>
      <c r="X57" s="24">
        <f t="shared" si="3"/>
        <v>7.2033967413464087E-3</v>
      </c>
      <c r="Y57" s="148">
        <v>0</v>
      </c>
      <c r="Z57" s="81">
        <f t="shared" si="4"/>
        <v>0</v>
      </c>
    </row>
    <row r="58" spans="1:26" x14ac:dyDescent="0.25">
      <c r="A58" s="9" t="str">
        <f>'8'!A58</f>
        <v>Burrell SD</v>
      </c>
      <c r="B58" s="29" t="str">
        <f>'8'!B58</f>
        <v>Westmoreland</v>
      </c>
      <c r="C58" s="85">
        <f>'8'!C58</f>
        <v>373</v>
      </c>
      <c r="D58" s="85">
        <f>'8'!D58</f>
        <v>253</v>
      </c>
      <c r="E58" s="85">
        <f>'8'!E58</f>
        <v>626</v>
      </c>
      <c r="F58" s="146">
        <v>5</v>
      </c>
      <c r="G58" s="146">
        <v>1</v>
      </c>
      <c r="H58" s="146">
        <v>1</v>
      </c>
      <c r="I58" s="146">
        <v>2</v>
      </c>
      <c r="J58" s="146">
        <v>8</v>
      </c>
      <c r="K58" s="65">
        <f t="shared" si="0"/>
        <v>9</v>
      </c>
      <c r="L58" s="80">
        <f t="shared" si="8"/>
        <v>3</v>
      </c>
      <c r="M58" s="80">
        <f t="shared" si="6"/>
        <v>17</v>
      </c>
      <c r="N58" s="81">
        <f t="shared" si="7"/>
        <v>0.52941176470588236</v>
      </c>
      <c r="O58" s="147">
        <v>110.83235294117648</v>
      </c>
      <c r="P58" s="147">
        <v>171.62647058823529</v>
      </c>
      <c r="Q58" s="147">
        <v>194.54117647058823</v>
      </c>
      <c r="R58" s="139">
        <v>169.35686274509806</v>
      </c>
      <c r="S58" s="145">
        <v>212</v>
      </c>
      <c r="T58" s="145">
        <v>159</v>
      </c>
      <c r="U58" s="24">
        <f t="shared" si="1"/>
        <v>0.62516382699868944</v>
      </c>
      <c r="V58" s="24">
        <f t="shared" si="2"/>
        <v>0.45121217816199971</v>
      </c>
      <c r="W58" s="148">
        <v>125.53725490196078</v>
      </c>
      <c r="X58" s="24">
        <f t="shared" si="3"/>
        <v>0.2005387458497776</v>
      </c>
      <c r="Y58" s="148">
        <v>94.152941176470591</v>
      </c>
      <c r="Z58" s="81">
        <f t="shared" si="4"/>
        <v>0.1504040593873332</v>
      </c>
    </row>
    <row r="59" spans="1:26" x14ac:dyDescent="0.25">
      <c r="A59" s="9" t="str">
        <f>'8'!A59</f>
        <v>Butler Area SD</v>
      </c>
      <c r="B59" s="29" t="str">
        <f>'8'!B59</f>
        <v>Butler</v>
      </c>
      <c r="C59" s="85">
        <f>'8'!C59</f>
        <v>1837</v>
      </c>
      <c r="D59" s="85">
        <f>'8'!D59</f>
        <v>1255</v>
      </c>
      <c r="E59" s="85">
        <f>'8'!E59</f>
        <v>3092</v>
      </c>
      <c r="F59" s="146">
        <v>8</v>
      </c>
      <c r="G59" s="146">
        <v>3</v>
      </c>
      <c r="H59" s="146">
        <v>2</v>
      </c>
      <c r="I59" s="146">
        <v>4</v>
      </c>
      <c r="J59" s="146">
        <v>18</v>
      </c>
      <c r="K59" s="65">
        <f t="shared" si="0"/>
        <v>17</v>
      </c>
      <c r="L59" s="80">
        <f t="shared" si="8"/>
        <v>6</v>
      </c>
      <c r="M59" s="80">
        <f t="shared" si="6"/>
        <v>35</v>
      </c>
      <c r="N59" s="81">
        <f t="shared" si="7"/>
        <v>0.48571428571428571</v>
      </c>
      <c r="O59" s="147">
        <v>130.54292343387471</v>
      </c>
      <c r="P59" s="147">
        <v>193.30394431554524</v>
      </c>
      <c r="Q59" s="147">
        <v>217.15313225058006</v>
      </c>
      <c r="R59" s="139">
        <v>150.84918793503482</v>
      </c>
      <c r="S59" s="145">
        <v>393</v>
      </c>
      <c r="T59" s="145">
        <v>276</v>
      </c>
      <c r="U59" s="24">
        <f t="shared" si="1"/>
        <v>0.68221941992433799</v>
      </c>
      <c r="V59" s="24">
        <f t="shared" si="2"/>
        <v>0.10473702061753556</v>
      </c>
      <c r="W59" s="148">
        <v>235.25290023201856</v>
      </c>
      <c r="X59" s="24">
        <f t="shared" si="3"/>
        <v>7.6084379117729153E-2</v>
      </c>
      <c r="Y59" s="148">
        <v>165.21577726218098</v>
      </c>
      <c r="Z59" s="81">
        <f t="shared" si="4"/>
        <v>5.3433304418557884E-2</v>
      </c>
    </row>
    <row r="60" spans="1:26" x14ac:dyDescent="0.25">
      <c r="A60" s="9" t="str">
        <f>'8'!A60</f>
        <v>California Area SD</v>
      </c>
      <c r="B60" s="29" t="str">
        <f>'8'!B60</f>
        <v>Washington</v>
      </c>
      <c r="C60" s="85">
        <f>'8'!C60</f>
        <v>170</v>
      </c>
      <c r="D60" s="85">
        <f>'8'!D60</f>
        <v>111</v>
      </c>
      <c r="E60" s="85">
        <f>'8'!E60</f>
        <v>281</v>
      </c>
      <c r="F60" s="146">
        <v>1</v>
      </c>
      <c r="G60" s="146">
        <v>0</v>
      </c>
      <c r="H60" s="146">
        <v>0</v>
      </c>
      <c r="I60" s="146">
        <v>0</v>
      </c>
      <c r="J60" s="146">
        <v>2</v>
      </c>
      <c r="K60" s="65">
        <f t="shared" si="0"/>
        <v>1</v>
      </c>
      <c r="L60" s="80">
        <f t="shared" si="8"/>
        <v>0</v>
      </c>
      <c r="M60" s="80">
        <f t="shared" si="6"/>
        <v>3</v>
      </c>
      <c r="N60" s="81">
        <f t="shared" si="7"/>
        <v>0.33333333333333331</v>
      </c>
      <c r="O60" s="147">
        <v>15.431980906921241</v>
      </c>
      <c r="P60" s="147">
        <v>18.088305489260144</v>
      </c>
      <c r="Q60" s="147">
        <v>19.479713603818617</v>
      </c>
      <c r="R60" s="139">
        <v>67.040572792362767</v>
      </c>
      <c r="S60" s="145">
        <v>0</v>
      </c>
      <c r="T60" s="145">
        <v>0</v>
      </c>
      <c r="U60" s="24">
        <f t="shared" si="1"/>
        <v>0.33333333333333331</v>
      </c>
      <c r="V60" s="24">
        <f t="shared" si="2"/>
        <v>0.11928927543125048</v>
      </c>
      <c r="W60" s="148">
        <v>0</v>
      </c>
      <c r="X60" s="24">
        <f t="shared" si="3"/>
        <v>0</v>
      </c>
      <c r="Y60" s="148">
        <v>0</v>
      </c>
      <c r="Z60" s="81">
        <f t="shared" si="4"/>
        <v>0</v>
      </c>
    </row>
    <row r="61" spans="1:26" x14ac:dyDescent="0.25">
      <c r="A61" s="9" t="str">
        <f>'8'!A61</f>
        <v>Cambria Heights SD</v>
      </c>
      <c r="B61" s="29" t="str">
        <f>'8'!B61</f>
        <v>Cambria</v>
      </c>
      <c r="C61" s="85">
        <f>'8'!C61</f>
        <v>291</v>
      </c>
      <c r="D61" s="85">
        <f>'8'!D61</f>
        <v>228</v>
      </c>
      <c r="E61" s="85">
        <f>'8'!E61</f>
        <v>519</v>
      </c>
      <c r="F61" s="146">
        <v>2</v>
      </c>
      <c r="G61" s="146">
        <v>2</v>
      </c>
      <c r="H61" s="146">
        <v>0</v>
      </c>
      <c r="I61" s="146">
        <v>0</v>
      </c>
      <c r="J61" s="146">
        <v>2</v>
      </c>
      <c r="K61" s="65">
        <f t="shared" si="0"/>
        <v>4</v>
      </c>
      <c r="L61" s="80">
        <f t="shared" si="8"/>
        <v>0</v>
      </c>
      <c r="M61" s="80">
        <f t="shared" si="6"/>
        <v>6</v>
      </c>
      <c r="N61" s="81">
        <f t="shared" si="7"/>
        <v>0.66666666666666663</v>
      </c>
      <c r="O61" s="147">
        <v>26.192182410423456</v>
      </c>
      <c r="P61" s="147">
        <v>28.153094462540714</v>
      </c>
      <c r="Q61" s="147">
        <v>31.65472312703583</v>
      </c>
      <c r="R61" s="139">
        <v>13.90228013029316</v>
      </c>
      <c r="S61" s="145">
        <v>22</v>
      </c>
      <c r="T61" s="145">
        <v>0</v>
      </c>
      <c r="U61" s="24">
        <f t="shared" si="1"/>
        <v>0.79629629629629628</v>
      </c>
      <c r="V61" s="24">
        <f t="shared" si="2"/>
        <v>0.10471151613287893</v>
      </c>
      <c r="W61" s="148">
        <v>13.90228013029316</v>
      </c>
      <c r="X61" s="24">
        <f t="shared" si="3"/>
        <v>2.6786666917713219E-2</v>
      </c>
      <c r="Y61" s="148">
        <v>0</v>
      </c>
      <c r="Z61" s="81">
        <f t="shared" si="4"/>
        <v>0</v>
      </c>
    </row>
    <row r="62" spans="1:26" x14ac:dyDescent="0.25">
      <c r="A62" s="9" t="str">
        <f>'8'!A62</f>
        <v>Cameron County SD</v>
      </c>
      <c r="B62" s="29" t="str">
        <f>'8'!B62</f>
        <v>Cameron</v>
      </c>
      <c r="C62" s="85">
        <f>'8'!C62</f>
        <v>139</v>
      </c>
      <c r="D62" s="85">
        <f>'8'!D62</f>
        <v>80</v>
      </c>
      <c r="E62" s="85">
        <f>'8'!E62</f>
        <v>219</v>
      </c>
      <c r="F62" s="146">
        <v>0</v>
      </c>
      <c r="G62" s="146">
        <v>1</v>
      </c>
      <c r="H62" s="146">
        <v>0</v>
      </c>
      <c r="I62" s="146">
        <v>0</v>
      </c>
      <c r="J62" s="146">
        <v>1</v>
      </c>
      <c r="K62" s="65">
        <f t="shared" si="0"/>
        <v>1</v>
      </c>
      <c r="L62" s="80">
        <f t="shared" si="8"/>
        <v>0</v>
      </c>
      <c r="M62" s="80">
        <f t="shared" si="6"/>
        <v>2</v>
      </c>
      <c r="N62" s="81">
        <f t="shared" si="7"/>
        <v>0.5</v>
      </c>
      <c r="O62" s="147">
        <v>53</v>
      </c>
      <c r="P62" s="147">
        <v>0</v>
      </c>
      <c r="Q62" s="147">
        <v>0</v>
      </c>
      <c r="R62" s="139">
        <v>5</v>
      </c>
      <c r="S62" s="145">
        <v>53</v>
      </c>
      <c r="T62" s="145">
        <v>0</v>
      </c>
      <c r="U62" s="24">
        <f t="shared" si="1"/>
        <v>0.91379310344827591</v>
      </c>
      <c r="V62" s="24">
        <f t="shared" si="2"/>
        <v>0.24200913242009131</v>
      </c>
      <c r="W62" s="148">
        <v>53</v>
      </c>
      <c r="X62" s="24">
        <f t="shared" si="3"/>
        <v>0.24200913242009131</v>
      </c>
      <c r="Y62" s="148">
        <v>0</v>
      </c>
      <c r="Z62" s="81">
        <f t="shared" si="4"/>
        <v>0</v>
      </c>
    </row>
    <row r="63" spans="1:26" x14ac:dyDescent="0.25">
      <c r="A63" s="9" t="str">
        <f>'8'!A63</f>
        <v>Camp Hill SD</v>
      </c>
      <c r="B63" s="29" t="str">
        <f>'8'!B63</f>
        <v>Cumberland</v>
      </c>
      <c r="C63" s="85">
        <f>'8'!C63</f>
        <v>256</v>
      </c>
      <c r="D63" s="85">
        <f>'8'!D63</f>
        <v>180</v>
      </c>
      <c r="E63" s="85">
        <f>'8'!E63</f>
        <v>436</v>
      </c>
      <c r="F63" s="146">
        <v>3</v>
      </c>
      <c r="G63" s="146">
        <v>7</v>
      </c>
      <c r="H63" s="146">
        <v>0</v>
      </c>
      <c r="I63" s="146">
        <v>2</v>
      </c>
      <c r="J63" s="146">
        <v>16</v>
      </c>
      <c r="K63" s="65">
        <f t="shared" si="0"/>
        <v>12</v>
      </c>
      <c r="L63" s="80">
        <f t="shared" si="8"/>
        <v>2</v>
      </c>
      <c r="M63" s="80">
        <f t="shared" si="6"/>
        <v>28</v>
      </c>
      <c r="N63" s="81">
        <f t="shared" si="7"/>
        <v>0.42857142857142855</v>
      </c>
      <c r="O63" s="147">
        <v>168.33555259653795</v>
      </c>
      <c r="P63" s="147">
        <v>234.88681757656457</v>
      </c>
      <c r="Q63" s="147">
        <v>184.77762982689748</v>
      </c>
      <c r="R63" s="139">
        <v>322.30359520639149</v>
      </c>
      <c r="S63" s="145">
        <v>429</v>
      </c>
      <c r="T63" s="145">
        <v>106</v>
      </c>
      <c r="U63" s="24">
        <f t="shared" si="1"/>
        <v>0.55576559546313797</v>
      </c>
      <c r="V63" s="24">
        <f t="shared" si="2"/>
        <v>0.92482194993830846</v>
      </c>
      <c r="W63" s="148">
        <v>294.1877496671105</v>
      </c>
      <c r="X63" s="24">
        <f t="shared" si="3"/>
        <v>0.67474254510805154</v>
      </c>
      <c r="Y63" s="148">
        <v>72.689747003994668</v>
      </c>
      <c r="Z63" s="81">
        <f t="shared" si="4"/>
        <v>0.16671960322017126</v>
      </c>
    </row>
    <row r="64" spans="1:26" x14ac:dyDescent="0.25">
      <c r="A64" s="9" t="str">
        <f>'8'!A64</f>
        <v>Canon-McMillan SD</v>
      </c>
      <c r="B64" s="29" t="str">
        <f>'8'!B64</f>
        <v>Washington</v>
      </c>
      <c r="C64" s="85">
        <f>'8'!C64</f>
        <v>1218</v>
      </c>
      <c r="D64" s="85">
        <f>'8'!D64</f>
        <v>842</v>
      </c>
      <c r="E64" s="85">
        <f>'8'!E64</f>
        <v>2060</v>
      </c>
      <c r="F64" s="146">
        <v>2</v>
      </c>
      <c r="G64" s="146">
        <v>3</v>
      </c>
      <c r="H64" s="146">
        <v>4</v>
      </c>
      <c r="I64" s="146">
        <v>2</v>
      </c>
      <c r="J64" s="146">
        <v>20</v>
      </c>
      <c r="K64" s="65">
        <f t="shared" si="0"/>
        <v>11</v>
      </c>
      <c r="L64" s="80">
        <f t="shared" si="8"/>
        <v>6</v>
      </c>
      <c r="M64" s="80">
        <f t="shared" si="6"/>
        <v>31</v>
      </c>
      <c r="N64" s="81">
        <f t="shared" si="7"/>
        <v>0.35483870967741937</v>
      </c>
      <c r="O64" s="147">
        <v>169.75178997613364</v>
      </c>
      <c r="P64" s="147">
        <v>198.97136038186156</v>
      </c>
      <c r="Q64" s="147">
        <v>214.27684964200478</v>
      </c>
      <c r="R64" s="139">
        <v>435.13126491646779</v>
      </c>
      <c r="S64" s="145">
        <v>477</v>
      </c>
      <c r="T64" s="145">
        <v>318</v>
      </c>
      <c r="U64" s="24">
        <f t="shared" si="1"/>
        <v>0.45869394177812745</v>
      </c>
      <c r="V64" s="24">
        <f t="shared" si="2"/>
        <v>0.17899182056213361</v>
      </c>
      <c r="W64" s="148">
        <v>301.68257756563241</v>
      </c>
      <c r="X64" s="24">
        <f t="shared" si="3"/>
        <v>0.14644785318720019</v>
      </c>
      <c r="Y64" s="148">
        <v>201.12171837708829</v>
      </c>
      <c r="Z64" s="81">
        <f t="shared" si="4"/>
        <v>9.7631902124800135E-2</v>
      </c>
    </row>
    <row r="65" spans="1:26" x14ac:dyDescent="0.25">
      <c r="A65" s="9" t="str">
        <f>'8'!A65</f>
        <v>Canton Area SD</v>
      </c>
      <c r="B65" s="29" t="str">
        <f>'8'!B65</f>
        <v>Bradford</v>
      </c>
      <c r="C65" s="85">
        <f>'8'!C65</f>
        <v>231</v>
      </c>
      <c r="D65" s="85">
        <f>'8'!D65</f>
        <v>169</v>
      </c>
      <c r="E65" s="85">
        <f>'8'!E65</f>
        <v>400</v>
      </c>
      <c r="F65" s="146">
        <v>1</v>
      </c>
      <c r="G65" s="146">
        <v>0</v>
      </c>
      <c r="H65" s="146">
        <v>0</v>
      </c>
      <c r="I65" s="146">
        <v>0</v>
      </c>
      <c r="J65" s="146">
        <v>2</v>
      </c>
      <c r="K65" s="65">
        <f t="shared" si="0"/>
        <v>1</v>
      </c>
      <c r="L65" s="80">
        <f t="shared" si="8"/>
        <v>0</v>
      </c>
      <c r="M65" s="80">
        <f t="shared" si="6"/>
        <v>3</v>
      </c>
      <c r="N65" s="81">
        <f t="shared" si="7"/>
        <v>0.33333333333333331</v>
      </c>
      <c r="O65" s="147">
        <v>15.899999999999999</v>
      </c>
      <c r="P65" s="147">
        <v>17.294736842105262</v>
      </c>
      <c r="Q65" s="147">
        <v>19.805263157894736</v>
      </c>
      <c r="R65" s="139">
        <v>36.326315789473682</v>
      </c>
      <c r="S65" s="145">
        <v>0</v>
      </c>
      <c r="T65" s="145">
        <v>0</v>
      </c>
      <c r="U65" s="24">
        <f t="shared" si="1"/>
        <v>0.47747747747747743</v>
      </c>
      <c r="V65" s="24">
        <f t="shared" si="2"/>
        <v>8.2986842105263137E-2</v>
      </c>
      <c r="W65" s="148">
        <v>0</v>
      </c>
      <c r="X65" s="24">
        <f t="shared" si="3"/>
        <v>0</v>
      </c>
      <c r="Y65" s="148">
        <v>0</v>
      </c>
      <c r="Z65" s="81">
        <f t="shared" si="4"/>
        <v>0</v>
      </c>
    </row>
    <row r="66" spans="1:26" x14ac:dyDescent="0.25">
      <c r="A66" s="9" t="str">
        <f>'8'!A66</f>
        <v>Carbondale Area SD</v>
      </c>
      <c r="B66" s="29" t="str">
        <f>'8'!B66</f>
        <v>Lackawanna</v>
      </c>
      <c r="C66" s="85">
        <f>'8'!C66</f>
        <v>416</v>
      </c>
      <c r="D66" s="85">
        <f>'8'!D66</f>
        <v>288</v>
      </c>
      <c r="E66" s="85">
        <f>'8'!E66</f>
        <v>704</v>
      </c>
      <c r="F66" s="146">
        <v>0</v>
      </c>
      <c r="G66" s="146">
        <v>3</v>
      </c>
      <c r="H66" s="146">
        <v>1</v>
      </c>
      <c r="I66" s="146">
        <v>1</v>
      </c>
      <c r="J66" s="146">
        <v>2</v>
      </c>
      <c r="K66" s="65">
        <f t="shared" si="0"/>
        <v>5</v>
      </c>
      <c r="L66" s="80">
        <f t="shared" si="8"/>
        <v>2</v>
      </c>
      <c r="M66" s="80">
        <f t="shared" si="6"/>
        <v>7</v>
      </c>
      <c r="N66" s="81">
        <f t="shared" si="7"/>
        <v>0.7142857142857143</v>
      </c>
      <c r="O66" s="147">
        <v>63.164956590370956</v>
      </c>
      <c r="P66" s="147">
        <v>92.237569060773481</v>
      </c>
      <c r="Q66" s="147">
        <v>109.59747434885557</v>
      </c>
      <c r="R66" s="139">
        <v>9.3827940015785316</v>
      </c>
      <c r="S66" s="145">
        <v>265</v>
      </c>
      <c r="T66" s="145">
        <v>106</v>
      </c>
      <c r="U66" s="24">
        <f t="shared" si="1"/>
        <v>0.94306049822064053</v>
      </c>
      <c r="V66" s="24">
        <f t="shared" si="2"/>
        <v>0.2207422239362847</v>
      </c>
      <c r="W66" s="148">
        <v>155.40252565114443</v>
      </c>
      <c r="X66" s="24">
        <f t="shared" si="3"/>
        <v>0.2207422239362847</v>
      </c>
      <c r="Y66" s="148">
        <v>62.161010260457772</v>
      </c>
      <c r="Z66" s="81">
        <f t="shared" si="4"/>
        <v>8.8296889574513884E-2</v>
      </c>
    </row>
    <row r="67" spans="1:26" x14ac:dyDescent="0.25">
      <c r="A67" s="9" t="str">
        <f>'8'!A67</f>
        <v>Carlisle Area SD</v>
      </c>
      <c r="B67" s="29" t="str">
        <f>'8'!B67</f>
        <v>Cumberland</v>
      </c>
      <c r="C67" s="85">
        <f>'8'!C67</f>
        <v>1283</v>
      </c>
      <c r="D67" s="85">
        <f>'8'!D67</f>
        <v>911</v>
      </c>
      <c r="E67" s="85">
        <f>'8'!E67</f>
        <v>2194</v>
      </c>
      <c r="F67" s="146">
        <v>5</v>
      </c>
      <c r="G67" s="146">
        <v>2</v>
      </c>
      <c r="H67" s="146">
        <v>3</v>
      </c>
      <c r="I67" s="146">
        <v>2</v>
      </c>
      <c r="J67" s="146">
        <v>12</v>
      </c>
      <c r="K67" s="65">
        <f t="shared" si="0"/>
        <v>12</v>
      </c>
      <c r="L67" s="80">
        <f t="shared" si="8"/>
        <v>5</v>
      </c>
      <c r="M67" s="80">
        <f t="shared" si="6"/>
        <v>24</v>
      </c>
      <c r="N67" s="81">
        <f t="shared" si="7"/>
        <v>0.5</v>
      </c>
      <c r="O67" s="147">
        <v>154.59387483355528</v>
      </c>
      <c r="P67" s="147">
        <v>215.71238348868175</v>
      </c>
      <c r="Q67" s="147">
        <v>169.693741677763</v>
      </c>
      <c r="R67" s="139">
        <v>271.55792276964047</v>
      </c>
      <c r="S67" s="145">
        <v>371</v>
      </c>
      <c r="T67" s="145">
        <v>265</v>
      </c>
      <c r="U67" s="24">
        <f t="shared" si="1"/>
        <v>0.57692307692307687</v>
      </c>
      <c r="V67" s="24">
        <f t="shared" si="2"/>
        <v>0.16878133925352642</v>
      </c>
      <c r="W67" s="148">
        <v>254.41411451398136</v>
      </c>
      <c r="X67" s="24">
        <f t="shared" si="3"/>
        <v>0.11595903122788576</v>
      </c>
      <c r="Y67" s="148">
        <v>181.72436750998668</v>
      </c>
      <c r="Z67" s="81">
        <f t="shared" si="4"/>
        <v>8.2827879448489822E-2</v>
      </c>
    </row>
    <row r="68" spans="1:26" x14ac:dyDescent="0.25">
      <c r="A68" s="9" t="str">
        <f>'8'!A68</f>
        <v>Carlynton SD</v>
      </c>
      <c r="B68" s="29" t="str">
        <f>'8'!B68</f>
        <v>Allegheny</v>
      </c>
      <c r="C68" s="85">
        <f>'8'!C68</f>
        <v>536</v>
      </c>
      <c r="D68" s="85">
        <f>'8'!D68</f>
        <v>276</v>
      </c>
      <c r="E68" s="85">
        <f>'8'!E68</f>
        <v>812</v>
      </c>
      <c r="F68" s="146">
        <v>3</v>
      </c>
      <c r="G68" s="146">
        <v>0</v>
      </c>
      <c r="H68" s="146">
        <v>1</v>
      </c>
      <c r="I68" s="146">
        <v>0</v>
      </c>
      <c r="J68" s="146">
        <v>1</v>
      </c>
      <c r="K68" s="65">
        <f t="shared" ref="K68:K131" si="9">SUM(F68:I68)</f>
        <v>4</v>
      </c>
      <c r="L68" s="80">
        <f t="shared" si="8"/>
        <v>1</v>
      </c>
      <c r="M68" s="80">
        <f t="shared" si="6"/>
        <v>5</v>
      </c>
      <c r="N68" s="81">
        <f t="shared" si="7"/>
        <v>0.8</v>
      </c>
      <c r="O68" s="147">
        <v>60.794117647058819</v>
      </c>
      <c r="P68" s="147">
        <v>77.518995098039213</v>
      </c>
      <c r="Q68" s="147">
        <v>73.686887254901961</v>
      </c>
      <c r="R68" s="139">
        <v>34.57827818627451</v>
      </c>
      <c r="S68" s="145">
        <v>53</v>
      </c>
      <c r="T68" s="145">
        <v>53</v>
      </c>
      <c r="U68" s="24">
        <f t="shared" ref="U68:U131" si="10">(O68+P68)/(O68+P68+R68)</f>
        <v>0.8</v>
      </c>
      <c r="V68" s="24">
        <f t="shared" ref="V68:V131" si="11">(O68+P68)/E68</f>
        <v>0.17033634574519463</v>
      </c>
      <c r="W68" s="148">
        <v>34.578278186274503</v>
      </c>
      <c r="X68" s="24">
        <f t="shared" ref="X68:X131" si="12">W68/E68</f>
        <v>4.258408643629865E-2</v>
      </c>
      <c r="Y68" s="148">
        <v>34.578278186274503</v>
      </c>
      <c r="Z68" s="81">
        <f t="shared" ref="Z68:Z131" si="13">Y68/E68</f>
        <v>4.258408643629865E-2</v>
      </c>
    </row>
    <row r="69" spans="1:26" x14ac:dyDescent="0.25">
      <c r="A69" s="9" t="str">
        <f>'8'!A69</f>
        <v>Carmichaels Area SD</v>
      </c>
      <c r="B69" s="29" t="str">
        <f>'8'!B69</f>
        <v>Greene</v>
      </c>
      <c r="C69" s="85">
        <f>'8'!C69</f>
        <v>246</v>
      </c>
      <c r="D69" s="85">
        <f>'8'!D69</f>
        <v>172</v>
      </c>
      <c r="E69" s="85">
        <f>'8'!E69</f>
        <v>418</v>
      </c>
      <c r="F69" s="146">
        <v>1</v>
      </c>
      <c r="G69" s="146">
        <v>1</v>
      </c>
      <c r="H69" s="146">
        <v>0</v>
      </c>
      <c r="I69" s="146">
        <v>0</v>
      </c>
      <c r="J69" s="146">
        <v>6</v>
      </c>
      <c r="K69" s="65">
        <f t="shared" si="9"/>
        <v>2</v>
      </c>
      <c r="L69" s="80">
        <f t="shared" si="8"/>
        <v>0</v>
      </c>
      <c r="M69" s="80">
        <f t="shared" ref="M69:M132" si="14">J69+K69</f>
        <v>8</v>
      </c>
      <c r="N69" s="81">
        <f t="shared" ref="N69:N132" si="15">K69/M69</f>
        <v>0.25</v>
      </c>
      <c r="O69" s="147">
        <v>24.322580645161292</v>
      </c>
      <c r="P69" s="147">
        <v>12.161290322580646</v>
      </c>
      <c r="Q69" s="147">
        <v>21.516129032258064</v>
      </c>
      <c r="R69" s="139">
        <v>49.064516129032256</v>
      </c>
      <c r="S69" s="145">
        <v>53</v>
      </c>
      <c r="T69" s="145">
        <v>0</v>
      </c>
      <c r="U69" s="24">
        <f t="shared" si="10"/>
        <v>0.42647058823529416</v>
      </c>
      <c r="V69" s="24">
        <f t="shared" si="11"/>
        <v>8.7281987961105104E-2</v>
      </c>
      <c r="W69" s="148">
        <v>33.338709677419352</v>
      </c>
      <c r="X69" s="24">
        <f t="shared" si="12"/>
        <v>7.975767865411329E-2</v>
      </c>
      <c r="Y69" s="148">
        <v>0</v>
      </c>
      <c r="Z69" s="81">
        <f t="shared" si="13"/>
        <v>0</v>
      </c>
    </row>
    <row r="70" spans="1:26" x14ac:dyDescent="0.25">
      <c r="A70" s="9" t="str">
        <f>'8'!A70</f>
        <v>Catasauqua Area SD</v>
      </c>
      <c r="B70" s="29" t="str">
        <f>'8'!B70</f>
        <v>Lehigh</v>
      </c>
      <c r="C70" s="85">
        <f>'8'!C70</f>
        <v>376</v>
      </c>
      <c r="D70" s="85">
        <f>'8'!D70</f>
        <v>237</v>
      </c>
      <c r="E70" s="85">
        <f>'8'!E70</f>
        <v>613</v>
      </c>
      <c r="F70" s="146">
        <v>0</v>
      </c>
      <c r="G70" s="146">
        <v>0</v>
      </c>
      <c r="H70" s="146">
        <v>0</v>
      </c>
      <c r="I70" s="146">
        <v>0</v>
      </c>
      <c r="J70" s="146">
        <v>6</v>
      </c>
      <c r="K70" s="65">
        <f t="shared" si="9"/>
        <v>0</v>
      </c>
      <c r="L70" s="80">
        <f t="shared" si="8"/>
        <v>0</v>
      </c>
      <c r="M70" s="80">
        <f t="shared" si="14"/>
        <v>6</v>
      </c>
      <c r="N70" s="81">
        <f t="shared" si="15"/>
        <v>0</v>
      </c>
      <c r="O70" s="147">
        <v>0</v>
      </c>
      <c r="P70" s="147">
        <v>0</v>
      </c>
      <c r="Q70" s="147">
        <v>0</v>
      </c>
      <c r="R70" s="139">
        <v>124.4483141904409</v>
      </c>
      <c r="S70" s="145">
        <v>0</v>
      </c>
      <c r="T70" s="145">
        <v>0</v>
      </c>
      <c r="U70" s="24">
        <f t="shared" si="10"/>
        <v>0</v>
      </c>
      <c r="V70" s="24">
        <f t="shared" si="11"/>
        <v>0</v>
      </c>
      <c r="W70" s="148">
        <v>0</v>
      </c>
      <c r="X70" s="24">
        <f t="shared" si="12"/>
        <v>0</v>
      </c>
      <c r="Y70" s="148">
        <v>0</v>
      </c>
      <c r="Z70" s="81">
        <f t="shared" si="13"/>
        <v>0</v>
      </c>
    </row>
    <row r="71" spans="1:26" x14ac:dyDescent="0.25">
      <c r="A71" s="9" t="str">
        <f>'8'!A71</f>
        <v>Centennial SD</v>
      </c>
      <c r="B71" s="29" t="str">
        <f>'8'!B71</f>
        <v>Bucks</v>
      </c>
      <c r="C71" s="85">
        <f>'8'!C71</f>
        <v>1358</v>
      </c>
      <c r="D71" s="85">
        <f>'8'!D71</f>
        <v>1034</v>
      </c>
      <c r="E71" s="85">
        <f>'8'!E71</f>
        <v>2392</v>
      </c>
      <c r="F71" s="146">
        <v>8</v>
      </c>
      <c r="G71" s="146">
        <v>3</v>
      </c>
      <c r="H71" s="146">
        <v>0</v>
      </c>
      <c r="I71" s="146">
        <v>1</v>
      </c>
      <c r="J71" s="146">
        <v>2</v>
      </c>
      <c r="K71" s="65">
        <f t="shared" si="9"/>
        <v>12</v>
      </c>
      <c r="L71" s="80">
        <f t="shared" si="8"/>
        <v>1</v>
      </c>
      <c r="M71" s="80">
        <f t="shared" si="14"/>
        <v>14</v>
      </c>
      <c r="N71" s="81">
        <f t="shared" si="15"/>
        <v>0.8571428571428571</v>
      </c>
      <c r="O71" s="147">
        <v>126.92287806979751</v>
      </c>
      <c r="P71" s="147">
        <v>211.79146919431278</v>
      </c>
      <c r="Q71" s="147">
        <v>249.2856527358897</v>
      </c>
      <c r="R71" s="139">
        <v>5.7604480827229647</v>
      </c>
      <c r="S71" s="145">
        <v>212</v>
      </c>
      <c r="T71" s="145">
        <v>53</v>
      </c>
      <c r="U71" s="24">
        <f t="shared" si="10"/>
        <v>0.98327759197324416</v>
      </c>
      <c r="V71" s="24">
        <f t="shared" si="11"/>
        <v>0.14160298798666818</v>
      </c>
      <c r="W71" s="148">
        <v>122.12149935372685</v>
      </c>
      <c r="X71" s="24">
        <f t="shared" si="12"/>
        <v>5.1054138525805537E-2</v>
      </c>
      <c r="Y71" s="148">
        <v>30.530374838431712</v>
      </c>
      <c r="Z71" s="81">
        <f t="shared" si="13"/>
        <v>1.2763534631451384E-2</v>
      </c>
    </row>
    <row r="72" spans="1:26" x14ac:dyDescent="0.25">
      <c r="A72" s="9" t="str">
        <f>'8'!A72</f>
        <v>Center Valley SD</v>
      </c>
      <c r="B72" s="29" t="str">
        <f>'8'!B72</f>
        <v>Beaver</v>
      </c>
      <c r="C72" s="85">
        <f>'8'!C72</f>
        <v>602</v>
      </c>
      <c r="D72" s="85">
        <f>'8'!D72</f>
        <v>394</v>
      </c>
      <c r="E72" s="85">
        <f>'8'!E72</f>
        <v>996</v>
      </c>
      <c r="F72" s="146">
        <v>0</v>
      </c>
      <c r="G72" s="146">
        <v>0</v>
      </c>
      <c r="H72" s="146">
        <v>0</v>
      </c>
      <c r="I72" s="146">
        <v>0</v>
      </c>
      <c r="J72" s="146">
        <v>4</v>
      </c>
      <c r="K72" s="65">
        <f t="shared" si="9"/>
        <v>0</v>
      </c>
      <c r="L72" s="80">
        <f t="shared" si="8"/>
        <v>0</v>
      </c>
      <c r="M72" s="80">
        <f t="shared" si="14"/>
        <v>4</v>
      </c>
      <c r="N72" s="81">
        <f t="shared" si="15"/>
        <v>0</v>
      </c>
      <c r="O72" s="147">
        <v>0</v>
      </c>
      <c r="P72" s="147">
        <v>0</v>
      </c>
      <c r="Q72" s="147">
        <v>0</v>
      </c>
      <c r="R72" s="139">
        <v>96.729844413012728</v>
      </c>
      <c r="S72" s="145">
        <v>0</v>
      </c>
      <c r="T72" s="145">
        <v>0</v>
      </c>
      <c r="U72" s="24">
        <f t="shared" si="10"/>
        <v>0</v>
      </c>
      <c r="V72" s="24">
        <f t="shared" si="11"/>
        <v>0</v>
      </c>
      <c r="W72" s="148">
        <v>0</v>
      </c>
      <c r="X72" s="24">
        <f t="shared" si="12"/>
        <v>0</v>
      </c>
      <c r="Y72" s="148">
        <v>0</v>
      </c>
      <c r="Z72" s="81">
        <f t="shared" si="13"/>
        <v>0</v>
      </c>
    </row>
    <row r="73" spans="1:26" x14ac:dyDescent="0.25">
      <c r="A73" s="9" t="str">
        <f>'8'!A73</f>
        <v>Central Bucks SD</v>
      </c>
      <c r="B73" s="29" t="str">
        <f>'8'!B73</f>
        <v>Bucks</v>
      </c>
      <c r="C73" s="85">
        <f>'8'!C73</f>
        <v>3256</v>
      </c>
      <c r="D73" s="85">
        <f>'8'!D73</f>
        <v>2630</v>
      </c>
      <c r="E73" s="85">
        <f>'8'!E73</f>
        <v>5886</v>
      </c>
      <c r="F73" s="146">
        <v>23</v>
      </c>
      <c r="G73" s="146">
        <v>10</v>
      </c>
      <c r="H73" s="146">
        <v>4</v>
      </c>
      <c r="I73" s="146">
        <v>5</v>
      </c>
      <c r="J73" s="146">
        <v>18</v>
      </c>
      <c r="K73" s="65">
        <f t="shared" si="9"/>
        <v>42</v>
      </c>
      <c r="L73" s="80">
        <f t="shared" si="8"/>
        <v>9</v>
      </c>
      <c r="M73" s="80">
        <f t="shared" si="14"/>
        <v>60</v>
      </c>
      <c r="N73" s="81">
        <f t="shared" si="15"/>
        <v>0.7</v>
      </c>
      <c r="O73" s="147">
        <v>480.49375269280483</v>
      </c>
      <c r="P73" s="147">
        <v>801.78199052132697</v>
      </c>
      <c r="Q73" s="147">
        <v>943.72425678586819</v>
      </c>
      <c r="R73" s="139">
        <v>359.45196036191294</v>
      </c>
      <c r="S73" s="145">
        <v>1007</v>
      </c>
      <c r="T73" s="145">
        <v>477</v>
      </c>
      <c r="U73" s="24">
        <f t="shared" si="10"/>
        <v>0.78105263157894733</v>
      </c>
      <c r="V73" s="24">
        <f t="shared" si="11"/>
        <v>0.21785180822530273</v>
      </c>
      <c r="W73" s="148">
        <v>580.07712193020245</v>
      </c>
      <c r="X73" s="24">
        <f t="shared" si="12"/>
        <v>9.8552008482875028E-2</v>
      </c>
      <c r="Y73" s="148">
        <v>274.77337354588542</v>
      </c>
      <c r="Z73" s="81">
        <f t="shared" si="13"/>
        <v>4.6682530333993444E-2</v>
      </c>
    </row>
    <row r="74" spans="1:26" x14ac:dyDescent="0.25">
      <c r="A74" s="9" t="str">
        <f>'8'!A74</f>
        <v>Central Cambria SD</v>
      </c>
      <c r="B74" s="29" t="str">
        <f>'8'!B74</f>
        <v>Cambria</v>
      </c>
      <c r="C74" s="85">
        <f>'8'!C74</f>
        <v>391</v>
      </c>
      <c r="D74" s="85">
        <f>'8'!D74</f>
        <v>291</v>
      </c>
      <c r="E74" s="85">
        <f>'8'!E74</f>
        <v>682</v>
      </c>
      <c r="F74" s="146">
        <v>3</v>
      </c>
      <c r="G74" s="146">
        <v>0</v>
      </c>
      <c r="H74" s="146">
        <v>1</v>
      </c>
      <c r="I74" s="146">
        <v>0</v>
      </c>
      <c r="J74" s="146">
        <v>7</v>
      </c>
      <c r="K74" s="65">
        <f t="shared" si="9"/>
        <v>4</v>
      </c>
      <c r="L74" s="80">
        <f t="shared" si="8"/>
        <v>1</v>
      </c>
      <c r="M74" s="80">
        <f t="shared" si="14"/>
        <v>11</v>
      </c>
      <c r="N74" s="81">
        <f t="shared" si="15"/>
        <v>0.36363636363636365</v>
      </c>
      <c r="O74" s="147">
        <v>64.566775244299677</v>
      </c>
      <c r="P74" s="147">
        <v>69.400651465798035</v>
      </c>
      <c r="Q74" s="147">
        <v>78.032573289902274</v>
      </c>
      <c r="R74" s="139">
        <v>22.11726384364821</v>
      </c>
      <c r="S74" s="145">
        <v>53</v>
      </c>
      <c r="T74" s="145">
        <v>53</v>
      </c>
      <c r="U74" s="24">
        <f t="shared" si="10"/>
        <v>0.8582995951417004</v>
      </c>
      <c r="V74" s="24">
        <f t="shared" si="11"/>
        <v>0.19643317699427815</v>
      </c>
      <c r="W74" s="148">
        <v>33.491856677524432</v>
      </c>
      <c r="X74" s="24">
        <f t="shared" si="12"/>
        <v>4.9108294248569551E-2</v>
      </c>
      <c r="Y74" s="148">
        <v>33.491856677524432</v>
      </c>
      <c r="Z74" s="81">
        <f t="shared" si="13"/>
        <v>4.9108294248569551E-2</v>
      </c>
    </row>
    <row r="75" spans="1:26" x14ac:dyDescent="0.25">
      <c r="A75" s="9" t="str">
        <f>'8'!A75</f>
        <v>Central Columbia SD</v>
      </c>
      <c r="B75" s="29" t="str">
        <f>'8'!B75</f>
        <v>Columbia</v>
      </c>
      <c r="C75" s="85">
        <f>'8'!C75</f>
        <v>416</v>
      </c>
      <c r="D75" s="85">
        <f>'8'!D75</f>
        <v>334</v>
      </c>
      <c r="E75" s="85">
        <f>'8'!E75</f>
        <v>750</v>
      </c>
      <c r="F75" s="146">
        <v>7</v>
      </c>
      <c r="G75" s="146">
        <v>2</v>
      </c>
      <c r="H75" s="146">
        <v>2</v>
      </c>
      <c r="I75" s="146">
        <v>2</v>
      </c>
      <c r="J75" s="146">
        <v>13</v>
      </c>
      <c r="K75" s="65">
        <f t="shared" si="9"/>
        <v>13</v>
      </c>
      <c r="L75" s="80">
        <f t="shared" si="8"/>
        <v>4</v>
      </c>
      <c r="M75" s="80">
        <f t="shared" si="14"/>
        <v>26</v>
      </c>
      <c r="N75" s="81">
        <f t="shared" si="15"/>
        <v>0.5</v>
      </c>
      <c r="O75" s="147">
        <v>121.76279069767442</v>
      </c>
      <c r="P75" s="147">
        <v>191.71162790697676</v>
      </c>
      <c r="Q75" s="147">
        <v>243.52558139534884</v>
      </c>
      <c r="R75" s="139">
        <v>154.76744186046511</v>
      </c>
      <c r="S75" s="145">
        <v>228</v>
      </c>
      <c r="T75" s="145">
        <v>170</v>
      </c>
      <c r="U75" s="24">
        <f t="shared" si="10"/>
        <v>0.66947115384615385</v>
      </c>
      <c r="V75" s="24">
        <f t="shared" si="11"/>
        <v>0.41796589147286828</v>
      </c>
      <c r="W75" s="148">
        <v>128.31627906976743</v>
      </c>
      <c r="X75" s="24">
        <f t="shared" si="12"/>
        <v>0.17108837209302324</v>
      </c>
      <c r="Y75" s="148">
        <v>95.674418604651166</v>
      </c>
      <c r="Z75" s="81">
        <f t="shared" si="13"/>
        <v>0.12756589147286823</v>
      </c>
    </row>
    <row r="76" spans="1:26" x14ac:dyDescent="0.25">
      <c r="A76" s="9" t="str">
        <f>'8'!A76</f>
        <v>Central Dauphin SD</v>
      </c>
      <c r="B76" s="29" t="str">
        <f>'8'!B76</f>
        <v>Dauphin</v>
      </c>
      <c r="C76" s="85">
        <f>'8'!C76</f>
        <v>3112</v>
      </c>
      <c r="D76" s="85">
        <f>'8'!D76</f>
        <v>2047</v>
      </c>
      <c r="E76" s="85">
        <f>'8'!E76</f>
        <v>5159</v>
      </c>
      <c r="F76" s="146">
        <v>27</v>
      </c>
      <c r="G76" s="146">
        <v>12</v>
      </c>
      <c r="H76" s="146">
        <v>8</v>
      </c>
      <c r="I76" s="146">
        <v>3</v>
      </c>
      <c r="J76" s="146">
        <v>47</v>
      </c>
      <c r="K76" s="65">
        <f t="shared" si="9"/>
        <v>50</v>
      </c>
      <c r="L76" s="80">
        <f t="shared" si="8"/>
        <v>11</v>
      </c>
      <c r="M76" s="80">
        <f t="shared" si="14"/>
        <v>97</v>
      </c>
      <c r="N76" s="81">
        <f t="shared" si="15"/>
        <v>0.51546391752577314</v>
      </c>
      <c r="O76" s="147">
        <v>584.43651198368184</v>
      </c>
      <c r="P76" s="147">
        <v>811.58592554818961</v>
      </c>
      <c r="Q76" s="147">
        <v>923.97756246812855</v>
      </c>
      <c r="R76" s="139">
        <v>365.25242223355428</v>
      </c>
      <c r="S76" s="145">
        <v>1033</v>
      </c>
      <c r="T76" s="145">
        <v>397</v>
      </c>
      <c r="U76" s="24">
        <f t="shared" si="10"/>
        <v>0.79262043047488895</v>
      </c>
      <c r="V76" s="24">
        <f t="shared" si="11"/>
        <v>0.2705994257669842</v>
      </c>
      <c r="W76" s="148">
        <v>621.59102498725144</v>
      </c>
      <c r="X76" s="24">
        <f t="shared" si="12"/>
        <v>0.12048672707642012</v>
      </c>
      <c r="Y76" s="148">
        <v>238.88832228454871</v>
      </c>
      <c r="Z76" s="81">
        <f t="shared" si="13"/>
        <v>4.6305160357539968E-2</v>
      </c>
    </row>
    <row r="77" spans="1:26" x14ac:dyDescent="0.25">
      <c r="A77" s="9" t="str">
        <f>'8'!A77</f>
        <v>Central Fulton SD</v>
      </c>
      <c r="B77" s="29" t="str">
        <f>'8'!B77</f>
        <v>Fulton</v>
      </c>
      <c r="C77" s="85">
        <f>'8'!C77</f>
        <v>270</v>
      </c>
      <c r="D77" s="85">
        <f>'8'!D77</f>
        <v>183</v>
      </c>
      <c r="E77" s="85">
        <f>'8'!E77</f>
        <v>453</v>
      </c>
      <c r="F77" s="146">
        <v>1</v>
      </c>
      <c r="G77" s="146">
        <v>1</v>
      </c>
      <c r="H77" s="146">
        <v>0</v>
      </c>
      <c r="I77" s="146">
        <v>0</v>
      </c>
      <c r="J77" s="146">
        <v>1</v>
      </c>
      <c r="K77" s="65">
        <f t="shared" si="9"/>
        <v>2</v>
      </c>
      <c r="L77" s="80">
        <f t="shared" si="8"/>
        <v>0</v>
      </c>
      <c r="M77" s="80">
        <f t="shared" si="14"/>
        <v>3</v>
      </c>
      <c r="N77" s="81">
        <f t="shared" si="15"/>
        <v>0.66666666666666663</v>
      </c>
      <c r="O77" s="147">
        <v>24.461538461538463</v>
      </c>
      <c r="P77" s="147">
        <v>24.461538461538463</v>
      </c>
      <c r="Q77" s="147">
        <v>57.076923076923073</v>
      </c>
      <c r="R77" s="139">
        <v>2.3076923076923079</v>
      </c>
      <c r="S77" s="145">
        <v>53</v>
      </c>
      <c r="T77" s="145">
        <v>0</v>
      </c>
      <c r="U77" s="24">
        <f t="shared" si="10"/>
        <v>0.95495495495495497</v>
      </c>
      <c r="V77" s="24">
        <f t="shared" si="11"/>
        <v>0.10799796230259807</v>
      </c>
      <c r="W77" s="148">
        <v>24.461538461538463</v>
      </c>
      <c r="X77" s="24">
        <f t="shared" si="12"/>
        <v>5.3998981151299037E-2</v>
      </c>
      <c r="Y77" s="148">
        <v>0</v>
      </c>
      <c r="Z77" s="81">
        <f t="shared" si="13"/>
        <v>0</v>
      </c>
    </row>
    <row r="78" spans="1:26" x14ac:dyDescent="0.25">
      <c r="A78" s="9" t="str">
        <f>'8'!A78</f>
        <v>Central Greene SD</v>
      </c>
      <c r="B78" s="29" t="str">
        <f>'8'!B78</f>
        <v>Greene</v>
      </c>
      <c r="C78" s="85">
        <f>'8'!C78</f>
        <v>440</v>
      </c>
      <c r="D78" s="85">
        <f>'8'!D78</f>
        <v>325</v>
      </c>
      <c r="E78" s="85">
        <f>'8'!E78</f>
        <v>765</v>
      </c>
      <c r="F78" s="146">
        <v>0</v>
      </c>
      <c r="G78" s="146">
        <v>1</v>
      </c>
      <c r="H78" s="146">
        <v>0</v>
      </c>
      <c r="I78" s="146">
        <v>0</v>
      </c>
      <c r="J78" s="146">
        <v>10</v>
      </c>
      <c r="K78" s="65">
        <f t="shared" si="9"/>
        <v>1</v>
      </c>
      <c r="L78" s="80">
        <f t="shared" si="8"/>
        <v>0</v>
      </c>
      <c r="M78" s="80">
        <f t="shared" si="14"/>
        <v>11</v>
      </c>
      <c r="N78" s="81">
        <f t="shared" si="15"/>
        <v>9.0909090909090912E-2</v>
      </c>
      <c r="O78" s="147">
        <v>22.225806451612904</v>
      </c>
      <c r="P78" s="147">
        <v>11.112903225806452</v>
      </c>
      <c r="Q78" s="147">
        <v>19.661290322580644</v>
      </c>
      <c r="R78" s="139">
        <v>61.645161290322591</v>
      </c>
      <c r="S78" s="145">
        <v>53</v>
      </c>
      <c r="T78" s="145">
        <v>0</v>
      </c>
      <c r="U78" s="24">
        <f t="shared" si="10"/>
        <v>0.35099337748344372</v>
      </c>
      <c r="V78" s="24">
        <f t="shared" si="11"/>
        <v>4.3580012650221385E-2</v>
      </c>
      <c r="W78" s="148">
        <v>33.338709677419352</v>
      </c>
      <c r="X78" s="24">
        <f t="shared" si="12"/>
        <v>4.3580012650221378E-2</v>
      </c>
      <c r="Y78" s="148">
        <v>0</v>
      </c>
      <c r="Z78" s="81">
        <f t="shared" si="13"/>
        <v>0</v>
      </c>
    </row>
    <row r="79" spans="1:26" x14ac:dyDescent="0.25">
      <c r="A79" s="9" t="str">
        <f>'8'!A79</f>
        <v>Central York SD</v>
      </c>
      <c r="B79" s="29" t="str">
        <f>'8'!B79</f>
        <v>York</v>
      </c>
      <c r="C79" s="85">
        <f>'8'!C79</f>
        <v>1152</v>
      </c>
      <c r="D79" s="85">
        <f>'8'!D79</f>
        <v>860</v>
      </c>
      <c r="E79" s="85">
        <f>'8'!E79</f>
        <v>2012</v>
      </c>
      <c r="F79" s="146">
        <v>2</v>
      </c>
      <c r="G79" s="146">
        <v>3</v>
      </c>
      <c r="H79" s="146">
        <v>0</v>
      </c>
      <c r="I79" s="146">
        <v>0</v>
      </c>
      <c r="J79" s="146">
        <v>6</v>
      </c>
      <c r="K79" s="65">
        <f t="shared" si="9"/>
        <v>5</v>
      </c>
      <c r="L79" s="80">
        <f t="shared" si="8"/>
        <v>0</v>
      </c>
      <c r="M79" s="80">
        <f t="shared" si="14"/>
        <v>11</v>
      </c>
      <c r="N79" s="81">
        <f t="shared" si="15"/>
        <v>0.45454545454545453</v>
      </c>
      <c r="O79" s="147">
        <v>47.843052555795538</v>
      </c>
      <c r="P79" s="147">
        <v>87.016558675305973</v>
      </c>
      <c r="Q79" s="147">
        <v>88.14038876889849</v>
      </c>
      <c r="R79" s="139">
        <v>18.142548596112313</v>
      </c>
      <c r="S79" s="145">
        <v>159</v>
      </c>
      <c r="T79" s="145">
        <v>0</v>
      </c>
      <c r="U79" s="24">
        <f t="shared" si="10"/>
        <v>0.88142292490118579</v>
      </c>
      <c r="V79" s="24">
        <f t="shared" si="11"/>
        <v>6.7027639776889414E-2</v>
      </c>
      <c r="W79" s="148">
        <v>96.155507559395247</v>
      </c>
      <c r="X79" s="24">
        <f t="shared" si="12"/>
        <v>4.7791007733297836E-2</v>
      </c>
      <c r="Y79" s="148">
        <v>0</v>
      </c>
      <c r="Z79" s="81">
        <f t="shared" si="13"/>
        <v>0</v>
      </c>
    </row>
    <row r="80" spans="1:26" x14ac:dyDescent="0.25">
      <c r="A80" s="9" t="str">
        <f>'8'!A80</f>
        <v>Chambersburg Area SD</v>
      </c>
      <c r="B80" s="29" t="str">
        <f>'8'!B80</f>
        <v>Franklin</v>
      </c>
      <c r="C80" s="85">
        <f>'8'!C80</f>
        <v>2604</v>
      </c>
      <c r="D80" s="85">
        <f>'8'!D80</f>
        <v>1782</v>
      </c>
      <c r="E80" s="85">
        <f>'8'!E80</f>
        <v>4386</v>
      </c>
      <c r="F80" s="146">
        <v>14</v>
      </c>
      <c r="G80" s="146">
        <v>3</v>
      </c>
      <c r="H80" s="146">
        <v>0</v>
      </c>
      <c r="I80" s="146">
        <v>2</v>
      </c>
      <c r="J80" s="146">
        <v>54</v>
      </c>
      <c r="K80" s="65">
        <f t="shared" si="9"/>
        <v>19</v>
      </c>
      <c r="L80" s="80">
        <f t="shared" si="8"/>
        <v>2</v>
      </c>
      <c r="M80" s="80">
        <f t="shared" si="14"/>
        <v>73</v>
      </c>
      <c r="N80" s="81">
        <f t="shared" si="15"/>
        <v>0.26027397260273971</v>
      </c>
      <c r="O80" s="147">
        <v>190.74025974025975</v>
      </c>
      <c r="P80" s="147">
        <v>240.93506493506493</v>
      </c>
      <c r="Q80" s="147">
        <v>341.3246753246753</v>
      </c>
      <c r="R80" s="139">
        <v>405.42857142857144</v>
      </c>
      <c r="S80" s="145">
        <v>217</v>
      </c>
      <c r="T80" s="145">
        <v>58</v>
      </c>
      <c r="U80" s="24">
        <f t="shared" si="10"/>
        <v>0.51567711807871908</v>
      </c>
      <c r="V80" s="24">
        <f t="shared" si="11"/>
        <v>9.8421186656480766E-2</v>
      </c>
      <c r="W80" s="148">
        <v>121.18181818181817</v>
      </c>
      <c r="X80" s="24">
        <f t="shared" si="12"/>
        <v>2.762923351158645E-2</v>
      </c>
      <c r="Y80" s="148">
        <v>32.38961038961039</v>
      </c>
      <c r="Z80" s="81">
        <f t="shared" si="13"/>
        <v>7.3847720906544435E-3</v>
      </c>
    </row>
    <row r="81" spans="1:26" x14ac:dyDescent="0.25">
      <c r="A81" s="9" t="str">
        <f>'8'!A81</f>
        <v>Charleroi SD</v>
      </c>
      <c r="B81" s="29" t="str">
        <f>'8'!B81</f>
        <v>Washington</v>
      </c>
      <c r="C81" s="85">
        <f>'8'!C81</f>
        <v>348</v>
      </c>
      <c r="D81" s="85">
        <f>'8'!D81</f>
        <v>238</v>
      </c>
      <c r="E81" s="85">
        <f>'8'!E81</f>
        <v>586</v>
      </c>
      <c r="F81" s="146">
        <v>1</v>
      </c>
      <c r="G81" s="146">
        <v>0</v>
      </c>
      <c r="H81" s="146">
        <v>0</v>
      </c>
      <c r="I81" s="146">
        <v>0</v>
      </c>
      <c r="J81" s="146">
        <v>2</v>
      </c>
      <c r="K81" s="65">
        <f t="shared" si="9"/>
        <v>1</v>
      </c>
      <c r="L81" s="80">
        <f t="shared" si="8"/>
        <v>0</v>
      </c>
      <c r="M81" s="80">
        <f t="shared" si="14"/>
        <v>3</v>
      </c>
      <c r="N81" s="81">
        <f t="shared" si="15"/>
        <v>0.33333333333333331</v>
      </c>
      <c r="O81" s="147">
        <v>15.431980906921241</v>
      </c>
      <c r="P81" s="147">
        <v>18.088305489260144</v>
      </c>
      <c r="Q81" s="147">
        <v>19.479713603818617</v>
      </c>
      <c r="R81" s="139">
        <v>36.682577565632457</v>
      </c>
      <c r="S81" s="145">
        <v>0</v>
      </c>
      <c r="T81" s="145">
        <v>0</v>
      </c>
      <c r="U81" s="24">
        <f t="shared" si="10"/>
        <v>0.47747747747747743</v>
      </c>
      <c r="V81" s="24">
        <f t="shared" si="11"/>
        <v>5.7201853918398264E-2</v>
      </c>
      <c r="W81" s="148">
        <v>0</v>
      </c>
      <c r="X81" s="24">
        <f t="shared" si="12"/>
        <v>0</v>
      </c>
      <c r="Y81" s="148">
        <v>0</v>
      </c>
      <c r="Z81" s="81">
        <f t="shared" si="13"/>
        <v>0</v>
      </c>
    </row>
    <row r="82" spans="1:26" x14ac:dyDescent="0.25">
      <c r="A82" s="9" t="str">
        <f>'8'!A82</f>
        <v>Chartiers Valley SD</v>
      </c>
      <c r="B82" s="29" t="str">
        <f>'8'!B82</f>
        <v>Allegheny</v>
      </c>
      <c r="C82" s="85">
        <f>'8'!C82</f>
        <v>926</v>
      </c>
      <c r="D82" s="85">
        <f>'8'!D82</f>
        <v>637</v>
      </c>
      <c r="E82" s="85">
        <f>'8'!E82</f>
        <v>1563</v>
      </c>
      <c r="F82" s="146">
        <v>1</v>
      </c>
      <c r="G82" s="146">
        <v>1</v>
      </c>
      <c r="H82" s="146">
        <v>1</v>
      </c>
      <c r="I82" s="146">
        <v>0</v>
      </c>
      <c r="J82" s="146">
        <v>6</v>
      </c>
      <c r="K82" s="65">
        <f t="shared" si="9"/>
        <v>3</v>
      </c>
      <c r="L82" s="80">
        <f t="shared" si="8"/>
        <v>1</v>
      </c>
      <c r="M82" s="80">
        <f t="shared" si="14"/>
        <v>9</v>
      </c>
      <c r="N82" s="81">
        <f t="shared" si="15"/>
        <v>0.33333333333333331</v>
      </c>
      <c r="O82" s="147">
        <v>45.595588235294116</v>
      </c>
      <c r="P82" s="147">
        <v>58.139246323529413</v>
      </c>
      <c r="Q82" s="147">
        <v>55.265165441176471</v>
      </c>
      <c r="R82" s="139">
        <v>117.43566176470588</v>
      </c>
      <c r="S82" s="145">
        <v>106</v>
      </c>
      <c r="T82" s="145">
        <v>53</v>
      </c>
      <c r="U82" s="24">
        <f t="shared" si="10"/>
        <v>0.46902654867256638</v>
      </c>
      <c r="V82" s="24">
        <f t="shared" si="11"/>
        <v>6.6369056019720749E-2</v>
      </c>
      <c r="W82" s="148">
        <v>69.156556372549005</v>
      </c>
      <c r="X82" s="24">
        <f t="shared" si="12"/>
        <v>4.4246037346480492E-2</v>
      </c>
      <c r="Y82" s="148">
        <v>34.578278186274503</v>
      </c>
      <c r="Z82" s="81">
        <f t="shared" si="13"/>
        <v>2.2123018673240246E-2</v>
      </c>
    </row>
    <row r="83" spans="1:26" x14ac:dyDescent="0.25">
      <c r="A83" s="9" t="str">
        <f>'8'!A83</f>
        <v>Chartiers-Houston SD</v>
      </c>
      <c r="B83" s="29" t="str">
        <f>'8'!B83</f>
        <v>Washington</v>
      </c>
      <c r="C83" s="85">
        <f>'8'!C83</f>
        <v>229</v>
      </c>
      <c r="D83" s="85">
        <f>'8'!D83</f>
        <v>179</v>
      </c>
      <c r="E83" s="85">
        <f>'8'!E83</f>
        <v>408</v>
      </c>
      <c r="F83" s="146">
        <v>1</v>
      </c>
      <c r="G83" s="146">
        <v>2</v>
      </c>
      <c r="H83" s="146">
        <v>1</v>
      </c>
      <c r="I83" s="146">
        <v>0</v>
      </c>
      <c r="J83" s="146">
        <v>0</v>
      </c>
      <c r="K83" s="65">
        <f t="shared" si="9"/>
        <v>4</v>
      </c>
      <c r="L83" s="80">
        <f t="shared" si="8"/>
        <v>1</v>
      </c>
      <c r="M83" s="80">
        <f t="shared" si="14"/>
        <v>4</v>
      </c>
      <c r="N83" s="81">
        <f t="shared" si="15"/>
        <v>1</v>
      </c>
      <c r="O83" s="147">
        <v>35.522673031026251</v>
      </c>
      <c r="P83" s="147">
        <v>41.637231503579947</v>
      </c>
      <c r="Q83" s="147">
        <v>44.840095465393794</v>
      </c>
      <c r="R83" s="139">
        <v>0</v>
      </c>
      <c r="S83" s="145">
        <v>117</v>
      </c>
      <c r="T83" s="145">
        <v>11</v>
      </c>
      <c r="U83" s="24">
        <f t="shared" si="10"/>
        <v>1</v>
      </c>
      <c r="V83" s="24">
        <f t="shared" si="11"/>
        <v>0.1891174130750152</v>
      </c>
      <c r="W83" s="148">
        <v>73.997613365155118</v>
      </c>
      <c r="X83" s="24">
        <f t="shared" si="12"/>
        <v>0.18136669942439979</v>
      </c>
      <c r="Y83" s="148">
        <v>6.9570405727923621</v>
      </c>
      <c r="Z83" s="81">
        <f t="shared" si="13"/>
        <v>1.7051570031353828E-2</v>
      </c>
    </row>
    <row r="84" spans="1:26" x14ac:dyDescent="0.25">
      <c r="A84" s="9" t="str">
        <f>'8'!A84</f>
        <v>Cheltenham Township SD</v>
      </c>
      <c r="B84" s="29" t="str">
        <f>'8'!B84</f>
        <v>Montgomery</v>
      </c>
      <c r="C84" s="85">
        <f>'8'!C84</f>
        <v>1155</v>
      </c>
      <c r="D84" s="85">
        <f>'8'!D84</f>
        <v>782</v>
      </c>
      <c r="E84" s="85">
        <f>'8'!E84</f>
        <v>1937</v>
      </c>
      <c r="F84" s="146">
        <v>5</v>
      </c>
      <c r="G84" s="146">
        <v>8</v>
      </c>
      <c r="H84" s="146">
        <v>2</v>
      </c>
      <c r="I84" s="146">
        <v>2</v>
      </c>
      <c r="J84" s="146">
        <v>14</v>
      </c>
      <c r="K84" s="65">
        <f t="shared" si="9"/>
        <v>17</v>
      </c>
      <c r="L84" s="80">
        <f t="shared" si="8"/>
        <v>4</v>
      </c>
      <c r="M84" s="80">
        <f t="shared" si="14"/>
        <v>31</v>
      </c>
      <c r="N84" s="81">
        <f t="shared" si="15"/>
        <v>0.54838709677419351</v>
      </c>
      <c r="O84" s="147">
        <v>218.19003629165292</v>
      </c>
      <c r="P84" s="147">
        <v>332.04124051468159</v>
      </c>
      <c r="Q84" s="147">
        <v>350.76872319366544</v>
      </c>
      <c r="R84" s="139">
        <v>335.87924777301225</v>
      </c>
      <c r="S84" s="145">
        <v>636</v>
      </c>
      <c r="T84" s="145">
        <v>212</v>
      </c>
      <c r="U84" s="24">
        <f t="shared" si="10"/>
        <v>0.62095106822880775</v>
      </c>
      <c r="V84" s="24">
        <f t="shared" si="11"/>
        <v>0.28406364316279531</v>
      </c>
      <c r="W84" s="148">
        <v>388.39854833388318</v>
      </c>
      <c r="X84" s="24">
        <f t="shared" si="12"/>
        <v>0.20051551282079669</v>
      </c>
      <c r="Y84" s="148">
        <v>129.46618277796105</v>
      </c>
      <c r="Z84" s="81">
        <f t="shared" si="13"/>
        <v>6.6838504273598887E-2</v>
      </c>
    </row>
    <row r="85" spans="1:26" x14ac:dyDescent="0.25">
      <c r="A85" s="9" t="str">
        <f>'8'!A85</f>
        <v>Chester-Upland SD</v>
      </c>
      <c r="B85" s="29" t="str">
        <f>'8'!B85</f>
        <v>Delaware</v>
      </c>
      <c r="C85" s="85">
        <f>'8'!C85</f>
        <v>2039</v>
      </c>
      <c r="D85" s="85">
        <f>'8'!D85</f>
        <v>1306</v>
      </c>
      <c r="E85" s="85">
        <f>'8'!E85</f>
        <v>3345</v>
      </c>
      <c r="F85" s="146">
        <v>9</v>
      </c>
      <c r="G85" s="146">
        <v>9</v>
      </c>
      <c r="H85" s="146">
        <v>2</v>
      </c>
      <c r="I85" s="146">
        <v>1</v>
      </c>
      <c r="J85" s="146">
        <v>47</v>
      </c>
      <c r="K85" s="65">
        <f t="shared" si="9"/>
        <v>21</v>
      </c>
      <c r="L85" s="80">
        <f t="shared" si="8"/>
        <v>3</v>
      </c>
      <c r="M85" s="80">
        <f t="shared" si="14"/>
        <v>68</v>
      </c>
      <c r="N85" s="81">
        <f t="shared" si="15"/>
        <v>0.30882352941176472</v>
      </c>
      <c r="O85" s="147">
        <v>147.98798988621999</v>
      </c>
      <c r="P85" s="147">
        <v>243.76801517067005</v>
      </c>
      <c r="Q85" s="147">
        <v>229.24399494310998</v>
      </c>
      <c r="R85" s="139">
        <v>447.27054361567639</v>
      </c>
      <c r="S85" s="145">
        <v>324</v>
      </c>
      <c r="T85" s="145">
        <v>75</v>
      </c>
      <c r="U85" s="24">
        <f t="shared" si="10"/>
        <v>0.46691729323308273</v>
      </c>
      <c r="V85" s="24">
        <f t="shared" si="11"/>
        <v>0.1171168923936891</v>
      </c>
      <c r="W85" s="148">
        <v>204.39443742098609</v>
      </c>
      <c r="X85" s="24">
        <f t="shared" si="12"/>
        <v>6.1104465596707354E-2</v>
      </c>
      <c r="Y85" s="148">
        <v>47.313527180783815</v>
      </c>
      <c r="Z85" s="81">
        <f t="shared" si="13"/>
        <v>1.4144552221460034E-2</v>
      </c>
    </row>
    <row r="86" spans="1:26" x14ac:dyDescent="0.25">
      <c r="A86" s="9" t="str">
        <f>'8'!A86</f>
        <v>Chestnut Ridge SD</v>
      </c>
      <c r="B86" s="29" t="str">
        <f>'8'!B86</f>
        <v>Bedford</v>
      </c>
      <c r="C86" s="85">
        <f>'8'!C86</f>
        <v>335</v>
      </c>
      <c r="D86" s="85">
        <f>'8'!D86</f>
        <v>232</v>
      </c>
      <c r="E86" s="85">
        <f>'8'!E86</f>
        <v>567</v>
      </c>
      <c r="F86" s="146">
        <v>1</v>
      </c>
      <c r="G86" s="146">
        <v>0</v>
      </c>
      <c r="H86" s="146">
        <v>0</v>
      </c>
      <c r="I86" s="146">
        <v>0</v>
      </c>
      <c r="J86" s="146">
        <v>1</v>
      </c>
      <c r="K86" s="65">
        <f t="shared" si="9"/>
        <v>1</v>
      </c>
      <c r="L86" s="80">
        <f t="shared" si="8"/>
        <v>0</v>
      </c>
      <c r="M86" s="80">
        <f t="shared" si="14"/>
        <v>2</v>
      </c>
      <c r="N86" s="81">
        <f t="shared" si="15"/>
        <v>0.5</v>
      </c>
      <c r="O86" s="147">
        <v>12.303571428571429</v>
      </c>
      <c r="P86" s="147">
        <v>19.875</v>
      </c>
      <c r="Q86" s="147">
        <v>20.821428571428569</v>
      </c>
      <c r="R86" s="139">
        <v>3.0357142857142856</v>
      </c>
      <c r="S86" s="145">
        <v>0</v>
      </c>
      <c r="T86" s="145">
        <v>0</v>
      </c>
      <c r="U86" s="24">
        <f t="shared" si="10"/>
        <v>0.91379310344827591</v>
      </c>
      <c r="V86" s="24">
        <f t="shared" si="11"/>
        <v>5.6752330561854372E-2</v>
      </c>
      <c r="W86" s="148">
        <v>0</v>
      </c>
      <c r="X86" s="24">
        <f t="shared" si="12"/>
        <v>0</v>
      </c>
      <c r="Y86" s="148">
        <v>0</v>
      </c>
      <c r="Z86" s="81">
        <f t="shared" si="13"/>
        <v>0</v>
      </c>
    </row>
    <row r="87" spans="1:26" x14ac:dyDescent="0.25">
      <c r="A87" s="9" t="str">
        <f>'8'!A87</f>
        <v>Chichester SD</v>
      </c>
      <c r="B87" s="29" t="str">
        <f>'8'!B87</f>
        <v>Delaware</v>
      </c>
      <c r="C87" s="85">
        <f>'8'!C87</f>
        <v>986</v>
      </c>
      <c r="D87" s="85">
        <f>'8'!D87</f>
        <v>612</v>
      </c>
      <c r="E87" s="85">
        <f>'8'!E87</f>
        <v>1598</v>
      </c>
      <c r="F87" s="146">
        <v>1</v>
      </c>
      <c r="G87" s="146">
        <v>0</v>
      </c>
      <c r="H87" s="146">
        <v>2</v>
      </c>
      <c r="I87" s="146">
        <v>0</v>
      </c>
      <c r="J87" s="146">
        <v>12</v>
      </c>
      <c r="K87" s="65">
        <f t="shared" si="9"/>
        <v>3</v>
      </c>
      <c r="L87" s="80">
        <f t="shared" si="8"/>
        <v>2</v>
      </c>
      <c r="M87" s="80">
        <f t="shared" si="14"/>
        <v>15</v>
      </c>
      <c r="N87" s="81">
        <f t="shared" si="15"/>
        <v>0.2</v>
      </c>
      <c r="O87" s="147">
        <v>37.890644753476614</v>
      </c>
      <c r="P87" s="147">
        <v>62.414032869785082</v>
      </c>
      <c r="Q87" s="147">
        <v>58.695322376738304</v>
      </c>
      <c r="R87" s="139">
        <v>136.26295828065741</v>
      </c>
      <c r="S87" s="145">
        <v>106</v>
      </c>
      <c r="T87" s="145">
        <v>106</v>
      </c>
      <c r="U87" s="24">
        <f t="shared" si="10"/>
        <v>0.42399999999999999</v>
      </c>
      <c r="V87" s="24">
        <f t="shared" si="11"/>
        <v>6.276888462031395E-2</v>
      </c>
      <c r="W87" s="148">
        <v>66.869785082174459</v>
      </c>
      <c r="X87" s="24">
        <f t="shared" si="12"/>
        <v>4.1845923080209298E-2</v>
      </c>
      <c r="Y87" s="148">
        <v>66.869785082174459</v>
      </c>
      <c r="Z87" s="81">
        <f t="shared" si="13"/>
        <v>4.1845923080209298E-2</v>
      </c>
    </row>
    <row r="88" spans="1:26" x14ac:dyDescent="0.25">
      <c r="A88" s="9" t="str">
        <f>'8'!A88</f>
        <v>Clairton City SD</v>
      </c>
      <c r="B88" s="29" t="str">
        <f>'8'!B88</f>
        <v>Allegheny</v>
      </c>
      <c r="C88" s="85">
        <f>'8'!C88</f>
        <v>283</v>
      </c>
      <c r="D88" s="85">
        <f>'8'!D88</f>
        <v>190</v>
      </c>
      <c r="E88" s="85">
        <f>'8'!E88</f>
        <v>473</v>
      </c>
      <c r="F88" s="146">
        <v>0</v>
      </c>
      <c r="G88" s="146">
        <v>0</v>
      </c>
      <c r="H88" s="146">
        <v>0</v>
      </c>
      <c r="I88" s="146">
        <v>0</v>
      </c>
      <c r="J88" s="146">
        <v>0</v>
      </c>
      <c r="K88" s="65">
        <f t="shared" si="9"/>
        <v>0</v>
      </c>
      <c r="L88" s="80">
        <f t="shared" si="8"/>
        <v>0</v>
      </c>
      <c r="M88" s="80">
        <f t="shared" si="14"/>
        <v>0</v>
      </c>
      <c r="N88" s="81" t="e">
        <f t="shared" si="15"/>
        <v>#DIV/0!</v>
      </c>
      <c r="O88" s="147">
        <v>0</v>
      </c>
      <c r="P88" s="147">
        <v>0</v>
      </c>
      <c r="Q88" s="147">
        <v>0</v>
      </c>
      <c r="R88" s="139">
        <v>0</v>
      </c>
      <c r="S88" s="145">
        <v>0</v>
      </c>
      <c r="T88" s="145">
        <v>0</v>
      </c>
      <c r="U88" s="24" t="e">
        <f t="shared" si="10"/>
        <v>#DIV/0!</v>
      </c>
      <c r="V88" s="24">
        <f t="shared" si="11"/>
        <v>0</v>
      </c>
      <c r="W88" s="148">
        <v>0</v>
      </c>
      <c r="X88" s="24">
        <f t="shared" si="12"/>
        <v>0</v>
      </c>
      <c r="Y88" s="148">
        <v>0</v>
      </c>
      <c r="Z88" s="81">
        <f t="shared" si="13"/>
        <v>0</v>
      </c>
    </row>
    <row r="89" spans="1:26" x14ac:dyDescent="0.25">
      <c r="A89" s="9" t="str">
        <f>'8'!A89</f>
        <v>Clarion Area SD</v>
      </c>
      <c r="B89" s="29" t="str">
        <f>'8'!B89</f>
        <v>Clarion</v>
      </c>
      <c r="C89" s="85">
        <f>'8'!C89</f>
        <v>182</v>
      </c>
      <c r="D89" s="85">
        <f>'8'!D89</f>
        <v>121</v>
      </c>
      <c r="E89" s="85">
        <f>'8'!E89</f>
        <v>303</v>
      </c>
      <c r="F89" s="146">
        <v>5</v>
      </c>
      <c r="G89" s="146">
        <v>0</v>
      </c>
      <c r="H89" s="146">
        <v>2</v>
      </c>
      <c r="I89" s="146">
        <v>0</v>
      </c>
      <c r="J89" s="146">
        <v>3</v>
      </c>
      <c r="K89" s="65">
        <f t="shared" si="9"/>
        <v>7</v>
      </c>
      <c r="L89" s="80">
        <f t="shared" si="8"/>
        <v>2</v>
      </c>
      <c r="M89" s="80">
        <f t="shared" si="14"/>
        <v>10</v>
      </c>
      <c r="N89" s="81">
        <f t="shared" si="15"/>
        <v>0.7</v>
      </c>
      <c r="O89" s="147">
        <v>137.56179775280899</v>
      </c>
      <c r="P89" s="147">
        <v>116.71910112359551</v>
      </c>
      <c r="Q89" s="147">
        <v>116.71910112359551</v>
      </c>
      <c r="R89" s="139">
        <v>10.280898876404494</v>
      </c>
      <c r="S89" s="145">
        <v>106</v>
      </c>
      <c r="T89" s="145">
        <v>106</v>
      </c>
      <c r="U89" s="24">
        <f t="shared" si="10"/>
        <v>0.96113989637305708</v>
      </c>
      <c r="V89" s="24">
        <f t="shared" si="11"/>
        <v>0.83921088738087291</v>
      </c>
      <c r="W89" s="148">
        <v>72.651685393258433</v>
      </c>
      <c r="X89" s="24">
        <f t="shared" si="12"/>
        <v>0.23977453925167799</v>
      </c>
      <c r="Y89" s="148">
        <v>72.651685393258433</v>
      </c>
      <c r="Z89" s="81">
        <f t="shared" si="13"/>
        <v>0.23977453925167799</v>
      </c>
    </row>
    <row r="90" spans="1:26" x14ac:dyDescent="0.25">
      <c r="A90" s="9" t="str">
        <f>'8'!A90</f>
        <v>Clarion-Limestone Area SD</v>
      </c>
      <c r="B90" s="29" t="str">
        <f>'8'!B90</f>
        <v>Clarion</v>
      </c>
      <c r="C90" s="85">
        <f>'8'!C90</f>
        <v>239</v>
      </c>
      <c r="D90" s="85">
        <f>'8'!D90</f>
        <v>164</v>
      </c>
      <c r="E90" s="85">
        <f>'8'!E90</f>
        <v>403</v>
      </c>
      <c r="F90" s="146">
        <v>0</v>
      </c>
      <c r="G90" s="146">
        <v>0</v>
      </c>
      <c r="H90" s="146">
        <v>0</v>
      </c>
      <c r="I90" s="146">
        <v>0</v>
      </c>
      <c r="J90" s="146">
        <v>0</v>
      </c>
      <c r="K90" s="65">
        <f t="shared" si="9"/>
        <v>0</v>
      </c>
      <c r="L90" s="80">
        <f t="shared" si="8"/>
        <v>0</v>
      </c>
      <c r="M90" s="80">
        <f t="shared" si="14"/>
        <v>0</v>
      </c>
      <c r="N90" s="81" t="e">
        <f t="shared" si="15"/>
        <v>#DIV/0!</v>
      </c>
      <c r="O90" s="147">
        <v>0</v>
      </c>
      <c r="P90" s="147">
        <v>0</v>
      </c>
      <c r="Q90" s="147">
        <v>0</v>
      </c>
      <c r="R90" s="139">
        <v>0</v>
      </c>
      <c r="S90" s="145">
        <v>0</v>
      </c>
      <c r="T90" s="145">
        <v>0</v>
      </c>
      <c r="U90" s="24" t="e">
        <f t="shared" si="10"/>
        <v>#DIV/0!</v>
      </c>
      <c r="V90" s="24">
        <f t="shared" si="11"/>
        <v>0</v>
      </c>
      <c r="W90" s="148">
        <v>0</v>
      </c>
      <c r="X90" s="24">
        <f t="shared" si="12"/>
        <v>0</v>
      </c>
      <c r="Y90" s="148">
        <v>0</v>
      </c>
      <c r="Z90" s="81">
        <f t="shared" si="13"/>
        <v>0</v>
      </c>
    </row>
    <row r="91" spans="1:26" x14ac:dyDescent="0.25">
      <c r="A91" s="9" t="str">
        <f>'8'!A91</f>
        <v>Claysburg-Kimmel SD</v>
      </c>
      <c r="B91" s="29" t="str">
        <f>'8'!B91</f>
        <v>Blair</v>
      </c>
      <c r="C91" s="85">
        <f>'8'!C91</f>
        <v>217</v>
      </c>
      <c r="D91" s="85">
        <f>'8'!D91</f>
        <v>132</v>
      </c>
      <c r="E91" s="85">
        <f>'8'!E91</f>
        <v>349</v>
      </c>
      <c r="F91" s="146">
        <v>0</v>
      </c>
      <c r="G91" s="146">
        <v>0</v>
      </c>
      <c r="H91" s="146">
        <v>1</v>
      </c>
      <c r="I91" s="146">
        <v>1</v>
      </c>
      <c r="J91" s="146">
        <v>2</v>
      </c>
      <c r="K91" s="65">
        <f t="shared" si="9"/>
        <v>2</v>
      </c>
      <c r="L91" s="80">
        <f t="shared" si="8"/>
        <v>2</v>
      </c>
      <c r="M91" s="80">
        <f t="shared" si="14"/>
        <v>4</v>
      </c>
      <c r="N91" s="81">
        <f t="shared" si="15"/>
        <v>0.5</v>
      </c>
      <c r="O91" s="147">
        <v>12.617915904936016</v>
      </c>
      <c r="P91" s="147">
        <v>20.040219378427789</v>
      </c>
      <c r="Q91" s="147">
        <v>25.341864716636195</v>
      </c>
      <c r="R91" s="139">
        <v>5.6307129798903111</v>
      </c>
      <c r="S91" s="145">
        <v>58</v>
      </c>
      <c r="T91" s="145">
        <v>58</v>
      </c>
      <c r="U91" s="24">
        <f t="shared" si="10"/>
        <v>0.8529411764705882</v>
      </c>
      <c r="V91" s="24">
        <f t="shared" si="11"/>
        <v>9.3576318863506605E-2</v>
      </c>
      <c r="W91" s="148">
        <v>32.658135283363805</v>
      </c>
      <c r="X91" s="24">
        <f t="shared" si="12"/>
        <v>9.3576318863506605E-2</v>
      </c>
      <c r="Y91" s="148">
        <v>32.658135283363805</v>
      </c>
      <c r="Z91" s="81">
        <f t="shared" si="13"/>
        <v>9.3576318863506605E-2</v>
      </c>
    </row>
    <row r="92" spans="1:26" x14ac:dyDescent="0.25">
      <c r="A92" s="9" t="str">
        <f>'8'!A92</f>
        <v>Clearfield Area SD</v>
      </c>
      <c r="B92" s="29" t="str">
        <f>'8'!B92</f>
        <v>Clearfield</v>
      </c>
      <c r="C92" s="85">
        <f>'8'!C92</f>
        <v>589</v>
      </c>
      <c r="D92" s="85">
        <f>'8'!D92</f>
        <v>404</v>
      </c>
      <c r="E92" s="85">
        <f>'8'!E92</f>
        <v>993</v>
      </c>
      <c r="F92" s="146">
        <v>2</v>
      </c>
      <c r="G92" s="146">
        <v>4</v>
      </c>
      <c r="H92" s="146">
        <v>3</v>
      </c>
      <c r="I92" s="146">
        <v>5</v>
      </c>
      <c r="J92" s="146">
        <v>9</v>
      </c>
      <c r="K92" s="65">
        <f t="shared" si="9"/>
        <v>14</v>
      </c>
      <c r="L92" s="80">
        <f t="shared" si="8"/>
        <v>8</v>
      </c>
      <c r="M92" s="80">
        <f t="shared" si="14"/>
        <v>23</v>
      </c>
      <c r="N92" s="81">
        <f t="shared" si="15"/>
        <v>0.60869565217391308</v>
      </c>
      <c r="O92" s="147">
        <v>83.975903614457835</v>
      </c>
      <c r="P92" s="147">
        <v>93.855421686746993</v>
      </c>
      <c r="Q92" s="147">
        <v>150.16867469879517</v>
      </c>
      <c r="R92" s="139">
        <v>24.397590361445786</v>
      </c>
      <c r="S92" s="145">
        <v>318</v>
      </c>
      <c r="T92" s="145">
        <v>196</v>
      </c>
      <c r="U92" s="24">
        <f t="shared" si="10"/>
        <v>0.87935656836461118</v>
      </c>
      <c r="V92" s="24">
        <f t="shared" si="11"/>
        <v>0.17908491973938048</v>
      </c>
      <c r="W92" s="148">
        <v>172.40963855421688</v>
      </c>
      <c r="X92" s="24">
        <f t="shared" si="12"/>
        <v>0.17362501364976524</v>
      </c>
      <c r="Y92" s="148">
        <v>106.26506024096388</v>
      </c>
      <c r="Z92" s="81">
        <f t="shared" si="13"/>
        <v>0.1070141593564591</v>
      </c>
    </row>
    <row r="93" spans="1:26" x14ac:dyDescent="0.25">
      <c r="A93" s="9" t="str">
        <f>'8'!A93</f>
        <v>Coatesville Area SD</v>
      </c>
      <c r="B93" s="29" t="str">
        <f>'8'!B93</f>
        <v>Chester</v>
      </c>
      <c r="C93" s="85">
        <f>'8'!C93</f>
        <v>2997</v>
      </c>
      <c r="D93" s="85">
        <f>'8'!D93</f>
        <v>1925</v>
      </c>
      <c r="E93" s="85">
        <f>'8'!E93</f>
        <v>4922</v>
      </c>
      <c r="F93" s="146">
        <v>21</v>
      </c>
      <c r="G93" s="146">
        <v>4</v>
      </c>
      <c r="H93" s="146">
        <v>4</v>
      </c>
      <c r="I93" s="146">
        <v>1</v>
      </c>
      <c r="J93" s="146">
        <v>39</v>
      </c>
      <c r="K93" s="65">
        <f t="shared" si="9"/>
        <v>30</v>
      </c>
      <c r="L93" s="80">
        <f t="shared" si="8"/>
        <v>5</v>
      </c>
      <c r="M93" s="80">
        <f t="shared" si="14"/>
        <v>69</v>
      </c>
      <c r="N93" s="81">
        <f t="shared" si="15"/>
        <v>0.43478260869565216</v>
      </c>
      <c r="O93" s="147">
        <v>296.68854222700378</v>
      </c>
      <c r="P93" s="147">
        <v>408.65841850457235</v>
      </c>
      <c r="Q93" s="147">
        <v>470.65303926842387</v>
      </c>
      <c r="R93" s="139">
        <v>458.83539537385695</v>
      </c>
      <c r="S93" s="145">
        <v>381</v>
      </c>
      <c r="T93" s="145">
        <v>217</v>
      </c>
      <c r="U93" s="24">
        <f t="shared" si="10"/>
        <v>0.60587326120556417</v>
      </c>
      <c r="V93" s="24">
        <f t="shared" si="11"/>
        <v>0.14330494935627308</v>
      </c>
      <c r="W93" s="148">
        <v>228.51802044109741</v>
      </c>
      <c r="X93" s="24">
        <f t="shared" si="12"/>
        <v>4.64278790006293E-2</v>
      </c>
      <c r="Y93" s="148">
        <v>130.15330823023132</v>
      </c>
      <c r="Z93" s="81">
        <f t="shared" si="13"/>
        <v>2.6443175178836108E-2</v>
      </c>
    </row>
    <row r="94" spans="1:26" x14ac:dyDescent="0.25">
      <c r="A94" s="9" t="str">
        <f>'8'!A94</f>
        <v>Cocalico SD</v>
      </c>
      <c r="B94" s="29" t="str">
        <f>'8'!B94</f>
        <v>Lancaster</v>
      </c>
      <c r="C94" s="85">
        <f>'8'!C94</f>
        <v>971</v>
      </c>
      <c r="D94" s="85">
        <f>'8'!D94</f>
        <v>667</v>
      </c>
      <c r="E94" s="85">
        <f>'8'!E94</f>
        <v>1638</v>
      </c>
      <c r="F94" s="146">
        <v>1</v>
      </c>
      <c r="G94" s="146">
        <v>0</v>
      </c>
      <c r="H94" s="146">
        <v>0</v>
      </c>
      <c r="I94" s="146">
        <v>2</v>
      </c>
      <c r="J94" s="146">
        <v>7</v>
      </c>
      <c r="K94" s="65">
        <f t="shared" si="9"/>
        <v>3</v>
      </c>
      <c r="L94" s="80">
        <f t="shared" si="8"/>
        <v>2</v>
      </c>
      <c r="M94" s="80">
        <f t="shared" si="14"/>
        <v>10</v>
      </c>
      <c r="N94" s="81">
        <f t="shared" si="15"/>
        <v>0.3</v>
      </c>
      <c r="O94" s="147">
        <v>38.617691154422786</v>
      </c>
      <c r="P94" s="147">
        <v>55.781109445277366</v>
      </c>
      <c r="Q94" s="147">
        <v>64.601199400299848</v>
      </c>
      <c r="R94" s="139">
        <v>49.277361319340329</v>
      </c>
      <c r="S94" s="145">
        <v>106</v>
      </c>
      <c r="T94" s="145">
        <v>106</v>
      </c>
      <c r="U94" s="24">
        <f t="shared" si="10"/>
        <v>0.65702479338842978</v>
      </c>
      <c r="V94" s="24">
        <f t="shared" si="11"/>
        <v>5.7630525396642339E-2</v>
      </c>
      <c r="W94" s="148">
        <v>62.932533733133432</v>
      </c>
      <c r="X94" s="24">
        <f t="shared" si="12"/>
        <v>3.8420350264428228E-2</v>
      </c>
      <c r="Y94" s="148">
        <v>62.932533733133432</v>
      </c>
      <c r="Z94" s="81">
        <f t="shared" si="13"/>
        <v>3.8420350264428228E-2</v>
      </c>
    </row>
    <row r="95" spans="1:26" x14ac:dyDescent="0.25">
      <c r="A95" s="9" t="str">
        <f>'8'!A95</f>
        <v>Colonial SD</v>
      </c>
      <c r="B95" s="29" t="str">
        <f>'8'!B95</f>
        <v>Montgomery</v>
      </c>
      <c r="C95" s="85">
        <f>'8'!C95</f>
        <v>1364</v>
      </c>
      <c r="D95" s="85">
        <f>'8'!D95</f>
        <v>841</v>
      </c>
      <c r="E95" s="85">
        <f>'8'!E95</f>
        <v>2205</v>
      </c>
      <c r="F95" s="146">
        <v>3</v>
      </c>
      <c r="G95" s="146">
        <v>1</v>
      </c>
      <c r="H95" s="146">
        <v>1</v>
      </c>
      <c r="I95" s="146">
        <v>5</v>
      </c>
      <c r="J95" s="146">
        <v>4</v>
      </c>
      <c r="K95" s="65">
        <f t="shared" si="9"/>
        <v>10</v>
      </c>
      <c r="L95" s="80">
        <f t="shared" ref="L95:L158" si="16">H95+I95</f>
        <v>6</v>
      </c>
      <c r="M95" s="80">
        <f t="shared" si="14"/>
        <v>14</v>
      </c>
      <c r="N95" s="81">
        <f t="shared" si="15"/>
        <v>0.7142857142857143</v>
      </c>
      <c r="O95" s="147">
        <v>128.34708017156055</v>
      </c>
      <c r="P95" s="147">
        <v>195.31837677334212</v>
      </c>
      <c r="Q95" s="147">
        <v>206.33454305509733</v>
      </c>
      <c r="R95" s="139">
        <v>70.839986803035302</v>
      </c>
      <c r="S95" s="145">
        <v>371</v>
      </c>
      <c r="T95" s="145">
        <v>318</v>
      </c>
      <c r="U95" s="24">
        <f t="shared" si="10"/>
        <v>0.82043343653250778</v>
      </c>
      <c r="V95" s="24">
        <f t="shared" si="11"/>
        <v>0.14678705530381073</v>
      </c>
      <c r="W95" s="148">
        <v>226.56581986143186</v>
      </c>
      <c r="X95" s="24">
        <f t="shared" si="12"/>
        <v>0.10275093871266751</v>
      </c>
      <c r="Y95" s="148">
        <v>194.19927416694159</v>
      </c>
      <c r="Z95" s="81">
        <f t="shared" si="13"/>
        <v>8.8072233182286436E-2</v>
      </c>
    </row>
    <row r="96" spans="1:26" x14ac:dyDescent="0.25">
      <c r="A96" s="9" t="str">
        <f>'8'!A96</f>
        <v>Columbia Borough SD</v>
      </c>
      <c r="B96" s="29" t="str">
        <f>'8'!B96</f>
        <v>Lancaster</v>
      </c>
      <c r="C96" s="85">
        <f>'8'!C96</f>
        <v>467</v>
      </c>
      <c r="D96" s="85">
        <f>'8'!D96</f>
        <v>296</v>
      </c>
      <c r="E96" s="85">
        <f>'8'!E96</f>
        <v>763</v>
      </c>
      <c r="F96" s="146">
        <v>0</v>
      </c>
      <c r="G96" s="146">
        <v>1</v>
      </c>
      <c r="H96" s="146">
        <v>2</v>
      </c>
      <c r="I96" s="146">
        <v>1</v>
      </c>
      <c r="J96" s="146">
        <v>6</v>
      </c>
      <c r="K96" s="65">
        <f t="shared" si="9"/>
        <v>4</v>
      </c>
      <c r="L96" s="80">
        <f t="shared" si="16"/>
        <v>3</v>
      </c>
      <c r="M96" s="80">
        <f t="shared" si="14"/>
        <v>10</v>
      </c>
      <c r="N96" s="81">
        <f t="shared" si="15"/>
        <v>0.4</v>
      </c>
      <c r="O96" s="147">
        <v>51.490254872563717</v>
      </c>
      <c r="P96" s="147">
        <v>74.374812593703155</v>
      </c>
      <c r="Q96" s="147">
        <v>86.134932533733135</v>
      </c>
      <c r="R96" s="139">
        <v>46.3088455772114</v>
      </c>
      <c r="S96" s="145">
        <v>212</v>
      </c>
      <c r="T96" s="145">
        <v>159</v>
      </c>
      <c r="U96" s="24">
        <f t="shared" si="10"/>
        <v>0.73103448275862071</v>
      </c>
      <c r="V96" s="24">
        <f t="shared" si="11"/>
        <v>0.16496076994268266</v>
      </c>
      <c r="W96" s="148">
        <v>125.86506746626686</v>
      </c>
      <c r="X96" s="24">
        <f t="shared" si="12"/>
        <v>0.16496076994268266</v>
      </c>
      <c r="Y96" s="148">
        <v>94.398800599700152</v>
      </c>
      <c r="Z96" s="81">
        <f t="shared" si="13"/>
        <v>0.123720577457012</v>
      </c>
    </row>
    <row r="97" spans="1:26" x14ac:dyDescent="0.25">
      <c r="A97" s="9" t="str">
        <f>'8'!A97</f>
        <v>Commodore Perry SD</v>
      </c>
      <c r="B97" s="29" t="str">
        <f>'8'!B97</f>
        <v>Mercer</v>
      </c>
      <c r="C97" s="85">
        <f>'8'!C97</f>
        <v>131</v>
      </c>
      <c r="D97" s="85">
        <f>'8'!D97</f>
        <v>80</v>
      </c>
      <c r="E97" s="85">
        <f>'8'!E97</f>
        <v>211</v>
      </c>
      <c r="F97" s="146">
        <v>0</v>
      </c>
      <c r="G97" s="146">
        <v>0</v>
      </c>
      <c r="H97" s="146">
        <v>1</v>
      </c>
      <c r="I97" s="146">
        <v>0</v>
      </c>
      <c r="J97" s="146">
        <v>0</v>
      </c>
      <c r="K97" s="65">
        <f t="shared" si="9"/>
        <v>1</v>
      </c>
      <c r="L97" s="80">
        <f t="shared" si="16"/>
        <v>1</v>
      </c>
      <c r="M97" s="80">
        <f t="shared" si="14"/>
        <v>1</v>
      </c>
      <c r="N97" s="81">
        <f t="shared" si="15"/>
        <v>1</v>
      </c>
      <c r="O97" s="147">
        <v>14.993421052631579</v>
      </c>
      <c r="P97" s="147">
        <v>21.269736842105264</v>
      </c>
      <c r="Q97" s="147">
        <v>16.736842105263158</v>
      </c>
      <c r="R97" s="139">
        <v>0</v>
      </c>
      <c r="S97" s="145">
        <v>53</v>
      </c>
      <c r="T97" s="145">
        <v>53</v>
      </c>
      <c r="U97" s="24">
        <f t="shared" si="10"/>
        <v>1</v>
      </c>
      <c r="V97" s="24">
        <f t="shared" si="11"/>
        <v>0.1718633075579945</v>
      </c>
      <c r="W97" s="148">
        <v>36.263157894736842</v>
      </c>
      <c r="X97" s="24">
        <f t="shared" si="12"/>
        <v>0.1718633075579945</v>
      </c>
      <c r="Y97" s="148">
        <v>36.263157894736842</v>
      </c>
      <c r="Z97" s="81">
        <f t="shared" si="13"/>
        <v>0.1718633075579945</v>
      </c>
    </row>
    <row r="98" spans="1:26" x14ac:dyDescent="0.25">
      <c r="A98" s="9" t="str">
        <f>'8'!A98</f>
        <v>Conemaugh Township Area SD</v>
      </c>
      <c r="B98" s="29" t="str">
        <f>'8'!B98</f>
        <v>Somerset</v>
      </c>
      <c r="C98" s="85">
        <f>'8'!C98</f>
        <v>207</v>
      </c>
      <c r="D98" s="85">
        <f>'8'!D98</f>
        <v>143</v>
      </c>
      <c r="E98" s="85">
        <f>'8'!E98</f>
        <v>350</v>
      </c>
      <c r="F98" s="146">
        <v>2</v>
      </c>
      <c r="G98" s="146">
        <v>0</v>
      </c>
      <c r="H98" s="146">
        <v>0</v>
      </c>
      <c r="I98" s="146">
        <v>0</v>
      </c>
      <c r="J98" s="146">
        <v>1</v>
      </c>
      <c r="K98" s="65">
        <f t="shared" si="9"/>
        <v>2</v>
      </c>
      <c r="L98" s="80">
        <f t="shared" si="16"/>
        <v>0</v>
      </c>
      <c r="M98" s="80">
        <f t="shared" si="14"/>
        <v>3</v>
      </c>
      <c r="N98" s="81">
        <f t="shared" si="15"/>
        <v>0.66666666666666663</v>
      </c>
      <c r="O98" s="147">
        <v>36.724409448818896</v>
      </c>
      <c r="P98" s="147">
        <v>34.220472440944881</v>
      </c>
      <c r="Q98" s="147">
        <v>35.055118110236222</v>
      </c>
      <c r="R98" s="139">
        <v>7.3622047244094482</v>
      </c>
      <c r="S98" s="145">
        <v>0</v>
      </c>
      <c r="T98" s="145">
        <v>0</v>
      </c>
      <c r="U98" s="24">
        <f t="shared" si="10"/>
        <v>0.90598290598290598</v>
      </c>
      <c r="V98" s="24">
        <f t="shared" si="11"/>
        <v>0.20269966254218222</v>
      </c>
      <c r="W98" s="148">
        <v>0</v>
      </c>
      <c r="X98" s="24">
        <f t="shared" si="12"/>
        <v>0</v>
      </c>
      <c r="Y98" s="148">
        <v>0</v>
      </c>
      <c r="Z98" s="81">
        <f t="shared" si="13"/>
        <v>0</v>
      </c>
    </row>
    <row r="99" spans="1:26" x14ac:dyDescent="0.25">
      <c r="A99" s="9" t="str">
        <f>'8'!A99</f>
        <v>Conemaugh Valley SD</v>
      </c>
      <c r="B99" s="29" t="str">
        <f>'8'!B99</f>
        <v>Cambria</v>
      </c>
      <c r="C99" s="85">
        <f>'8'!C99</f>
        <v>178</v>
      </c>
      <c r="D99" s="85">
        <f>'8'!D99</f>
        <v>120</v>
      </c>
      <c r="E99" s="85">
        <f>'8'!E99</f>
        <v>298</v>
      </c>
      <c r="F99" s="146">
        <v>0</v>
      </c>
      <c r="G99" s="146">
        <v>1</v>
      </c>
      <c r="H99" s="146">
        <v>0</v>
      </c>
      <c r="I99" s="146">
        <v>0</v>
      </c>
      <c r="J99" s="146">
        <v>1</v>
      </c>
      <c r="K99" s="65">
        <f t="shared" si="9"/>
        <v>1</v>
      </c>
      <c r="L99" s="80">
        <f t="shared" si="16"/>
        <v>0</v>
      </c>
      <c r="M99" s="80">
        <f t="shared" si="14"/>
        <v>2</v>
      </c>
      <c r="N99" s="81">
        <f t="shared" si="15"/>
        <v>0.5</v>
      </c>
      <c r="O99" s="147">
        <v>16.141693811074919</v>
      </c>
      <c r="P99" s="147">
        <v>17.350162866449509</v>
      </c>
      <c r="Q99" s="147">
        <v>19.508143322475568</v>
      </c>
      <c r="R99" s="139">
        <v>3.1596091205211723</v>
      </c>
      <c r="S99" s="145">
        <v>53</v>
      </c>
      <c r="T99" s="145">
        <v>0</v>
      </c>
      <c r="U99" s="24">
        <f t="shared" si="10"/>
        <v>0.9137931034482758</v>
      </c>
      <c r="V99" s="24">
        <f t="shared" si="11"/>
        <v>0.11238878079706183</v>
      </c>
      <c r="W99" s="148">
        <v>33.491856677524432</v>
      </c>
      <c r="X99" s="24">
        <f t="shared" si="12"/>
        <v>0.11238878079706185</v>
      </c>
      <c r="Y99" s="148">
        <v>0</v>
      </c>
      <c r="Z99" s="81">
        <f t="shared" si="13"/>
        <v>0</v>
      </c>
    </row>
    <row r="100" spans="1:26" x14ac:dyDescent="0.25">
      <c r="A100" s="9" t="str">
        <f>'8'!A100</f>
        <v>Conestoga Valley SD</v>
      </c>
      <c r="B100" s="29" t="str">
        <f>'8'!B100</f>
        <v>Lancaster</v>
      </c>
      <c r="C100" s="85">
        <f>'8'!C100</f>
        <v>1559</v>
      </c>
      <c r="D100" s="85">
        <f>'8'!D100</f>
        <v>983</v>
      </c>
      <c r="E100" s="85">
        <f>'8'!E100</f>
        <v>2542</v>
      </c>
      <c r="F100" s="146">
        <v>1</v>
      </c>
      <c r="G100" s="146">
        <v>3</v>
      </c>
      <c r="H100" s="146">
        <v>0</v>
      </c>
      <c r="I100" s="146">
        <v>1</v>
      </c>
      <c r="J100" s="146">
        <v>1</v>
      </c>
      <c r="K100" s="65">
        <f t="shared" si="9"/>
        <v>5</v>
      </c>
      <c r="L100" s="80">
        <f t="shared" si="16"/>
        <v>1</v>
      </c>
      <c r="M100" s="80">
        <f t="shared" si="14"/>
        <v>6</v>
      </c>
      <c r="N100" s="81">
        <f t="shared" si="15"/>
        <v>0.83333333333333337</v>
      </c>
      <c r="O100" s="147">
        <v>54.161919040479759</v>
      </c>
      <c r="P100" s="147">
        <v>78.233883058470767</v>
      </c>
      <c r="Q100" s="147">
        <v>90.604197901049474</v>
      </c>
      <c r="R100" s="139">
        <v>6.5307346326836582</v>
      </c>
      <c r="S100" s="145">
        <v>212</v>
      </c>
      <c r="T100" s="145">
        <v>53</v>
      </c>
      <c r="U100" s="24">
        <f t="shared" si="10"/>
        <v>0.95299145299145305</v>
      </c>
      <c r="V100" s="24">
        <f t="shared" si="11"/>
        <v>5.208332104600729E-2</v>
      </c>
      <c r="W100" s="148">
        <v>125.86506746626686</v>
      </c>
      <c r="X100" s="24">
        <f t="shared" si="12"/>
        <v>4.9514188617728903E-2</v>
      </c>
      <c r="Y100" s="148">
        <v>31.466266866566716</v>
      </c>
      <c r="Z100" s="81">
        <f t="shared" si="13"/>
        <v>1.2378547154432226E-2</v>
      </c>
    </row>
    <row r="101" spans="1:26" x14ac:dyDescent="0.25">
      <c r="A101" s="9" t="str">
        <f>'8'!A101</f>
        <v>Conewago Valley SD</v>
      </c>
      <c r="B101" s="29" t="str">
        <f>'8'!B101</f>
        <v>Adams</v>
      </c>
      <c r="C101" s="85">
        <f>'8'!C101</f>
        <v>979</v>
      </c>
      <c r="D101" s="85">
        <f>'8'!D101</f>
        <v>661</v>
      </c>
      <c r="E101" s="85">
        <f>'8'!E101</f>
        <v>1640</v>
      </c>
      <c r="F101" s="146">
        <v>2</v>
      </c>
      <c r="G101" s="146">
        <v>2</v>
      </c>
      <c r="H101" s="146">
        <v>1</v>
      </c>
      <c r="I101" s="146">
        <v>0</v>
      </c>
      <c r="J101" s="146">
        <v>12</v>
      </c>
      <c r="K101" s="65">
        <f t="shared" si="9"/>
        <v>5</v>
      </c>
      <c r="L101" s="80">
        <f t="shared" si="16"/>
        <v>1</v>
      </c>
      <c r="M101" s="80">
        <f t="shared" si="14"/>
        <v>17</v>
      </c>
      <c r="N101" s="81">
        <f t="shared" si="15"/>
        <v>0.29411764705882354</v>
      </c>
      <c r="O101" s="147">
        <v>52.147286821705428</v>
      </c>
      <c r="P101" s="147">
        <v>76.538759689922486</v>
      </c>
      <c r="Q101" s="147">
        <v>88.313953488372093</v>
      </c>
      <c r="R101" s="139">
        <v>35.581395348837212</v>
      </c>
      <c r="S101" s="145">
        <v>111</v>
      </c>
      <c r="T101" s="145">
        <v>53</v>
      </c>
      <c r="U101" s="24">
        <f t="shared" si="10"/>
        <v>0.78339350180505407</v>
      </c>
      <c r="V101" s="24">
        <f t="shared" si="11"/>
        <v>7.846710153148044E-2</v>
      </c>
      <c r="W101" s="148">
        <v>65.825581395348848</v>
      </c>
      <c r="X101" s="24">
        <f t="shared" si="12"/>
        <v>4.0137549631310276E-2</v>
      </c>
      <c r="Y101" s="148">
        <v>31.430232558139537</v>
      </c>
      <c r="Z101" s="81">
        <f t="shared" si="13"/>
        <v>1.9164775950085082E-2</v>
      </c>
    </row>
    <row r="102" spans="1:26" x14ac:dyDescent="0.25">
      <c r="A102" s="9" t="str">
        <f>'8'!A102</f>
        <v>Conneaut SD</v>
      </c>
      <c r="B102" s="29" t="str">
        <f>'8'!B102</f>
        <v>Crawford</v>
      </c>
      <c r="C102" s="85">
        <f>'8'!C102</f>
        <v>601</v>
      </c>
      <c r="D102" s="85">
        <f>'8'!D102</f>
        <v>432</v>
      </c>
      <c r="E102" s="85">
        <f>'8'!E102</f>
        <v>1033</v>
      </c>
      <c r="F102" s="146">
        <v>0</v>
      </c>
      <c r="G102" s="146">
        <v>2</v>
      </c>
      <c r="H102" s="146">
        <v>1</v>
      </c>
      <c r="I102" s="146">
        <v>1</v>
      </c>
      <c r="J102" s="146">
        <v>1</v>
      </c>
      <c r="K102" s="65">
        <f t="shared" si="9"/>
        <v>4</v>
      </c>
      <c r="L102" s="80">
        <f t="shared" si="16"/>
        <v>2</v>
      </c>
      <c r="M102" s="80">
        <f t="shared" si="14"/>
        <v>5</v>
      </c>
      <c r="N102" s="81">
        <f t="shared" si="15"/>
        <v>0.8</v>
      </c>
      <c r="O102" s="147">
        <v>41.959287531806616</v>
      </c>
      <c r="P102" s="147">
        <v>57.964376590330787</v>
      </c>
      <c r="Q102" s="147">
        <v>70.076335877862604</v>
      </c>
      <c r="R102" s="139">
        <v>6.4656488549618327</v>
      </c>
      <c r="S102" s="145">
        <v>170</v>
      </c>
      <c r="T102" s="145">
        <v>106</v>
      </c>
      <c r="U102" s="24">
        <f t="shared" si="10"/>
        <v>0.93922651933701662</v>
      </c>
      <c r="V102" s="24">
        <f t="shared" si="11"/>
        <v>9.6731523835563799E-2</v>
      </c>
      <c r="W102" s="148">
        <v>99.923664122137396</v>
      </c>
      <c r="X102" s="24">
        <f t="shared" si="12"/>
        <v>9.6731523835563785E-2</v>
      </c>
      <c r="Y102" s="148">
        <v>62.305343511450381</v>
      </c>
      <c r="Z102" s="81">
        <f t="shared" si="13"/>
        <v>6.0314950156292721E-2</v>
      </c>
    </row>
    <row r="103" spans="1:26" x14ac:dyDescent="0.25">
      <c r="A103" s="9" t="str">
        <f>'8'!A103</f>
        <v>Connellsville Area SD</v>
      </c>
      <c r="B103" s="29" t="str">
        <f>'8'!B103</f>
        <v>Fayette</v>
      </c>
      <c r="C103" s="85">
        <f>'8'!C103</f>
        <v>1047</v>
      </c>
      <c r="D103" s="85">
        <f>'8'!D103</f>
        <v>735</v>
      </c>
      <c r="E103" s="85">
        <f>'8'!E103</f>
        <v>1782</v>
      </c>
      <c r="F103" s="146">
        <v>3</v>
      </c>
      <c r="G103" s="146">
        <v>2</v>
      </c>
      <c r="H103" s="146">
        <v>0</v>
      </c>
      <c r="I103" s="146">
        <v>0</v>
      </c>
      <c r="J103" s="146">
        <v>8</v>
      </c>
      <c r="K103" s="65">
        <f t="shared" si="9"/>
        <v>5</v>
      </c>
      <c r="L103" s="80">
        <f t="shared" si="16"/>
        <v>0</v>
      </c>
      <c r="M103" s="80">
        <f t="shared" si="14"/>
        <v>13</v>
      </c>
      <c r="N103" s="81">
        <f t="shared" si="15"/>
        <v>0.38461538461538464</v>
      </c>
      <c r="O103" s="147">
        <v>61.744329896907217</v>
      </c>
      <c r="P103" s="147">
        <v>84.115463917525773</v>
      </c>
      <c r="Q103" s="147">
        <v>71.14020618556701</v>
      </c>
      <c r="R103" s="139">
        <v>99.480412371134022</v>
      </c>
      <c r="S103" s="145">
        <v>106</v>
      </c>
      <c r="T103" s="145">
        <v>0</v>
      </c>
      <c r="U103" s="24">
        <f t="shared" si="10"/>
        <v>0.59452054794520537</v>
      </c>
      <c r="V103" s="24">
        <f t="shared" si="11"/>
        <v>8.1851736147268789E-2</v>
      </c>
      <c r="W103" s="148">
        <v>71.249484536082477</v>
      </c>
      <c r="X103" s="24">
        <f t="shared" si="12"/>
        <v>3.9982875721707341E-2</v>
      </c>
      <c r="Y103" s="148">
        <v>0</v>
      </c>
      <c r="Z103" s="81">
        <f t="shared" si="13"/>
        <v>0</v>
      </c>
    </row>
    <row r="104" spans="1:26" x14ac:dyDescent="0.25">
      <c r="A104" s="9" t="str">
        <f>'8'!A104</f>
        <v>Conrad Weiser Area SD</v>
      </c>
      <c r="B104" s="29" t="str">
        <f>'8'!B104</f>
        <v>Berks</v>
      </c>
      <c r="C104" s="85">
        <f>'8'!C104</f>
        <v>618</v>
      </c>
      <c r="D104" s="85">
        <f>'8'!D104</f>
        <v>430</v>
      </c>
      <c r="E104" s="85">
        <f>'8'!E104</f>
        <v>1048</v>
      </c>
      <c r="F104" s="146">
        <v>1</v>
      </c>
      <c r="G104" s="146">
        <v>1</v>
      </c>
      <c r="H104" s="146">
        <v>0</v>
      </c>
      <c r="I104" s="146">
        <v>0</v>
      </c>
      <c r="J104" s="146">
        <v>5</v>
      </c>
      <c r="K104" s="65">
        <f t="shared" si="9"/>
        <v>2</v>
      </c>
      <c r="L104" s="80">
        <f t="shared" si="16"/>
        <v>0</v>
      </c>
      <c r="M104" s="80">
        <f t="shared" si="14"/>
        <v>7</v>
      </c>
      <c r="N104" s="81">
        <f t="shared" si="15"/>
        <v>0.2857142857142857</v>
      </c>
      <c r="O104" s="147">
        <v>25.58788435061955</v>
      </c>
      <c r="P104" s="147">
        <v>34.538779256539698</v>
      </c>
      <c r="Q104" s="147">
        <v>45.873336392840756</v>
      </c>
      <c r="R104" s="139">
        <v>41.407985314364389</v>
      </c>
      <c r="S104" s="145">
        <v>53</v>
      </c>
      <c r="T104" s="145">
        <v>0</v>
      </c>
      <c r="U104" s="24">
        <f t="shared" si="10"/>
        <v>0.59217877094972071</v>
      </c>
      <c r="V104" s="24">
        <f t="shared" si="11"/>
        <v>5.7372770617518366E-2</v>
      </c>
      <c r="W104" s="148">
        <v>30.063331803579622</v>
      </c>
      <c r="X104" s="24">
        <f t="shared" si="12"/>
        <v>2.8686385308759183E-2</v>
      </c>
      <c r="Y104" s="148">
        <v>0</v>
      </c>
      <c r="Z104" s="81">
        <f t="shared" si="13"/>
        <v>0</v>
      </c>
    </row>
    <row r="105" spans="1:26" x14ac:dyDescent="0.25">
      <c r="A105" s="9" t="str">
        <f>'8'!A105</f>
        <v>Cornell SD</v>
      </c>
      <c r="B105" s="29" t="str">
        <f>'8'!B105</f>
        <v>Allegheny</v>
      </c>
      <c r="C105" s="85">
        <f>'8'!C105</f>
        <v>234</v>
      </c>
      <c r="D105" s="85">
        <f>'8'!D105</f>
        <v>132</v>
      </c>
      <c r="E105" s="85">
        <f>'8'!E105</f>
        <v>366</v>
      </c>
      <c r="F105" s="146">
        <v>0</v>
      </c>
      <c r="G105" s="146">
        <v>0</v>
      </c>
      <c r="H105" s="146">
        <v>0</v>
      </c>
      <c r="I105" s="146">
        <v>0</v>
      </c>
      <c r="J105" s="146">
        <v>0</v>
      </c>
      <c r="K105" s="65">
        <f t="shared" si="9"/>
        <v>0</v>
      </c>
      <c r="L105" s="80">
        <f t="shared" si="16"/>
        <v>0</v>
      </c>
      <c r="M105" s="80">
        <f t="shared" si="14"/>
        <v>0</v>
      </c>
      <c r="N105" s="81" t="e">
        <f t="shared" si="15"/>
        <v>#DIV/0!</v>
      </c>
      <c r="O105" s="147">
        <v>0</v>
      </c>
      <c r="P105" s="147">
        <v>0</v>
      </c>
      <c r="Q105" s="147">
        <v>0</v>
      </c>
      <c r="R105" s="139">
        <v>0</v>
      </c>
      <c r="S105" s="145">
        <v>0</v>
      </c>
      <c r="T105" s="145">
        <v>0</v>
      </c>
      <c r="U105" s="24" t="e">
        <f t="shared" si="10"/>
        <v>#DIV/0!</v>
      </c>
      <c r="V105" s="24">
        <f t="shared" si="11"/>
        <v>0</v>
      </c>
      <c r="W105" s="148">
        <v>0</v>
      </c>
      <c r="X105" s="24">
        <f t="shared" si="12"/>
        <v>0</v>
      </c>
      <c r="Y105" s="148">
        <v>0</v>
      </c>
      <c r="Z105" s="81">
        <f t="shared" si="13"/>
        <v>0</v>
      </c>
    </row>
    <row r="106" spans="1:26" x14ac:dyDescent="0.25">
      <c r="A106" s="9" t="str">
        <f>'8'!A106</f>
        <v>Cornwall-Lebanon SD</v>
      </c>
      <c r="B106" s="29" t="str">
        <f>'8'!B106</f>
        <v>Lebanon</v>
      </c>
      <c r="C106" s="85">
        <f>'8'!C106</f>
        <v>1120</v>
      </c>
      <c r="D106" s="85">
        <f>'8'!D106</f>
        <v>770</v>
      </c>
      <c r="E106" s="85">
        <f>'8'!E106</f>
        <v>1890</v>
      </c>
      <c r="F106" s="146">
        <v>9</v>
      </c>
      <c r="G106" s="146">
        <v>9</v>
      </c>
      <c r="H106" s="146">
        <v>3</v>
      </c>
      <c r="I106" s="146">
        <v>3</v>
      </c>
      <c r="J106" s="146">
        <v>30</v>
      </c>
      <c r="K106" s="65">
        <f t="shared" si="9"/>
        <v>24</v>
      </c>
      <c r="L106" s="80">
        <f t="shared" si="16"/>
        <v>6</v>
      </c>
      <c r="M106" s="80">
        <f t="shared" si="14"/>
        <v>54</v>
      </c>
      <c r="N106" s="81">
        <f t="shared" si="15"/>
        <v>0.44444444444444442</v>
      </c>
      <c r="O106" s="147">
        <v>203.96712328767123</v>
      </c>
      <c r="P106" s="147">
        <v>310.58630136986301</v>
      </c>
      <c r="Q106" s="147">
        <v>331.44657534246574</v>
      </c>
      <c r="R106" s="139">
        <v>178.81643835616438</v>
      </c>
      <c r="S106" s="145">
        <v>795</v>
      </c>
      <c r="T106" s="145">
        <v>318</v>
      </c>
      <c r="U106" s="24">
        <f t="shared" si="10"/>
        <v>0.74210526315789471</v>
      </c>
      <c r="V106" s="24">
        <f t="shared" si="11"/>
        <v>0.27225048923679063</v>
      </c>
      <c r="W106" s="148">
        <v>483.53424657534242</v>
      </c>
      <c r="X106" s="24">
        <f t="shared" si="12"/>
        <v>0.25583822570123937</v>
      </c>
      <c r="Y106" s="148">
        <v>193.41369863013696</v>
      </c>
      <c r="Z106" s="81">
        <f t="shared" si="13"/>
        <v>0.10233529028049575</v>
      </c>
    </row>
    <row r="107" spans="1:26" x14ac:dyDescent="0.25">
      <c r="A107" s="9" t="str">
        <f>'8'!A107</f>
        <v>Corry Area SD</v>
      </c>
      <c r="B107" s="29" t="str">
        <f>'8'!B107</f>
        <v>Erie</v>
      </c>
      <c r="C107" s="85">
        <f>'8'!C107</f>
        <v>640</v>
      </c>
      <c r="D107" s="85">
        <f>'8'!D107</f>
        <v>450</v>
      </c>
      <c r="E107" s="85">
        <f>'8'!E107</f>
        <v>1090</v>
      </c>
      <c r="F107" s="146">
        <v>2</v>
      </c>
      <c r="G107" s="146">
        <v>0</v>
      </c>
      <c r="H107" s="146">
        <v>2</v>
      </c>
      <c r="I107" s="146">
        <v>0</v>
      </c>
      <c r="J107" s="146">
        <v>1</v>
      </c>
      <c r="K107" s="65">
        <f t="shared" si="9"/>
        <v>4</v>
      </c>
      <c r="L107" s="80">
        <f t="shared" si="16"/>
        <v>2</v>
      </c>
      <c r="M107" s="80">
        <f t="shared" si="14"/>
        <v>5</v>
      </c>
      <c r="N107" s="81">
        <f t="shared" si="15"/>
        <v>0.8</v>
      </c>
      <c r="O107" s="147">
        <v>30.837645294338209</v>
      </c>
      <c r="P107" s="147">
        <v>40.493438320209975</v>
      </c>
      <c r="Q107" s="147">
        <v>44.668916385451816</v>
      </c>
      <c r="R107" s="139">
        <v>3.0746156730408698</v>
      </c>
      <c r="S107" s="145">
        <v>106</v>
      </c>
      <c r="T107" s="145">
        <v>106</v>
      </c>
      <c r="U107" s="24">
        <f t="shared" si="10"/>
        <v>0.95867768595041325</v>
      </c>
      <c r="V107" s="24">
        <f t="shared" si="11"/>
        <v>6.5441361114264393E-2</v>
      </c>
      <c r="W107" s="148">
        <v>65.181852268466443</v>
      </c>
      <c r="X107" s="24">
        <f t="shared" si="12"/>
        <v>5.9799864466482978E-2</v>
      </c>
      <c r="Y107" s="148">
        <v>65.181852268466443</v>
      </c>
      <c r="Z107" s="81">
        <f t="shared" si="13"/>
        <v>5.9799864466482978E-2</v>
      </c>
    </row>
    <row r="108" spans="1:26" x14ac:dyDescent="0.25">
      <c r="A108" s="9" t="str">
        <f>'8'!A108</f>
        <v>Coudersport Area SD</v>
      </c>
      <c r="B108" s="29" t="str">
        <f>'8'!B108</f>
        <v>Potter</v>
      </c>
      <c r="C108" s="85">
        <f>'8'!C108</f>
        <v>193</v>
      </c>
      <c r="D108" s="85">
        <f>'8'!D108</f>
        <v>148</v>
      </c>
      <c r="E108" s="85">
        <f>'8'!E108</f>
        <v>341</v>
      </c>
      <c r="F108" s="146">
        <v>0</v>
      </c>
      <c r="G108" s="146">
        <v>1</v>
      </c>
      <c r="H108" s="146">
        <v>0</v>
      </c>
      <c r="I108" s="146">
        <v>1</v>
      </c>
      <c r="J108" s="146">
        <v>5</v>
      </c>
      <c r="K108" s="65">
        <f t="shared" si="9"/>
        <v>2</v>
      </c>
      <c r="L108" s="80">
        <f t="shared" si="16"/>
        <v>1</v>
      </c>
      <c r="M108" s="80">
        <f t="shared" si="14"/>
        <v>7</v>
      </c>
      <c r="N108" s="81">
        <f t="shared" si="15"/>
        <v>0.2857142857142857</v>
      </c>
      <c r="O108" s="147">
        <v>12.888888888888888</v>
      </c>
      <c r="P108" s="147">
        <v>22.555555555555557</v>
      </c>
      <c r="Q108" s="147">
        <v>22.555555555555557</v>
      </c>
      <c r="R108" s="139">
        <v>73.944444444444443</v>
      </c>
      <c r="S108" s="145">
        <v>58</v>
      </c>
      <c r="T108" s="145">
        <v>5</v>
      </c>
      <c r="U108" s="24">
        <f t="shared" si="10"/>
        <v>0.32402234636871508</v>
      </c>
      <c r="V108" s="24">
        <f t="shared" si="11"/>
        <v>0.1039426523297491</v>
      </c>
      <c r="W108" s="148">
        <v>35.44444444444445</v>
      </c>
      <c r="X108" s="24">
        <f t="shared" si="12"/>
        <v>0.10394265232974911</v>
      </c>
      <c r="Y108" s="148">
        <v>3.0555555555555558</v>
      </c>
      <c r="Z108" s="81">
        <f t="shared" si="13"/>
        <v>8.9605734767025103E-3</v>
      </c>
    </row>
    <row r="109" spans="1:26" x14ac:dyDescent="0.25">
      <c r="A109" s="9" t="str">
        <f>'8'!A109</f>
        <v>Council Rock SD</v>
      </c>
      <c r="B109" s="29" t="str">
        <f>'8'!B109</f>
        <v>Bucks</v>
      </c>
      <c r="C109" s="85">
        <f>'8'!C109</f>
        <v>1931</v>
      </c>
      <c r="D109" s="85">
        <f>'8'!D109</f>
        <v>1475</v>
      </c>
      <c r="E109" s="85">
        <f>'8'!E109</f>
        <v>3406</v>
      </c>
      <c r="F109" s="146">
        <v>5</v>
      </c>
      <c r="G109" s="146">
        <v>6</v>
      </c>
      <c r="H109" s="146">
        <v>3</v>
      </c>
      <c r="I109" s="146">
        <v>5</v>
      </c>
      <c r="J109" s="146">
        <v>23</v>
      </c>
      <c r="K109" s="65">
        <f t="shared" si="9"/>
        <v>19</v>
      </c>
      <c r="L109" s="80">
        <f t="shared" si="16"/>
        <v>8</v>
      </c>
      <c r="M109" s="80">
        <f t="shared" si="14"/>
        <v>42</v>
      </c>
      <c r="N109" s="81">
        <f t="shared" si="15"/>
        <v>0.45238095238095238</v>
      </c>
      <c r="O109" s="147">
        <v>217.36622145626885</v>
      </c>
      <c r="P109" s="147">
        <v>362.71090047393363</v>
      </c>
      <c r="Q109" s="147">
        <v>426.92287806979749</v>
      </c>
      <c r="R109" s="139">
        <v>650.35458853942271</v>
      </c>
      <c r="S109" s="145">
        <v>742</v>
      </c>
      <c r="T109" s="145">
        <v>424</v>
      </c>
      <c r="U109" s="24">
        <f t="shared" si="10"/>
        <v>0.47144194756554303</v>
      </c>
      <c r="V109" s="24">
        <f t="shared" si="11"/>
        <v>0.17031037050211464</v>
      </c>
      <c r="W109" s="148">
        <v>427.42524773804394</v>
      </c>
      <c r="X109" s="24">
        <f t="shared" si="12"/>
        <v>0.12549185194892659</v>
      </c>
      <c r="Y109" s="148">
        <v>244.24299870745369</v>
      </c>
      <c r="Z109" s="81">
        <f t="shared" si="13"/>
        <v>7.1709629685100904E-2</v>
      </c>
    </row>
    <row r="110" spans="1:26" x14ac:dyDescent="0.25">
      <c r="A110" s="9" t="str">
        <f>'8'!A110</f>
        <v>Cranberry Area SD</v>
      </c>
      <c r="B110" s="29" t="str">
        <f>'8'!B110</f>
        <v>Venango</v>
      </c>
      <c r="C110" s="85">
        <f>'8'!C110</f>
        <v>297</v>
      </c>
      <c r="D110" s="85">
        <f>'8'!D110</f>
        <v>213</v>
      </c>
      <c r="E110" s="85">
        <f>'8'!E110</f>
        <v>510</v>
      </c>
      <c r="F110" s="146">
        <v>1</v>
      </c>
      <c r="G110" s="146">
        <v>0</v>
      </c>
      <c r="H110" s="146">
        <v>0</v>
      </c>
      <c r="I110" s="146">
        <v>1</v>
      </c>
      <c r="J110" s="146">
        <v>2</v>
      </c>
      <c r="K110" s="65">
        <f t="shared" si="9"/>
        <v>2</v>
      </c>
      <c r="L110" s="80">
        <f t="shared" si="16"/>
        <v>1</v>
      </c>
      <c r="M110" s="80">
        <f t="shared" si="14"/>
        <v>4</v>
      </c>
      <c r="N110" s="81">
        <f t="shared" si="15"/>
        <v>0.5</v>
      </c>
      <c r="O110" s="147">
        <v>12.731707317073171</v>
      </c>
      <c r="P110" s="147">
        <v>22.79132791327913</v>
      </c>
      <c r="Q110" s="147">
        <v>22.476964769647697</v>
      </c>
      <c r="R110" s="139">
        <v>9.7994579945799458</v>
      </c>
      <c r="S110" s="145">
        <v>53</v>
      </c>
      <c r="T110" s="145">
        <v>53</v>
      </c>
      <c r="U110" s="24">
        <f t="shared" si="10"/>
        <v>0.78378378378378377</v>
      </c>
      <c r="V110" s="24">
        <f t="shared" si="11"/>
        <v>6.9653010255592743E-2</v>
      </c>
      <c r="W110" s="148">
        <v>32.460704607046068</v>
      </c>
      <c r="X110" s="24">
        <f t="shared" si="12"/>
        <v>6.3648440405972687E-2</v>
      </c>
      <c r="Y110" s="148">
        <v>32.460704607046068</v>
      </c>
      <c r="Z110" s="81">
        <f t="shared" si="13"/>
        <v>6.3648440405972687E-2</v>
      </c>
    </row>
    <row r="111" spans="1:26" x14ac:dyDescent="0.25">
      <c r="A111" s="9" t="str">
        <f>'8'!A111</f>
        <v>Crawford Central SD</v>
      </c>
      <c r="B111" s="29" t="str">
        <f>'8'!B111</f>
        <v>Crawford</v>
      </c>
      <c r="C111" s="85">
        <f>'8'!C111</f>
        <v>1014</v>
      </c>
      <c r="D111" s="85">
        <f>'8'!D111</f>
        <v>751</v>
      </c>
      <c r="E111" s="85">
        <f>'8'!E111</f>
        <v>1765</v>
      </c>
      <c r="F111" s="146">
        <v>6</v>
      </c>
      <c r="G111" s="146">
        <v>7</v>
      </c>
      <c r="H111" s="146">
        <v>3</v>
      </c>
      <c r="I111" s="146">
        <v>3</v>
      </c>
      <c r="J111" s="146">
        <v>13</v>
      </c>
      <c r="K111" s="65">
        <f t="shared" si="9"/>
        <v>19</v>
      </c>
      <c r="L111" s="80">
        <f t="shared" si="16"/>
        <v>6</v>
      </c>
      <c r="M111" s="80">
        <f t="shared" si="14"/>
        <v>32</v>
      </c>
      <c r="N111" s="81">
        <f t="shared" si="15"/>
        <v>0.59375</v>
      </c>
      <c r="O111" s="147">
        <v>213.00508905852419</v>
      </c>
      <c r="P111" s="147">
        <v>294.25445292620867</v>
      </c>
      <c r="Q111" s="147">
        <v>355.74045801526717</v>
      </c>
      <c r="R111" s="139">
        <v>77</v>
      </c>
      <c r="S111" s="145">
        <v>641</v>
      </c>
      <c r="T111" s="145">
        <v>318</v>
      </c>
      <c r="U111" s="24">
        <f t="shared" si="10"/>
        <v>0.86820925553319916</v>
      </c>
      <c r="V111" s="24">
        <f t="shared" si="11"/>
        <v>0.28739917392902714</v>
      </c>
      <c r="W111" s="148">
        <v>376.7709923664122</v>
      </c>
      <c r="X111" s="24">
        <f t="shared" si="12"/>
        <v>0.21346798434357631</v>
      </c>
      <c r="Y111" s="148">
        <v>186.91603053435114</v>
      </c>
      <c r="Z111" s="81">
        <f t="shared" si="13"/>
        <v>0.10590143373051056</v>
      </c>
    </row>
    <row r="112" spans="1:26" x14ac:dyDescent="0.25">
      <c r="A112" s="9" t="str">
        <f>'8'!A112</f>
        <v>Crestwood SD</v>
      </c>
      <c r="B112" s="29" t="str">
        <f>'8'!B112</f>
        <v>Luzerne</v>
      </c>
      <c r="C112" s="85">
        <f>'8'!C112</f>
        <v>571</v>
      </c>
      <c r="D112" s="85">
        <f>'8'!D112</f>
        <v>438</v>
      </c>
      <c r="E112" s="85">
        <f>'8'!E112</f>
        <v>1009</v>
      </c>
      <c r="F112" s="146">
        <v>4</v>
      </c>
      <c r="G112" s="146">
        <v>3</v>
      </c>
      <c r="H112" s="146">
        <v>0</v>
      </c>
      <c r="I112" s="146">
        <v>0</v>
      </c>
      <c r="J112" s="146">
        <v>3</v>
      </c>
      <c r="K112" s="65">
        <f t="shared" si="9"/>
        <v>7</v>
      </c>
      <c r="L112" s="80">
        <f t="shared" si="16"/>
        <v>0</v>
      </c>
      <c r="M112" s="80">
        <f t="shared" si="14"/>
        <v>10</v>
      </c>
      <c r="N112" s="81">
        <f t="shared" si="15"/>
        <v>0.7</v>
      </c>
      <c r="O112" s="147">
        <v>95.483824586628316</v>
      </c>
      <c r="P112" s="147">
        <v>133.35729690869877</v>
      </c>
      <c r="Q112" s="147">
        <v>142.15887850467288</v>
      </c>
      <c r="R112" s="139">
        <v>38.859813084112147</v>
      </c>
      <c r="S112" s="145">
        <v>159</v>
      </c>
      <c r="T112" s="145">
        <v>0</v>
      </c>
      <c r="U112" s="24">
        <f t="shared" si="10"/>
        <v>0.85483870967741926</v>
      </c>
      <c r="V112" s="24">
        <f t="shared" si="11"/>
        <v>0.22679992219556699</v>
      </c>
      <c r="W112" s="148">
        <v>98.074766355140184</v>
      </c>
      <c r="X112" s="24">
        <f t="shared" si="12"/>
        <v>9.7199966655242998E-2</v>
      </c>
      <c r="Y112" s="148">
        <v>0</v>
      </c>
      <c r="Z112" s="81">
        <f t="shared" si="13"/>
        <v>0</v>
      </c>
    </row>
    <row r="113" spans="1:26" x14ac:dyDescent="0.25">
      <c r="A113" s="9" t="str">
        <f>'8'!A113</f>
        <v>Cumberland Valley SD</v>
      </c>
      <c r="B113" s="29" t="str">
        <f>'8'!B113</f>
        <v>Cumberland</v>
      </c>
      <c r="C113" s="85">
        <f>'8'!C113</f>
        <v>1704</v>
      </c>
      <c r="D113" s="85">
        <f>'8'!D113</f>
        <v>1209</v>
      </c>
      <c r="E113" s="85">
        <f>'8'!E113</f>
        <v>2913</v>
      </c>
      <c r="F113" s="146">
        <v>1</v>
      </c>
      <c r="G113" s="146">
        <v>3</v>
      </c>
      <c r="H113" s="146">
        <v>0</v>
      </c>
      <c r="I113" s="146">
        <v>1</v>
      </c>
      <c r="J113" s="146">
        <v>10</v>
      </c>
      <c r="K113" s="65">
        <f t="shared" si="9"/>
        <v>5</v>
      </c>
      <c r="L113" s="80">
        <f t="shared" si="16"/>
        <v>1</v>
      </c>
      <c r="M113" s="80">
        <f t="shared" si="14"/>
        <v>15</v>
      </c>
      <c r="N113" s="81">
        <f t="shared" si="15"/>
        <v>0.33333333333333331</v>
      </c>
      <c r="O113" s="147">
        <v>48.382157123834887</v>
      </c>
      <c r="P113" s="147">
        <v>67.509986684420767</v>
      </c>
      <c r="Q113" s="147">
        <v>53.107856191744339</v>
      </c>
      <c r="R113" s="139">
        <v>165.9520639147803</v>
      </c>
      <c r="S113" s="145">
        <v>116</v>
      </c>
      <c r="T113" s="145">
        <v>5</v>
      </c>
      <c r="U113" s="24">
        <f t="shared" si="10"/>
        <v>0.41119221411192214</v>
      </c>
      <c r="V113" s="24">
        <f t="shared" si="11"/>
        <v>3.9784464060506577E-2</v>
      </c>
      <c r="W113" s="148">
        <v>79.547270306258326</v>
      </c>
      <c r="X113" s="24">
        <f t="shared" si="12"/>
        <v>2.7307679473483806E-2</v>
      </c>
      <c r="Y113" s="148">
        <v>3.4287616511318242</v>
      </c>
      <c r="Z113" s="81">
        <f t="shared" si="13"/>
        <v>1.1770551497191294E-3</v>
      </c>
    </row>
    <row r="114" spans="1:26" x14ac:dyDescent="0.25">
      <c r="A114" s="9" t="str">
        <f>'8'!A114</f>
        <v>Curwensville Area SD</v>
      </c>
      <c r="B114" s="29" t="str">
        <f>'8'!B114</f>
        <v>Clearfield</v>
      </c>
      <c r="C114" s="85">
        <f>'8'!C114</f>
        <v>195</v>
      </c>
      <c r="D114" s="85">
        <f>'8'!D114</f>
        <v>159</v>
      </c>
      <c r="E114" s="85">
        <f>'8'!E114</f>
        <v>354</v>
      </c>
      <c r="F114" s="146">
        <v>0</v>
      </c>
      <c r="G114" s="146">
        <v>4</v>
      </c>
      <c r="H114" s="146">
        <v>0</v>
      </c>
      <c r="I114" s="146">
        <v>2</v>
      </c>
      <c r="J114" s="146">
        <v>4</v>
      </c>
      <c r="K114" s="65">
        <f t="shared" si="9"/>
        <v>6</v>
      </c>
      <c r="L114" s="80">
        <f t="shared" si="16"/>
        <v>2</v>
      </c>
      <c r="M114" s="80">
        <f t="shared" si="14"/>
        <v>10</v>
      </c>
      <c r="N114" s="81">
        <f t="shared" si="15"/>
        <v>0.6</v>
      </c>
      <c r="O114" s="147">
        <v>10.753012048192772</v>
      </c>
      <c r="P114" s="147">
        <v>12.018072289156628</v>
      </c>
      <c r="Q114" s="147">
        <v>19.2289156626506</v>
      </c>
      <c r="R114" s="139">
        <v>10.843373493975903</v>
      </c>
      <c r="S114" s="145">
        <v>42</v>
      </c>
      <c r="T114" s="145">
        <v>16</v>
      </c>
      <c r="U114" s="24">
        <f t="shared" si="10"/>
        <v>0.67741935483870974</v>
      </c>
      <c r="V114" s="24">
        <f t="shared" si="11"/>
        <v>6.4325096998162148E-2</v>
      </c>
      <c r="W114" s="148">
        <v>22.7710843373494</v>
      </c>
      <c r="X114" s="24">
        <f t="shared" si="12"/>
        <v>6.4325096998162148E-2</v>
      </c>
      <c r="Y114" s="148">
        <v>8.6746987951807242</v>
      </c>
      <c r="Z114" s="81">
        <f t="shared" si="13"/>
        <v>2.4504798856442724E-2</v>
      </c>
    </row>
    <row r="115" spans="1:26" x14ac:dyDescent="0.25">
      <c r="A115" s="9" t="str">
        <f>'8'!A115</f>
        <v>Dallas SD</v>
      </c>
      <c r="B115" s="29" t="str">
        <f>'8'!B115</f>
        <v>Luzerne</v>
      </c>
      <c r="C115" s="85">
        <f>'8'!C115</f>
        <v>489</v>
      </c>
      <c r="D115" s="85">
        <f>'8'!D115</f>
        <v>409</v>
      </c>
      <c r="E115" s="85">
        <f>'8'!E115</f>
        <v>898</v>
      </c>
      <c r="F115" s="146">
        <v>2</v>
      </c>
      <c r="G115" s="146">
        <v>2</v>
      </c>
      <c r="H115" s="146">
        <v>0</v>
      </c>
      <c r="I115" s="146">
        <v>1</v>
      </c>
      <c r="J115" s="146">
        <v>4</v>
      </c>
      <c r="K115" s="65">
        <f t="shared" si="9"/>
        <v>5</v>
      </c>
      <c r="L115" s="80">
        <f t="shared" si="16"/>
        <v>1</v>
      </c>
      <c r="M115" s="80">
        <f t="shared" si="14"/>
        <v>9</v>
      </c>
      <c r="N115" s="81">
        <f t="shared" si="15"/>
        <v>0.55555555555555558</v>
      </c>
      <c r="O115" s="147">
        <v>68.20273184759165</v>
      </c>
      <c r="P115" s="147">
        <v>95.255212077641971</v>
      </c>
      <c r="Q115" s="147">
        <v>101.54205607476635</v>
      </c>
      <c r="R115" s="139">
        <v>101.15887850467288</v>
      </c>
      <c r="S115" s="145">
        <v>159</v>
      </c>
      <c r="T115" s="145">
        <v>53</v>
      </c>
      <c r="U115" s="24">
        <f t="shared" si="10"/>
        <v>0.61771561771561767</v>
      </c>
      <c r="V115" s="24">
        <f t="shared" si="11"/>
        <v>0.18202443644235369</v>
      </c>
      <c r="W115" s="148">
        <v>98.074766355140184</v>
      </c>
      <c r="X115" s="24">
        <f t="shared" si="12"/>
        <v>0.10921466186541223</v>
      </c>
      <c r="Y115" s="148">
        <v>32.691588785046726</v>
      </c>
      <c r="Z115" s="81">
        <f t="shared" si="13"/>
        <v>3.6404887288470744E-2</v>
      </c>
    </row>
    <row r="116" spans="1:26" x14ac:dyDescent="0.25">
      <c r="A116" s="9" t="str">
        <f>'8'!A116</f>
        <v>Dallastown Area SD</v>
      </c>
      <c r="B116" s="29" t="str">
        <f>'8'!B116</f>
        <v>York</v>
      </c>
      <c r="C116" s="85">
        <f>'8'!C116</f>
        <v>1336</v>
      </c>
      <c r="D116" s="85">
        <f>'8'!D116</f>
        <v>986</v>
      </c>
      <c r="E116" s="85">
        <f>'8'!E116</f>
        <v>2322</v>
      </c>
      <c r="F116" s="146">
        <v>3</v>
      </c>
      <c r="G116" s="146">
        <v>0</v>
      </c>
      <c r="H116" s="146">
        <v>1</v>
      </c>
      <c r="I116" s="146">
        <v>1</v>
      </c>
      <c r="J116" s="146">
        <v>3</v>
      </c>
      <c r="K116" s="65">
        <f t="shared" si="9"/>
        <v>5</v>
      </c>
      <c r="L116" s="80">
        <f t="shared" si="16"/>
        <v>2</v>
      </c>
      <c r="M116" s="80">
        <f t="shared" si="14"/>
        <v>8</v>
      </c>
      <c r="N116" s="81">
        <f t="shared" si="15"/>
        <v>0.625</v>
      </c>
      <c r="O116" s="147">
        <v>36.257739380849536</v>
      </c>
      <c r="P116" s="147">
        <v>65.94528437724982</v>
      </c>
      <c r="Q116" s="147">
        <v>66.796976241900651</v>
      </c>
      <c r="R116" s="139">
        <v>12.699784017278617</v>
      </c>
      <c r="S116" s="145">
        <v>58</v>
      </c>
      <c r="T116" s="145">
        <v>58</v>
      </c>
      <c r="U116" s="24">
        <f t="shared" si="10"/>
        <v>0.88947368421052631</v>
      </c>
      <c r="V116" s="24">
        <f t="shared" si="11"/>
        <v>4.4015083444487235E-2</v>
      </c>
      <c r="W116" s="148">
        <v>35.0755939524838</v>
      </c>
      <c r="X116" s="24">
        <f t="shared" si="12"/>
        <v>1.5105768282723428E-2</v>
      </c>
      <c r="Y116" s="148">
        <v>35.0755939524838</v>
      </c>
      <c r="Z116" s="81">
        <f t="shared" si="13"/>
        <v>1.5105768282723428E-2</v>
      </c>
    </row>
    <row r="117" spans="1:26" x14ac:dyDescent="0.25">
      <c r="A117" s="9" t="str">
        <f>'8'!A117</f>
        <v>Daniel Boone Area SD</v>
      </c>
      <c r="B117" s="29" t="str">
        <f>'8'!B117</f>
        <v>Berks</v>
      </c>
      <c r="C117" s="85">
        <f>'8'!C117</f>
        <v>778</v>
      </c>
      <c r="D117" s="85">
        <f>'8'!D117</f>
        <v>565</v>
      </c>
      <c r="E117" s="85">
        <f>'8'!E117</f>
        <v>1343</v>
      </c>
      <c r="F117" s="146">
        <v>2</v>
      </c>
      <c r="G117" s="146">
        <v>5</v>
      </c>
      <c r="H117" s="146">
        <v>2</v>
      </c>
      <c r="I117" s="146">
        <v>1</v>
      </c>
      <c r="J117" s="146">
        <v>7</v>
      </c>
      <c r="K117" s="65">
        <f t="shared" si="9"/>
        <v>10</v>
      </c>
      <c r="L117" s="80">
        <f t="shared" si="16"/>
        <v>3</v>
      </c>
      <c r="M117" s="80">
        <f t="shared" si="14"/>
        <v>17</v>
      </c>
      <c r="N117" s="81">
        <f t="shared" si="15"/>
        <v>0.58823529411764708</v>
      </c>
      <c r="O117" s="147">
        <v>106.21385956860946</v>
      </c>
      <c r="P117" s="147">
        <v>143.36851766865536</v>
      </c>
      <c r="Q117" s="147">
        <v>190.41762276273519</v>
      </c>
      <c r="R117" s="139">
        <v>74.307480495640206</v>
      </c>
      <c r="S117" s="145">
        <v>376</v>
      </c>
      <c r="T117" s="145">
        <v>159</v>
      </c>
      <c r="U117" s="24">
        <f t="shared" si="10"/>
        <v>0.77057793345008752</v>
      </c>
      <c r="V117" s="24">
        <f t="shared" si="11"/>
        <v>0.18583944693765067</v>
      </c>
      <c r="W117" s="148">
        <v>213.27948600275354</v>
      </c>
      <c r="X117" s="24">
        <f t="shared" si="12"/>
        <v>0.15880825465581053</v>
      </c>
      <c r="Y117" s="148">
        <v>90.189995410738874</v>
      </c>
      <c r="Z117" s="81">
        <f t="shared" si="13"/>
        <v>6.7155618325196481E-2</v>
      </c>
    </row>
    <row r="118" spans="1:26" x14ac:dyDescent="0.25">
      <c r="A118" s="9" t="str">
        <f>'8'!A118</f>
        <v>Danville Area SD</v>
      </c>
      <c r="B118" s="29" t="str">
        <f>'8'!B118</f>
        <v>Montour</v>
      </c>
      <c r="C118" s="85">
        <f>'8'!C118</f>
        <v>641</v>
      </c>
      <c r="D118" s="85">
        <f>'8'!D118</f>
        <v>401</v>
      </c>
      <c r="E118" s="85">
        <f>'8'!E118</f>
        <v>1042</v>
      </c>
      <c r="F118" s="146">
        <v>3</v>
      </c>
      <c r="G118" s="146">
        <v>2</v>
      </c>
      <c r="H118" s="146">
        <v>2</v>
      </c>
      <c r="I118" s="146">
        <v>2</v>
      </c>
      <c r="J118" s="146">
        <v>5</v>
      </c>
      <c r="K118" s="65">
        <f t="shared" si="9"/>
        <v>9</v>
      </c>
      <c r="L118" s="80">
        <f t="shared" si="16"/>
        <v>4</v>
      </c>
      <c r="M118" s="80">
        <f t="shared" si="14"/>
        <v>14</v>
      </c>
      <c r="N118" s="81">
        <f t="shared" si="15"/>
        <v>0.6428571428571429</v>
      </c>
      <c r="O118" s="147">
        <v>83.891891891891888</v>
      </c>
      <c r="P118" s="147">
        <v>99.621621621621628</v>
      </c>
      <c r="Q118" s="147">
        <v>107.48648648648648</v>
      </c>
      <c r="R118" s="139">
        <v>106.57657657657657</v>
      </c>
      <c r="S118" s="145">
        <v>270</v>
      </c>
      <c r="T118" s="145">
        <v>164</v>
      </c>
      <c r="U118" s="24">
        <f t="shared" si="10"/>
        <v>0.63260869565217392</v>
      </c>
      <c r="V118" s="24">
        <f t="shared" si="11"/>
        <v>0.17611661565596307</v>
      </c>
      <c r="W118" s="148">
        <v>170.27027027027026</v>
      </c>
      <c r="X118" s="24">
        <f t="shared" si="12"/>
        <v>0.16340716916532655</v>
      </c>
      <c r="Y118" s="148">
        <v>103.42342342342343</v>
      </c>
      <c r="Z118" s="81">
        <f t="shared" si="13"/>
        <v>9.9254724974494654E-2</v>
      </c>
    </row>
    <row r="119" spans="1:26" x14ac:dyDescent="0.25">
      <c r="A119" s="9" t="str">
        <f>'8'!A119</f>
        <v>Deer Lakes SD</v>
      </c>
      <c r="B119" s="29" t="str">
        <f>'8'!B119</f>
        <v>Allegheny</v>
      </c>
      <c r="C119" s="85">
        <f>'8'!C119</f>
        <v>452</v>
      </c>
      <c r="D119" s="85">
        <f>'8'!D119</f>
        <v>323</v>
      </c>
      <c r="E119" s="85">
        <f>'8'!E119</f>
        <v>775</v>
      </c>
      <c r="F119" s="146">
        <v>2</v>
      </c>
      <c r="G119" s="146">
        <v>1</v>
      </c>
      <c r="H119" s="146">
        <v>0</v>
      </c>
      <c r="I119" s="146">
        <v>0</v>
      </c>
      <c r="J119" s="146">
        <v>5</v>
      </c>
      <c r="K119" s="65">
        <f t="shared" si="9"/>
        <v>3</v>
      </c>
      <c r="L119" s="80">
        <f t="shared" si="16"/>
        <v>0</v>
      </c>
      <c r="M119" s="80">
        <f t="shared" si="14"/>
        <v>8</v>
      </c>
      <c r="N119" s="81">
        <f t="shared" si="15"/>
        <v>0.375</v>
      </c>
      <c r="O119" s="147">
        <v>45.595588235294116</v>
      </c>
      <c r="P119" s="147">
        <v>58.139246323529413</v>
      </c>
      <c r="Q119" s="147">
        <v>55.265165441176471</v>
      </c>
      <c r="R119" s="139">
        <v>172.89139093137254</v>
      </c>
      <c r="S119" s="145">
        <v>53</v>
      </c>
      <c r="T119" s="145">
        <v>0</v>
      </c>
      <c r="U119" s="24">
        <f t="shared" si="10"/>
        <v>0.375</v>
      </c>
      <c r="V119" s="24">
        <f t="shared" si="11"/>
        <v>0.13385139943074004</v>
      </c>
      <c r="W119" s="148">
        <v>34.578278186274503</v>
      </c>
      <c r="X119" s="24">
        <f t="shared" si="12"/>
        <v>4.4617133143580005E-2</v>
      </c>
      <c r="Y119" s="148">
        <v>0</v>
      </c>
      <c r="Z119" s="81">
        <f t="shared" si="13"/>
        <v>0</v>
      </c>
    </row>
    <row r="120" spans="1:26" x14ac:dyDescent="0.25">
      <c r="A120" s="9" t="str">
        <f>'8'!A120</f>
        <v>Delaware Valley SD</v>
      </c>
      <c r="B120" s="29" t="str">
        <f>'8'!B120</f>
        <v>Pike</v>
      </c>
      <c r="C120" s="85">
        <f>'8'!C120</f>
        <v>899</v>
      </c>
      <c r="D120" s="85">
        <f>'8'!D120</f>
        <v>658</v>
      </c>
      <c r="E120" s="85">
        <f>'8'!E120</f>
        <v>1557</v>
      </c>
      <c r="F120" s="146">
        <v>1</v>
      </c>
      <c r="G120" s="146">
        <v>2</v>
      </c>
      <c r="H120" s="146">
        <v>3</v>
      </c>
      <c r="I120" s="146">
        <v>2</v>
      </c>
      <c r="J120" s="146">
        <v>3</v>
      </c>
      <c r="K120" s="65">
        <f t="shared" si="9"/>
        <v>8</v>
      </c>
      <c r="L120" s="80">
        <f t="shared" si="16"/>
        <v>5</v>
      </c>
      <c r="M120" s="80">
        <f t="shared" si="14"/>
        <v>11</v>
      </c>
      <c r="N120" s="81">
        <f t="shared" si="15"/>
        <v>0.72727272727272729</v>
      </c>
      <c r="O120" s="147">
        <v>73.208633093525179</v>
      </c>
      <c r="P120" s="147">
        <v>176.92086330935251</v>
      </c>
      <c r="Q120" s="147">
        <v>173.87050359712231</v>
      </c>
      <c r="R120" s="139">
        <v>8.8489208633093526</v>
      </c>
      <c r="S120" s="145">
        <v>371</v>
      </c>
      <c r="T120" s="145">
        <v>265</v>
      </c>
      <c r="U120" s="24">
        <f t="shared" si="10"/>
        <v>0.96583143507972669</v>
      </c>
      <c r="V120" s="24">
        <f t="shared" si="11"/>
        <v>0.16064835992477694</v>
      </c>
      <c r="W120" s="148">
        <v>218.86330935251797</v>
      </c>
      <c r="X120" s="24">
        <f t="shared" si="12"/>
        <v>0.14056731493417982</v>
      </c>
      <c r="Y120" s="148">
        <v>156.33093525179856</v>
      </c>
      <c r="Z120" s="81">
        <f t="shared" si="13"/>
        <v>0.10040522495298559</v>
      </c>
    </row>
    <row r="121" spans="1:26" x14ac:dyDescent="0.25">
      <c r="A121" s="9" t="str">
        <f>'8'!A121</f>
        <v>Derry Area SD</v>
      </c>
      <c r="B121" s="29" t="str">
        <f>'8'!B121</f>
        <v>Westmoreland</v>
      </c>
      <c r="C121" s="85">
        <f>'8'!C121</f>
        <v>503</v>
      </c>
      <c r="D121" s="85">
        <f>'8'!D121</f>
        <v>355</v>
      </c>
      <c r="E121" s="85">
        <f>'8'!E121</f>
        <v>858</v>
      </c>
      <c r="F121" s="146">
        <v>0</v>
      </c>
      <c r="G121" s="146">
        <v>0</v>
      </c>
      <c r="H121" s="146">
        <v>0</v>
      </c>
      <c r="I121" s="146">
        <v>1</v>
      </c>
      <c r="J121" s="146">
        <v>2</v>
      </c>
      <c r="K121" s="65">
        <f t="shared" si="9"/>
        <v>1</v>
      </c>
      <c r="L121" s="80">
        <f t="shared" si="16"/>
        <v>1</v>
      </c>
      <c r="M121" s="80">
        <f t="shared" si="14"/>
        <v>3</v>
      </c>
      <c r="N121" s="81">
        <f t="shared" si="15"/>
        <v>0.33333333333333331</v>
      </c>
      <c r="O121" s="147">
        <v>12.314705882352941</v>
      </c>
      <c r="P121" s="147">
        <v>19.069607843137256</v>
      </c>
      <c r="Q121" s="147">
        <v>21.615686274509805</v>
      </c>
      <c r="R121" s="139">
        <v>62.768627450980389</v>
      </c>
      <c r="S121" s="145">
        <v>53</v>
      </c>
      <c r="T121" s="145">
        <v>53</v>
      </c>
      <c r="U121" s="24">
        <f t="shared" si="10"/>
        <v>0.33333333333333331</v>
      </c>
      <c r="V121" s="24">
        <f t="shared" si="11"/>
        <v>3.6578454225513049E-2</v>
      </c>
      <c r="W121" s="148">
        <v>31.384313725490195</v>
      </c>
      <c r="X121" s="24">
        <f t="shared" si="12"/>
        <v>3.6578454225513049E-2</v>
      </c>
      <c r="Y121" s="148">
        <v>31.384313725490195</v>
      </c>
      <c r="Z121" s="81">
        <f t="shared" si="13"/>
        <v>3.6578454225513049E-2</v>
      </c>
    </row>
    <row r="122" spans="1:26" x14ac:dyDescent="0.25">
      <c r="A122" s="9" t="str">
        <f>'8'!A122</f>
        <v>Derry Township SD</v>
      </c>
      <c r="B122" s="29" t="str">
        <f>'8'!B122</f>
        <v>Dauphin</v>
      </c>
      <c r="C122" s="85">
        <f>'8'!C122</f>
        <v>677</v>
      </c>
      <c r="D122" s="85">
        <f>'8'!D122</f>
        <v>521</v>
      </c>
      <c r="E122" s="85">
        <f>'8'!E122</f>
        <v>1198</v>
      </c>
      <c r="F122" s="146">
        <v>3</v>
      </c>
      <c r="G122" s="146">
        <v>2</v>
      </c>
      <c r="H122" s="146">
        <v>1</v>
      </c>
      <c r="I122" s="146">
        <v>1</v>
      </c>
      <c r="J122" s="146">
        <v>5</v>
      </c>
      <c r="K122" s="65">
        <f t="shared" si="9"/>
        <v>7</v>
      </c>
      <c r="L122" s="80">
        <f t="shared" si="16"/>
        <v>2</v>
      </c>
      <c r="M122" s="80">
        <f t="shared" si="14"/>
        <v>12</v>
      </c>
      <c r="N122" s="81">
        <f t="shared" si="15"/>
        <v>0.58333333333333337</v>
      </c>
      <c r="O122" s="147">
        <v>81.367669556348801</v>
      </c>
      <c r="P122" s="147">
        <v>112.99235084140744</v>
      </c>
      <c r="Q122" s="147">
        <v>128.63997960224376</v>
      </c>
      <c r="R122" s="139">
        <v>72.809790922998474</v>
      </c>
      <c r="S122" s="145">
        <v>164</v>
      </c>
      <c r="T122" s="145">
        <v>58</v>
      </c>
      <c r="U122" s="24">
        <f t="shared" si="10"/>
        <v>0.72747747747747749</v>
      </c>
      <c r="V122" s="24">
        <f t="shared" si="11"/>
        <v>0.16223707879612376</v>
      </c>
      <c r="W122" s="148">
        <v>98.684344722080567</v>
      </c>
      <c r="X122" s="24">
        <f t="shared" si="12"/>
        <v>8.2374244342304309E-2</v>
      </c>
      <c r="Y122" s="148">
        <v>34.900560938296785</v>
      </c>
      <c r="Z122" s="81">
        <f t="shared" si="13"/>
        <v>2.9132354706424696E-2</v>
      </c>
    </row>
    <row r="123" spans="1:26" x14ac:dyDescent="0.25">
      <c r="A123" s="9" t="str">
        <f>'8'!A123</f>
        <v>Donegal SD</v>
      </c>
      <c r="B123" s="29" t="str">
        <f>'8'!B123</f>
        <v>Lancaster</v>
      </c>
      <c r="C123" s="85">
        <f>'8'!C123</f>
        <v>861</v>
      </c>
      <c r="D123" s="85">
        <f>'8'!D123</f>
        <v>545</v>
      </c>
      <c r="E123" s="85">
        <f>'8'!E123</f>
        <v>1406</v>
      </c>
      <c r="F123" s="146">
        <v>2</v>
      </c>
      <c r="G123" s="146">
        <v>0</v>
      </c>
      <c r="H123" s="146">
        <v>2</v>
      </c>
      <c r="I123" s="146">
        <v>1</v>
      </c>
      <c r="J123" s="146">
        <v>3</v>
      </c>
      <c r="K123" s="65">
        <f t="shared" si="9"/>
        <v>5</v>
      </c>
      <c r="L123" s="80">
        <f t="shared" si="16"/>
        <v>3</v>
      </c>
      <c r="M123" s="80">
        <f t="shared" si="14"/>
        <v>8</v>
      </c>
      <c r="N123" s="81">
        <f t="shared" si="15"/>
        <v>0.625</v>
      </c>
      <c r="O123" s="147">
        <v>52.704647676161919</v>
      </c>
      <c r="P123" s="147">
        <v>76.128935532233882</v>
      </c>
      <c r="Q123" s="147">
        <v>88.166416791604206</v>
      </c>
      <c r="R123" s="139">
        <v>69.463268365817086</v>
      </c>
      <c r="S123" s="145">
        <v>159</v>
      </c>
      <c r="T123" s="145">
        <v>159</v>
      </c>
      <c r="U123" s="24">
        <f t="shared" si="10"/>
        <v>0.64970059880239517</v>
      </c>
      <c r="V123" s="24">
        <f t="shared" si="11"/>
        <v>9.1631282509527595E-2</v>
      </c>
      <c r="W123" s="148">
        <v>94.398800599700152</v>
      </c>
      <c r="X123" s="24">
        <f t="shared" si="12"/>
        <v>6.7139971977027132E-2</v>
      </c>
      <c r="Y123" s="148">
        <v>94.398800599700152</v>
      </c>
      <c r="Z123" s="81">
        <f t="shared" si="13"/>
        <v>6.7139971977027132E-2</v>
      </c>
    </row>
    <row r="124" spans="1:26" x14ac:dyDescent="0.25">
      <c r="A124" s="9" t="str">
        <f>'8'!A124</f>
        <v>Dover Area SD</v>
      </c>
      <c r="B124" s="29" t="str">
        <f>'8'!B124</f>
        <v>York</v>
      </c>
      <c r="C124" s="85">
        <f>'8'!C124</f>
        <v>946</v>
      </c>
      <c r="D124" s="85">
        <f>'8'!D124</f>
        <v>639</v>
      </c>
      <c r="E124" s="85">
        <f>'8'!E124</f>
        <v>1585</v>
      </c>
      <c r="F124" s="146">
        <v>4</v>
      </c>
      <c r="G124" s="146">
        <v>5</v>
      </c>
      <c r="H124" s="146">
        <v>4</v>
      </c>
      <c r="I124" s="146">
        <v>0</v>
      </c>
      <c r="J124" s="146">
        <v>8</v>
      </c>
      <c r="K124" s="65">
        <f t="shared" si="9"/>
        <v>13</v>
      </c>
      <c r="L124" s="80">
        <f t="shared" si="16"/>
        <v>4</v>
      </c>
      <c r="M124" s="80">
        <f t="shared" si="14"/>
        <v>21</v>
      </c>
      <c r="N124" s="81">
        <f t="shared" si="15"/>
        <v>0.61904761904761907</v>
      </c>
      <c r="O124" s="147">
        <v>128.51115910727142</v>
      </c>
      <c r="P124" s="147">
        <v>233.73506119510438</v>
      </c>
      <c r="Q124" s="147">
        <v>236.7537796976242</v>
      </c>
      <c r="R124" s="139">
        <v>24.190064794816415</v>
      </c>
      <c r="S124" s="145">
        <v>387</v>
      </c>
      <c r="T124" s="145">
        <v>164</v>
      </c>
      <c r="U124" s="24">
        <f t="shared" si="10"/>
        <v>0.93740219092331767</v>
      </c>
      <c r="V124" s="24">
        <f t="shared" si="11"/>
        <v>0.22854651123178285</v>
      </c>
      <c r="W124" s="148">
        <v>234.03887688984881</v>
      </c>
      <c r="X124" s="24">
        <f t="shared" si="12"/>
        <v>0.14765859740684467</v>
      </c>
      <c r="Y124" s="148">
        <v>99.179265658747298</v>
      </c>
      <c r="Z124" s="81">
        <f t="shared" si="13"/>
        <v>6.2573669185329528E-2</v>
      </c>
    </row>
    <row r="125" spans="1:26" x14ac:dyDescent="0.25">
      <c r="A125" s="9" t="str">
        <f>'8'!A125</f>
        <v>Downingtown Area SD</v>
      </c>
      <c r="B125" s="29" t="str">
        <f>'8'!B125</f>
        <v>Chester</v>
      </c>
      <c r="C125" s="85">
        <f>'8'!C125</f>
        <v>2656</v>
      </c>
      <c r="D125" s="85">
        <f>'8'!D125</f>
        <v>2056</v>
      </c>
      <c r="E125" s="85">
        <f>'8'!E125</f>
        <v>4712</v>
      </c>
      <c r="F125" s="146">
        <v>4</v>
      </c>
      <c r="G125" s="146">
        <v>5</v>
      </c>
      <c r="H125" s="146">
        <v>1</v>
      </c>
      <c r="I125" s="146">
        <v>2</v>
      </c>
      <c r="J125" s="146">
        <v>8</v>
      </c>
      <c r="K125" s="65">
        <f t="shared" si="9"/>
        <v>12</v>
      </c>
      <c r="L125" s="80">
        <f t="shared" si="16"/>
        <v>3</v>
      </c>
      <c r="M125" s="80">
        <f t="shared" si="14"/>
        <v>20</v>
      </c>
      <c r="N125" s="81">
        <f t="shared" si="15"/>
        <v>0.6</v>
      </c>
      <c r="O125" s="147">
        <v>160.4540075309306</v>
      </c>
      <c r="P125" s="147">
        <v>221.00914470145241</v>
      </c>
      <c r="Q125" s="147">
        <v>254.53684776761699</v>
      </c>
      <c r="R125" s="139">
        <v>200.32813340505649</v>
      </c>
      <c r="S125" s="145">
        <v>424</v>
      </c>
      <c r="T125" s="145">
        <v>159</v>
      </c>
      <c r="U125" s="24">
        <f t="shared" si="10"/>
        <v>0.6556701030927834</v>
      </c>
      <c r="V125" s="24">
        <f t="shared" si="11"/>
        <v>8.0955677468672105E-2</v>
      </c>
      <c r="W125" s="148">
        <v>254.30876815492203</v>
      </c>
      <c r="X125" s="24">
        <f t="shared" si="12"/>
        <v>5.3970451645781417E-2</v>
      </c>
      <c r="Y125" s="148">
        <v>95.36578805809576</v>
      </c>
      <c r="Z125" s="81">
        <f t="shared" si="13"/>
        <v>2.023891936716803E-2</v>
      </c>
    </row>
    <row r="126" spans="1:26" x14ac:dyDescent="0.25">
      <c r="A126" s="9" t="str">
        <f>'8'!A126</f>
        <v>DuBois Area SD</v>
      </c>
      <c r="B126" s="29" t="str">
        <f>'8'!B126</f>
        <v>Clearfield</v>
      </c>
      <c r="C126" s="85">
        <f>'8'!C126</f>
        <v>975</v>
      </c>
      <c r="D126" s="85">
        <f>'8'!D126</f>
        <v>681</v>
      </c>
      <c r="E126" s="85">
        <f>'8'!E126</f>
        <v>1656</v>
      </c>
      <c r="F126" s="146">
        <v>6</v>
      </c>
      <c r="G126" s="146">
        <v>0</v>
      </c>
      <c r="H126" s="146">
        <v>1</v>
      </c>
      <c r="I126" s="146">
        <v>1</v>
      </c>
      <c r="J126" s="146">
        <v>10</v>
      </c>
      <c r="K126" s="65">
        <f t="shared" si="9"/>
        <v>8</v>
      </c>
      <c r="L126" s="80">
        <f t="shared" si="16"/>
        <v>2</v>
      </c>
      <c r="M126" s="80">
        <f t="shared" si="14"/>
        <v>18</v>
      </c>
      <c r="N126" s="81">
        <f t="shared" si="15"/>
        <v>0.44444444444444442</v>
      </c>
      <c r="O126" s="147">
        <v>83.975903614457835</v>
      </c>
      <c r="P126" s="147">
        <v>93.855421686746993</v>
      </c>
      <c r="Q126" s="147">
        <v>150.16867469879517</v>
      </c>
      <c r="R126" s="139">
        <v>27.108433734939759</v>
      </c>
      <c r="S126" s="145">
        <v>106</v>
      </c>
      <c r="T126" s="145">
        <v>106</v>
      </c>
      <c r="U126" s="24">
        <f t="shared" si="10"/>
        <v>0.86772486772486779</v>
      </c>
      <c r="V126" s="24">
        <f t="shared" si="11"/>
        <v>0.10738606600314302</v>
      </c>
      <c r="W126" s="148">
        <v>57.469879518072297</v>
      </c>
      <c r="X126" s="24">
        <f t="shared" si="12"/>
        <v>3.4704033525405978E-2</v>
      </c>
      <c r="Y126" s="148">
        <v>57.469879518072297</v>
      </c>
      <c r="Z126" s="81">
        <f t="shared" si="13"/>
        <v>3.4704033525405978E-2</v>
      </c>
    </row>
    <row r="127" spans="1:26" x14ac:dyDescent="0.25">
      <c r="A127" s="9" t="str">
        <f>'8'!A127</f>
        <v>Dunmore SD</v>
      </c>
      <c r="B127" s="29" t="str">
        <f>'8'!B127</f>
        <v>Lackawanna</v>
      </c>
      <c r="C127" s="85">
        <f>'8'!C127</f>
        <v>371</v>
      </c>
      <c r="D127" s="85">
        <f>'8'!D127</f>
        <v>238</v>
      </c>
      <c r="E127" s="85">
        <f>'8'!E127</f>
        <v>609</v>
      </c>
      <c r="F127" s="146">
        <v>1</v>
      </c>
      <c r="G127" s="146">
        <v>0</v>
      </c>
      <c r="H127" s="146">
        <v>0</v>
      </c>
      <c r="I127" s="146">
        <v>0</v>
      </c>
      <c r="J127" s="146">
        <v>5</v>
      </c>
      <c r="K127" s="65">
        <f t="shared" si="9"/>
        <v>1</v>
      </c>
      <c r="L127" s="80">
        <f t="shared" si="16"/>
        <v>0</v>
      </c>
      <c r="M127" s="80">
        <f t="shared" si="14"/>
        <v>6</v>
      </c>
      <c r="N127" s="81">
        <f t="shared" si="15"/>
        <v>0.16666666666666666</v>
      </c>
      <c r="O127" s="147">
        <v>12.632991318074192</v>
      </c>
      <c r="P127" s="147">
        <v>18.447513812154696</v>
      </c>
      <c r="Q127" s="147">
        <v>21.919494869771114</v>
      </c>
      <c r="R127" s="139">
        <v>127.25414364640883</v>
      </c>
      <c r="S127" s="145">
        <v>0</v>
      </c>
      <c r="T127" s="145">
        <v>0</v>
      </c>
      <c r="U127" s="24">
        <f t="shared" si="10"/>
        <v>0.1962962962962963</v>
      </c>
      <c r="V127" s="24">
        <f t="shared" si="11"/>
        <v>5.1035312200704244E-2</v>
      </c>
      <c r="W127" s="148">
        <v>0</v>
      </c>
      <c r="X127" s="24">
        <f t="shared" si="12"/>
        <v>0</v>
      </c>
      <c r="Y127" s="148">
        <v>0</v>
      </c>
      <c r="Z127" s="81">
        <f t="shared" si="13"/>
        <v>0</v>
      </c>
    </row>
    <row r="128" spans="1:26" x14ac:dyDescent="0.25">
      <c r="A128" s="9" t="str">
        <f>'8'!A128</f>
        <v>Duquesne City SD</v>
      </c>
      <c r="B128" s="29" t="str">
        <f>'8'!B128</f>
        <v>Allegheny</v>
      </c>
      <c r="C128" s="85">
        <f>'8'!C128</f>
        <v>310</v>
      </c>
      <c r="D128" s="85">
        <f>'8'!D128</f>
        <v>182</v>
      </c>
      <c r="E128" s="85">
        <f>'8'!E128</f>
        <v>492</v>
      </c>
      <c r="F128" s="146">
        <v>1</v>
      </c>
      <c r="G128" s="146">
        <v>2</v>
      </c>
      <c r="H128" s="146">
        <v>0</v>
      </c>
      <c r="I128" s="146">
        <v>0</v>
      </c>
      <c r="J128" s="146">
        <v>4</v>
      </c>
      <c r="K128" s="65">
        <f t="shared" si="9"/>
        <v>3</v>
      </c>
      <c r="L128" s="80">
        <f t="shared" si="16"/>
        <v>0</v>
      </c>
      <c r="M128" s="80">
        <f t="shared" si="14"/>
        <v>7</v>
      </c>
      <c r="N128" s="81">
        <f t="shared" si="15"/>
        <v>0.42857142857142855</v>
      </c>
      <c r="O128" s="147">
        <v>45.595588235294116</v>
      </c>
      <c r="P128" s="147">
        <v>58.139246323529413</v>
      </c>
      <c r="Q128" s="147">
        <v>55.265165441176471</v>
      </c>
      <c r="R128" s="139">
        <v>48.279105392156865</v>
      </c>
      <c r="S128" s="145">
        <v>106</v>
      </c>
      <c r="T128" s="145">
        <v>0</v>
      </c>
      <c r="U128" s="24">
        <f t="shared" si="10"/>
        <v>0.68240343347639487</v>
      </c>
      <c r="V128" s="24">
        <f t="shared" si="11"/>
        <v>0.21084315967240555</v>
      </c>
      <c r="W128" s="148">
        <v>69.156556372549005</v>
      </c>
      <c r="X128" s="24">
        <f t="shared" si="12"/>
        <v>0.14056210644827033</v>
      </c>
      <c r="Y128" s="148">
        <v>0</v>
      </c>
      <c r="Z128" s="81">
        <f t="shared" si="13"/>
        <v>0</v>
      </c>
    </row>
    <row r="129" spans="1:26" x14ac:dyDescent="0.25">
      <c r="A129" s="9" t="str">
        <f>'8'!A129</f>
        <v>East Allegheny SD</v>
      </c>
      <c r="B129" s="29" t="str">
        <f>'8'!B129</f>
        <v>Allegheny</v>
      </c>
      <c r="C129" s="85">
        <f>'8'!C129</f>
        <v>550</v>
      </c>
      <c r="D129" s="85">
        <f>'8'!D129</f>
        <v>354</v>
      </c>
      <c r="E129" s="85">
        <f>'8'!E129</f>
        <v>904</v>
      </c>
      <c r="F129" s="146">
        <v>1</v>
      </c>
      <c r="G129" s="146">
        <v>1</v>
      </c>
      <c r="H129" s="146">
        <v>0</v>
      </c>
      <c r="I129" s="146">
        <v>1</v>
      </c>
      <c r="J129" s="146">
        <v>7</v>
      </c>
      <c r="K129" s="65">
        <f t="shared" si="9"/>
        <v>3</v>
      </c>
      <c r="L129" s="80">
        <f t="shared" si="16"/>
        <v>1</v>
      </c>
      <c r="M129" s="80">
        <f t="shared" si="14"/>
        <v>10</v>
      </c>
      <c r="N129" s="81">
        <f t="shared" si="15"/>
        <v>0.3</v>
      </c>
      <c r="O129" s="147">
        <v>19.786764705882351</v>
      </c>
      <c r="P129" s="147">
        <v>25.230238970588236</v>
      </c>
      <c r="Q129" s="147">
        <v>23.982996323529413</v>
      </c>
      <c r="R129" s="139">
        <v>152.01393995098039</v>
      </c>
      <c r="S129" s="145">
        <v>58</v>
      </c>
      <c r="T129" s="145">
        <v>53</v>
      </c>
      <c r="U129" s="24">
        <f t="shared" si="10"/>
        <v>0.22847682119205298</v>
      </c>
      <c r="V129" s="24">
        <f t="shared" si="11"/>
        <v>4.9797570438573656E-2</v>
      </c>
      <c r="W129" s="148">
        <v>37.84037990196078</v>
      </c>
      <c r="X129" s="24">
        <f t="shared" si="12"/>
        <v>4.1858827325177851E-2</v>
      </c>
      <c r="Y129" s="148">
        <v>34.578278186274503</v>
      </c>
      <c r="Z129" s="81">
        <f t="shared" si="13"/>
        <v>3.8250307728179757E-2</v>
      </c>
    </row>
    <row r="130" spans="1:26" x14ac:dyDescent="0.25">
      <c r="A130" s="9" t="str">
        <f>'8'!A130</f>
        <v>East Lycoming SD</v>
      </c>
      <c r="B130" s="29" t="str">
        <f>'8'!B130</f>
        <v>Lycoming</v>
      </c>
      <c r="C130" s="85">
        <f>'8'!C130</f>
        <v>340</v>
      </c>
      <c r="D130" s="85">
        <f>'8'!D130</f>
        <v>239</v>
      </c>
      <c r="E130" s="85">
        <f>'8'!E130</f>
        <v>579</v>
      </c>
      <c r="F130" s="146">
        <v>1</v>
      </c>
      <c r="G130" s="146">
        <v>1</v>
      </c>
      <c r="H130" s="146">
        <v>0</v>
      </c>
      <c r="I130" s="146">
        <v>0</v>
      </c>
      <c r="J130" s="146">
        <v>2</v>
      </c>
      <c r="K130" s="65">
        <f t="shared" si="9"/>
        <v>2</v>
      </c>
      <c r="L130" s="80">
        <f t="shared" si="16"/>
        <v>0</v>
      </c>
      <c r="M130" s="80">
        <f t="shared" si="14"/>
        <v>4</v>
      </c>
      <c r="N130" s="81">
        <f t="shared" si="15"/>
        <v>0.5</v>
      </c>
      <c r="O130" s="147">
        <v>30.680901542111506</v>
      </c>
      <c r="P130" s="147">
        <v>39.608540925266908</v>
      </c>
      <c r="Q130" s="147">
        <v>35.710557532621593</v>
      </c>
      <c r="R130" s="139">
        <v>6.6310794780545672</v>
      </c>
      <c r="S130" s="145">
        <v>53</v>
      </c>
      <c r="T130" s="145">
        <v>0</v>
      </c>
      <c r="U130" s="24">
        <f t="shared" si="10"/>
        <v>0.9137931034482758</v>
      </c>
      <c r="V130" s="24">
        <f t="shared" si="11"/>
        <v>0.12139800080721662</v>
      </c>
      <c r="W130" s="148">
        <v>35.144721233689204</v>
      </c>
      <c r="X130" s="24">
        <f t="shared" si="12"/>
        <v>6.0699000403608296E-2</v>
      </c>
      <c r="Y130" s="148">
        <v>0</v>
      </c>
      <c r="Z130" s="81">
        <f t="shared" si="13"/>
        <v>0</v>
      </c>
    </row>
    <row r="131" spans="1:26" x14ac:dyDescent="0.25">
      <c r="A131" s="9" t="str">
        <f>'8'!A131</f>
        <v>East Penn SD</v>
      </c>
      <c r="B131" s="29" t="str">
        <f>'8'!B131</f>
        <v>Lehigh</v>
      </c>
      <c r="C131" s="85">
        <f>'8'!C131</f>
        <v>1825</v>
      </c>
      <c r="D131" s="85">
        <f>'8'!D131</f>
        <v>1366</v>
      </c>
      <c r="E131" s="85">
        <f>'8'!E131</f>
        <v>3191</v>
      </c>
      <c r="F131" s="146">
        <v>9</v>
      </c>
      <c r="G131" s="146">
        <v>1</v>
      </c>
      <c r="H131" s="146">
        <v>3</v>
      </c>
      <c r="I131" s="146">
        <v>1</v>
      </c>
      <c r="J131" s="146">
        <v>7</v>
      </c>
      <c r="K131" s="65">
        <f t="shared" si="9"/>
        <v>14</v>
      </c>
      <c r="L131" s="80">
        <f t="shared" si="16"/>
        <v>4</v>
      </c>
      <c r="M131" s="80">
        <f t="shared" si="14"/>
        <v>21</v>
      </c>
      <c r="N131" s="81">
        <f t="shared" si="15"/>
        <v>0.66666666666666663</v>
      </c>
      <c r="O131" s="147">
        <v>178.42089662838089</v>
      </c>
      <c r="P131" s="147">
        <v>237.52797332345312</v>
      </c>
      <c r="Q131" s="147">
        <v>326.05113004816599</v>
      </c>
      <c r="R131" s="139">
        <v>130.61467210077808</v>
      </c>
      <c r="S131" s="145">
        <v>265</v>
      </c>
      <c r="T131" s="145">
        <v>212</v>
      </c>
      <c r="U131" s="24">
        <f t="shared" si="10"/>
        <v>0.76102564102564096</v>
      </c>
      <c r="V131" s="24">
        <f t="shared" si="11"/>
        <v>0.13035063301530367</v>
      </c>
      <c r="W131" s="148">
        <v>148.55316783994073</v>
      </c>
      <c r="X131" s="24">
        <f t="shared" si="12"/>
        <v>4.6553797505465601E-2</v>
      </c>
      <c r="Y131" s="148">
        <v>118.84253427195259</v>
      </c>
      <c r="Z131" s="81">
        <f t="shared" si="13"/>
        <v>3.7243038004372481E-2</v>
      </c>
    </row>
    <row r="132" spans="1:26" x14ac:dyDescent="0.25">
      <c r="A132" s="9" t="str">
        <f>'8'!A132</f>
        <v>East Pennsboro Area SD</v>
      </c>
      <c r="B132" s="29" t="str">
        <f>'8'!B132</f>
        <v>Cumberland</v>
      </c>
      <c r="C132" s="85">
        <f>'8'!C132</f>
        <v>685</v>
      </c>
      <c r="D132" s="85">
        <f>'8'!D132</f>
        <v>464</v>
      </c>
      <c r="E132" s="85">
        <f>'8'!E132</f>
        <v>1149</v>
      </c>
      <c r="F132" s="146">
        <v>0</v>
      </c>
      <c r="G132" s="146">
        <v>5</v>
      </c>
      <c r="H132" s="146">
        <v>2</v>
      </c>
      <c r="I132" s="146">
        <v>1</v>
      </c>
      <c r="J132" s="146">
        <v>8</v>
      </c>
      <c r="K132" s="65">
        <f t="shared" ref="K132:K195" si="17">SUM(F132:I132)</f>
        <v>8</v>
      </c>
      <c r="L132" s="80">
        <f t="shared" si="16"/>
        <v>3</v>
      </c>
      <c r="M132" s="80">
        <f t="shared" si="14"/>
        <v>16</v>
      </c>
      <c r="N132" s="81">
        <f t="shared" si="15"/>
        <v>0.5</v>
      </c>
      <c r="O132" s="147">
        <v>93.901464713715058</v>
      </c>
      <c r="P132" s="147">
        <v>131.02529960053261</v>
      </c>
      <c r="Q132" s="147">
        <v>103.07323568575234</v>
      </c>
      <c r="R132" s="139">
        <v>93.262316910785614</v>
      </c>
      <c r="S132" s="145">
        <v>328</v>
      </c>
      <c r="T132" s="145">
        <v>159</v>
      </c>
      <c r="U132" s="24">
        <f t="shared" ref="U132:U195" si="18">(O132+P132)/(O132+P132+R132)</f>
        <v>0.7068965517241379</v>
      </c>
      <c r="V132" s="24">
        <f t="shared" ref="V132:V195" si="19">(O132+P132)/E132</f>
        <v>0.19575871567819639</v>
      </c>
      <c r="W132" s="148">
        <v>224.92676431424766</v>
      </c>
      <c r="X132" s="24">
        <f t="shared" ref="X132:X195" si="20">W132/E132</f>
        <v>0.19575871567819639</v>
      </c>
      <c r="Y132" s="148">
        <v>109.03462050599201</v>
      </c>
      <c r="Z132" s="81">
        <f t="shared" ref="Z132:Z195" si="21">Y132/E132</f>
        <v>9.4895231075711059E-2</v>
      </c>
    </row>
    <row r="133" spans="1:26" x14ac:dyDescent="0.25">
      <c r="A133" s="9" t="str">
        <f>'8'!A133</f>
        <v>East Stroudsburg Area SD</v>
      </c>
      <c r="B133" s="29" t="str">
        <f>'8'!B133</f>
        <v>Monroe</v>
      </c>
      <c r="C133" s="85">
        <f>'8'!C133</f>
        <v>1500</v>
      </c>
      <c r="D133" s="85">
        <f>'8'!D133</f>
        <v>1002</v>
      </c>
      <c r="E133" s="85">
        <f>'8'!E133</f>
        <v>2502</v>
      </c>
      <c r="F133" s="146">
        <v>6</v>
      </c>
      <c r="G133" s="146">
        <v>2</v>
      </c>
      <c r="H133" s="146">
        <v>2</v>
      </c>
      <c r="I133" s="146">
        <v>3</v>
      </c>
      <c r="J133" s="146">
        <v>20</v>
      </c>
      <c r="K133" s="65">
        <f t="shared" si="17"/>
        <v>13</v>
      </c>
      <c r="L133" s="80">
        <f t="shared" si="16"/>
        <v>5</v>
      </c>
      <c r="M133" s="80">
        <f t="shared" ref="M133:M196" si="22">J133+K133</f>
        <v>33</v>
      </c>
      <c r="N133" s="81">
        <f t="shared" ref="N133:N196" si="23">K133/M133</f>
        <v>0.39393939393939392</v>
      </c>
      <c r="O133" s="147">
        <v>125.59757942511345</v>
      </c>
      <c r="P133" s="147">
        <v>225.17851739788199</v>
      </c>
      <c r="Q133" s="147">
        <v>242.22390317700453</v>
      </c>
      <c r="R133" s="139">
        <v>375.0287443267776</v>
      </c>
      <c r="S133" s="145">
        <v>323</v>
      </c>
      <c r="T133" s="145">
        <v>265</v>
      </c>
      <c r="U133" s="24">
        <f t="shared" si="18"/>
        <v>0.48329258353708232</v>
      </c>
      <c r="V133" s="24">
        <f t="shared" si="19"/>
        <v>0.14019828010511409</v>
      </c>
      <c r="W133" s="148">
        <v>191.06354009077157</v>
      </c>
      <c r="X133" s="24">
        <f t="shared" si="20"/>
        <v>7.6364324576647311E-2</v>
      </c>
      <c r="Y133" s="148">
        <v>156.75491679273827</v>
      </c>
      <c r="Z133" s="81">
        <f t="shared" si="21"/>
        <v>6.2651845240902587E-2</v>
      </c>
    </row>
    <row r="134" spans="1:26" x14ac:dyDescent="0.25">
      <c r="A134" s="9" t="str">
        <f>'8'!A134</f>
        <v>Eastern Lancaster County SD</v>
      </c>
      <c r="B134" s="29" t="str">
        <f>'8'!B134</f>
        <v>Lancaster</v>
      </c>
      <c r="C134" s="85">
        <f>'8'!C134</f>
        <v>1498</v>
      </c>
      <c r="D134" s="85">
        <f>'8'!D134</f>
        <v>979</v>
      </c>
      <c r="E134" s="85">
        <f>'8'!E134</f>
        <v>2477</v>
      </c>
      <c r="F134" s="146">
        <v>0</v>
      </c>
      <c r="G134" s="146">
        <v>2</v>
      </c>
      <c r="H134" s="146">
        <v>0</v>
      </c>
      <c r="I134" s="146">
        <v>0</v>
      </c>
      <c r="J134" s="146">
        <v>6</v>
      </c>
      <c r="K134" s="65">
        <f t="shared" si="17"/>
        <v>2</v>
      </c>
      <c r="L134" s="80">
        <f t="shared" si="16"/>
        <v>0</v>
      </c>
      <c r="M134" s="80">
        <f t="shared" si="22"/>
        <v>8</v>
      </c>
      <c r="N134" s="81">
        <f t="shared" si="23"/>
        <v>0.25</v>
      </c>
      <c r="O134" s="147">
        <v>25.745127436281859</v>
      </c>
      <c r="P134" s="147">
        <v>37.187406296851577</v>
      </c>
      <c r="Q134" s="147">
        <v>43.067466266866568</v>
      </c>
      <c r="R134" s="139">
        <v>46.3088455772114</v>
      </c>
      <c r="S134" s="145">
        <v>106</v>
      </c>
      <c r="T134" s="145">
        <v>0</v>
      </c>
      <c r="U134" s="24">
        <f t="shared" si="18"/>
        <v>0.57608695652173914</v>
      </c>
      <c r="V134" s="24">
        <f t="shared" si="19"/>
        <v>2.5406755645189117E-2</v>
      </c>
      <c r="W134" s="148">
        <v>62.932533733133432</v>
      </c>
      <c r="X134" s="24">
        <f t="shared" si="20"/>
        <v>2.5406755645189114E-2</v>
      </c>
      <c r="Y134" s="148">
        <v>0</v>
      </c>
      <c r="Z134" s="81">
        <f t="shared" si="21"/>
        <v>0</v>
      </c>
    </row>
    <row r="135" spans="1:26" x14ac:dyDescent="0.25">
      <c r="A135" s="9" t="str">
        <f>'8'!A135</f>
        <v>Eastern Lebanon County SD</v>
      </c>
      <c r="B135" s="29" t="str">
        <f>'8'!B135</f>
        <v>Lebanon</v>
      </c>
      <c r="C135" s="85">
        <f>'8'!C135</f>
        <v>907</v>
      </c>
      <c r="D135" s="85">
        <f>'8'!D135</f>
        <v>652</v>
      </c>
      <c r="E135" s="85">
        <f>'8'!E135</f>
        <v>1559</v>
      </c>
      <c r="F135" s="146">
        <v>3</v>
      </c>
      <c r="G135" s="146">
        <v>0</v>
      </c>
      <c r="H135" s="146">
        <v>0</v>
      </c>
      <c r="I135" s="146">
        <v>0</v>
      </c>
      <c r="J135" s="146">
        <v>3</v>
      </c>
      <c r="K135" s="65">
        <f t="shared" si="17"/>
        <v>3</v>
      </c>
      <c r="L135" s="80">
        <f t="shared" si="16"/>
        <v>0</v>
      </c>
      <c r="M135" s="80">
        <f t="shared" si="22"/>
        <v>6</v>
      </c>
      <c r="N135" s="81">
        <f t="shared" si="23"/>
        <v>0.5</v>
      </c>
      <c r="O135" s="147">
        <v>16.635616438356166</v>
      </c>
      <c r="P135" s="147">
        <v>25.331506849315069</v>
      </c>
      <c r="Q135" s="147">
        <v>27.032876712328768</v>
      </c>
      <c r="R135" s="139">
        <v>12.772602739726029</v>
      </c>
      <c r="S135" s="145">
        <v>0</v>
      </c>
      <c r="T135" s="145">
        <v>0</v>
      </c>
      <c r="U135" s="24">
        <f t="shared" si="18"/>
        <v>0.76666666666666661</v>
      </c>
      <c r="V135" s="24">
        <f t="shared" si="19"/>
        <v>2.6919258042123948E-2</v>
      </c>
      <c r="W135" s="148">
        <v>0</v>
      </c>
      <c r="X135" s="24">
        <f t="shared" si="20"/>
        <v>0</v>
      </c>
      <c r="Y135" s="148">
        <v>0</v>
      </c>
      <c r="Z135" s="81">
        <f t="shared" si="21"/>
        <v>0</v>
      </c>
    </row>
    <row r="136" spans="1:26" x14ac:dyDescent="0.25">
      <c r="A136" s="9" t="str">
        <f>'8'!A136</f>
        <v>Eastern York SD</v>
      </c>
      <c r="B136" s="29" t="str">
        <f>'8'!B136</f>
        <v>York</v>
      </c>
      <c r="C136" s="85">
        <f>'8'!C136</f>
        <v>683</v>
      </c>
      <c r="D136" s="85">
        <f>'8'!D136</f>
        <v>422</v>
      </c>
      <c r="E136" s="85">
        <f>'8'!E136</f>
        <v>1105</v>
      </c>
      <c r="F136" s="146">
        <v>1</v>
      </c>
      <c r="G136" s="146">
        <v>2</v>
      </c>
      <c r="H136" s="146">
        <v>0</v>
      </c>
      <c r="I136" s="146">
        <v>0</v>
      </c>
      <c r="J136" s="146">
        <v>2</v>
      </c>
      <c r="K136" s="65">
        <f t="shared" si="17"/>
        <v>3</v>
      </c>
      <c r="L136" s="80">
        <f t="shared" si="16"/>
        <v>0</v>
      </c>
      <c r="M136" s="80">
        <f t="shared" si="22"/>
        <v>5</v>
      </c>
      <c r="N136" s="81">
        <f t="shared" si="23"/>
        <v>0.6</v>
      </c>
      <c r="O136" s="147">
        <v>23.814254859611232</v>
      </c>
      <c r="P136" s="147">
        <v>43.313174946004317</v>
      </c>
      <c r="Q136" s="147">
        <v>43.872570194384451</v>
      </c>
      <c r="R136" s="139">
        <v>35.0755939524838</v>
      </c>
      <c r="S136" s="145">
        <v>106</v>
      </c>
      <c r="T136" s="145">
        <v>0</v>
      </c>
      <c r="U136" s="24">
        <f t="shared" si="18"/>
        <v>0.65680473372781067</v>
      </c>
      <c r="V136" s="24">
        <f t="shared" si="19"/>
        <v>6.0748805253950725E-2</v>
      </c>
      <c r="W136" s="148">
        <v>64.103671706263498</v>
      </c>
      <c r="X136" s="24">
        <f t="shared" si="20"/>
        <v>5.8012372584853845E-2</v>
      </c>
      <c r="Y136" s="148">
        <v>0</v>
      </c>
      <c r="Z136" s="81">
        <f t="shared" si="21"/>
        <v>0</v>
      </c>
    </row>
    <row r="137" spans="1:26" x14ac:dyDescent="0.25">
      <c r="A137" s="9" t="str">
        <f>'8'!A137</f>
        <v>Easton Area SD</v>
      </c>
      <c r="B137" s="29" t="str">
        <f>'8'!B137</f>
        <v>Northampton</v>
      </c>
      <c r="C137" s="85">
        <f>'8'!C137</f>
        <v>2312</v>
      </c>
      <c r="D137" s="85">
        <f>'8'!D137</f>
        <v>1693</v>
      </c>
      <c r="E137" s="85">
        <f>'8'!E137</f>
        <v>4005</v>
      </c>
      <c r="F137" s="146">
        <v>5</v>
      </c>
      <c r="G137" s="146">
        <v>12</v>
      </c>
      <c r="H137" s="146">
        <v>2</v>
      </c>
      <c r="I137" s="146">
        <v>6</v>
      </c>
      <c r="J137" s="146">
        <v>16</v>
      </c>
      <c r="K137" s="65">
        <f t="shared" si="17"/>
        <v>25</v>
      </c>
      <c r="L137" s="80">
        <f t="shared" si="16"/>
        <v>8</v>
      </c>
      <c r="M137" s="80">
        <f t="shared" si="22"/>
        <v>41</v>
      </c>
      <c r="N137" s="81">
        <f t="shared" si="23"/>
        <v>0.6097560975609756</v>
      </c>
      <c r="O137" s="147">
        <v>261.49855282199712</v>
      </c>
      <c r="P137" s="147">
        <v>431.51881331403757</v>
      </c>
      <c r="Q137" s="147">
        <v>583.98263386396525</v>
      </c>
      <c r="R137" s="139">
        <v>215.99131693198262</v>
      </c>
      <c r="S137" s="145">
        <v>1012</v>
      </c>
      <c r="T137" s="145">
        <v>424</v>
      </c>
      <c r="U137" s="24">
        <f t="shared" si="18"/>
        <v>0.76238805970149259</v>
      </c>
      <c r="V137" s="24">
        <f t="shared" si="19"/>
        <v>0.17303804397903488</v>
      </c>
      <c r="W137" s="148">
        <v>549.20405209840806</v>
      </c>
      <c r="X137" s="24">
        <f t="shared" si="20"/>
        <v>0.13712960102332286</v>
      </c>
      <c r="Y137" s="148">
        <v>230.10130246020259</v>
      </c>
      <c r="Z137" s="81">
        <f t="shared" si="21"/>
        <v>5.7453508729139222E-2</v>
      </c>
    </row>
    <row r="138" spans="1:26" x14ac:dyDescent="0.25">
      <c r="A138" s="9" t="str">
        <f>'8'!A138</f>
        <v>Elizabeth Forward SD</v>
      </c>
      <c r="B138" s="29" t="str">
        <f>'8'!B138</f>
        <v>Allegheny</v>
      </c>
      <c r="C138" s="85">
        <f>'8'!C138</f>
        <v>475</v>
      </c>
      <c r="D138" s="85">
        <f>'8'!D138</f>
        <v>313</v>
      </c>
      <c r="E138" s="85">
        <f>'8'!E138</f>
        <v>788</v>
      </c>
      <c r="F138" s="146">
        <v>0</v>
      </c>
      <c r="G138" s="146">
        <v>1</v>
      </c>
      <c r="H138" s="146">
        <v>0</v>
      </c>
      <c r="I138" s="146">
        <v>0</v>
      </c>
      <c r="J138" s="146">
        <v>5</v>
      </c>
      <c r="K138" s="65">
        <f t="shared" si="17"/>
        <v>1</v>
      </c>
      <c r="L138" s="80">
        <f t="shared" si="16"/>
        <v>0</v>
      </c>
      <c r="M138" s="80">
        <f t="shared" si="22"/>
        <v>6</v>
      </c>
      <c r="N138" s="81">
        <f t="shared" si="23"/>
        <v>0.16666666666666666</v>
      </c>
      <c r="O138" s="147">
        <v>15.198529411764705</v>
      </c>
      <c r="P138" s="147">
        <v>19.379748774509803</v>
      </c>
      <c r="Q138" s="147">
        <v>18.42172181372549</v>
      </c>
      <c r="R138" s="139">
        <v>145.48973651960785</v>
      </c>
      <c r="S138" s="145">
        <v>53</v>
      </c>
      <c r="T138" s="145">
        <v>0</v>
      </c>
      <c r="U138" s="24">
        <f t="shared" si="18"/>
        <v>0.19202898550724637</v>
      </c>
      <c r="V138" s="24">
        <f t="shared" si="19"/>
        <v>4.388106368816562E-2</v>
      </c>
      <c r="W138" s="148">
        <v>34.578278186274503</v>
      </c>
      <c r="X138" s="24">
        <f t="shared" si="20"/>
        <v>4.3881063688165613E-2</v>
      </c>
      <c r="Y138" s="148">
        <v>0</v>
      </c>
      <c r="Z138" s="81">
        <f t="shared" si="21"/>
        <v>0</v>
      </c>
    </row>
    <row r="139" spans="1:26" x14ac:dyDescent="0.25">
      <c r="A139" s="9" t="str">
        <f>'8'!A139</f>
        <v>Elizabethtown Area SD</v>
      </c>
      <c r="B139" s="29" t="str">
        <f>'8'!B139</f>
        <v>Lancaster</v>
      </c>
      <c r="C139" s="85">
        <f>'8'!C139</f>
        <v>1038</v>
      </c>
      <c r="D139" s="85">
        <f>'8'!D139</f>
        <v>710</v>
      </c>
      <c r="E139" s="85">
        <f>'8'!E139</f>
        <v>1748</v>
      </c>
      <c r="F139" s="146">
        <v>1</v>
      </c>
      <c r="G139" s="146">
        <v>2</v>
      </c>
      <c r="H139" s="146">
        <v>4</v>
      </c>
      <c r="I139" s="146">
        <v>2</v>
      </c>
      <c r="J139" s="146">
        <v>10</v>
      </c>
      <c r="K139" s="65">
        <f t="shared" si="17"/>
        <v>9</v>
      </c>
      <c r="L139" s="80">
        <f t="shared" si="16"/>
        <v>6</v>
      </c>
      <c r="M139" s="80">
        <f t="shared" si="22"/>
        <v>19</v>
      </c>
      <c r="N139" s="81">
        <f t="shared" si="23"/>
        <v>0.47368421052631576</v>
      </c>
      <c r="O139" s="147">
        <v>93.994002998500747</v>
      </c>
      <c r="P139" s="147">
        <v>135.76911544227886</v>
      </c>
      <c r="Q139" s="147">
        <v>157.23688155922039</v>
      </c>
      <c r="R139" s="139">
        <v>40.371814092953528</v>
      </c>
      <c r="S139" s="145">
        <v>376</v>
      </c>
      <c r="T139" s="145">
        <v>318</v>
      </c>
      <c r="U139" s="24">
        <f t="shared" si="18"/>
        <v>0.85054945054945053</v>
      </c>
      <c r="V139" s="24">
        <f t="shared" si="19"/>
        <v>0.13144343160227667</v>
      </c>
      <c r="W139" s="148">
        <v>223.23238380809593</v>
      </c>
      <c r="X139" s="24">
        <f t="shared" si="20"/>
        <v>0.12770731339135924</v>
      </c>
      <c r="Y139" s="148">
        <v>188.7976011994003</v>
      </c>
      <c r="Z139" s="81">
        <f t="shared" si="21"/>
        <v>0.10800778100652192</v>
      </c>
    </row>
    <row r="140" spans="1:26" x14ac:dyDescent="0.25">
      <c r="A140" s="9" t="str">
        <f>'8'!A140</f>
        <v>Elk Lake SD</v>
      </c>
      <c r="B140" s="29" t="str">
        <f>'8'!B140</f>
        <v>Susquehanna</v>
      </c>
      <c r="C140" s="85">
        <f>'8'!C140</f>
        <v>308</v>
      </c>
      <c r="D140" s="85">
        <f>'8'!D140</f>
        <v>211</v>
      </c>
      <c r="E140" s="85">
        <f>'8'!E140</f>
        <v>519</v>
      </c>
      <c r="F140" s="146">
        <v>0</v>
      </c>
      <c r="G140" s="146">
        <v>0</v>
      </c>
      <c r="H140" s="146">
        <v>0</v>
      </c>
      <c r="I140" s="146">
        <v>0</v>
      </c>
      <c r="J140" s="146">
        <v>1</v>
      </c>
      <c r="K140" s="65">
        <f t="shared" si="17"/>
        <v>0</v>
      </c>
      <c r="L140" s="80">
        <f t="shared" si="16"/>
        <v>0</v>
      </c>
      <c r="M140" s="80">
        <f t="shared" si="22"/>
        <v>1</v>
      </c>
      <c r="N140" s="81">
        <f t="shared" si="23"/>
        <v>0</v>
      </c>
      <c r="O140" s="147">
        <v>0</v>
      </c>
      <c r="P140" s="147">
        <v>0</v>
      </c>
      <c r="Q140" s="147">
        <v>0</v>
      </c>
      <c r="R140" s="139">
        <v>35.333333333333336</v>
      </c>
      <c r="S140" s="145">
        <v>0</v>
      </c>
      <c r="T140" s="145">
        <v>0</v>
      </c>
      <c r="U140" s="24">
        <f t="shared" si="18"/>
        <v>0</v>
      </c>
      <c r="V140" s="24">
        <f t="shared" si="19"/>
        <v>0</v>
      </c>
      <c r="W140" s="148">
        <v>0</v>
      </c>
      <c r="X140" s="24">
        <f t="shared" si="20"/>
        <v>0</v>
      </c>
      <c r="Y140" s="148">
        <v>0</v>
      </c>
      <c r="Z140" s="81">
        <f t="shared" si="21"/>
        <v>0</v>
      </c>
    </row>
    <row r="141" spans="1:26" x14ac:dyDescent="0.25">
      <c r="A141" s="9" t="str">
        <f>'8'!A141</f>
        <v>Ellwood City Area SD</v>
      </c>
      <c r="B141" s="29" t="str">
        <f>'8'!B141</f>
        <v>Lawrence</v>
      </c>
      <c r="C141" s="85">
        <f>'8'!C141</f>
        <v>449</v>
      </c>
      <c r="D141" s="85">
        <f>'8'!D141</f>
        <v>311</v>
      </c>
      <c r="E141" s="85">
        <f>'8'!E141</f>
        <v>760</v>
      </c>
      <c r="F141" s="146">
        <v>2</v>
      </c>
      <c r="G141" s="146">
        <v>0</v>
      </c>
      <c r="H141" s="146">
        <v>0</v>
      </c>
      <c r="I141" s="146">
        <v>0</v>
      </c>
      <c r="J141" s="146">
        <v>3</v>
      </c>
      <c r="K141" s="65">
        <f t="shared" si="17"/>
        <v>2</v>
      </c>
      <c r="L141" s="80">
        <f t="shared" si="16"/>
        <v>0</v>
      </c>
      <c r="M141" s="80">
        <f t="shared" si="22"/>
        <v>5</v>
      </c>
      <c r="N141" s="81">
        <f t="shared" si="23"/>
        <v>0.4</v>
      </c>
      <c r="O141" s="147">
        <v>26.304668304668304</v>
      </c>
      <c r="P141" s="147">
        <v>38.285012285012286</v>
      </c>
      <c r="Q141" s="147">
        <v>41.41031941031941</v>
      </c>
      <c r="R141" s="139">
        <v>12.796068796068795</v>
      </c>
      <c r="S141" s="145">
        <v>0</v>
      </c>
      <c r="T141" s="145">
        <v>0</v>
      </c>
      <c r="U141" s="24">
        <f t="shared" si="18"/>
        <v>0.83464566929133865</v>
      </c>
      <c r="V141" s="24">
        <f t="shared" si="19"/>
        <v>8.4986421828527101E-2</v>
      </c>
      <c r="W141" s="148">
        <v>0</v>
      </c>
      <c r="X141" s="24">
        <f t="shared" si="20"/>
        <v>0</v>
      </c>
      <c r="Y141" s="148">
        <v>0</v>
      </c>
      <c r="Z141" s="81">
        <f t="shared" si="21"/>
        <v>0</v>
      </c>
    </row>
    <row r="142" spans="1:26" x14ac:dyDescent="0.25">
      <c r="A142" s="9" t="str">
        <f>'8'!A142</f>
        <v>Ephrata Area SD</v>
      </c>
      <c r="B142" s="29" t="str">
        <f>'8'!B142</f>
        <v>Lancaster</v>
      </c>
      <c r="C142" s="85">
        <f>'8'!C142</f>
        <v>1508</v>
      </c>
      <c r="D142" s="85">
        <f>'8'!D142</f>
        <v>946</v>
      </c>
      <c r="E142" s="85">
        <f>'8'!E142</f>
        <v>2454</v>
      </c>
      <c r="F142" s="146">
        <v>3</v>
      </c>
      <c r="G142" s="146">
        <v>3</v>
      </c>
      <c r="H142" s="146">
        <v>3</v>
      </c>
      <c r="I142" s="146">
        <v>2</v>
      </c>
      <c r="J142" s="146">
        <v>6</v>
      </c>
      <c r="K142" s="65">
        <f t="shared" si="17"/>
        <v>11</v>
      </c>
      <c r="L142" s="80">
        <f t="shared" si="16"/>
        <v>5</v>
      </c>
      <c r="M142" s="80">
        <f t="shared" si="22"/>
        <v>17</v>
      </c>
      <c r="N142" s="81">
        <f t="shared" si="23"/>
        <v>0.6470588235294118</v>
      </c>
      <c r="O142" s="147">
        <v>121.19640179910044</v>
      </c>
      <c r="P142" s="147">
        <v>175.06146926536732</v>
      </c>
      <c r="Q142" s="147">
        <v>202.74212893553224</v>
      </c>
      <c r="R142" s="139">
        <v>17.811094452773613</v>
      </c>
      <c r="S142" s="145">
        <v>424</v>
      </c>
      <c r="T142" s="145">
        <v>265</v>
      </c>
      <c r="U142" s="24">
        <f t="shared" si="18"/>
        <v>0.94328922495274103</v>
      </c>
      <c r="V142" s="24">
        <f t="shared" si="19"/>
        <v>0.12072447883637642</v>
      </c>
      <c r="W142" s="148">
        <v>251.73013493253373</v>
      </c>
      <c r="X142" s="24">
        <f t="shared" si="20"/>
        <v>0.10257951708742206</v>
      </c>
      <c r="Y142" s="148">
        <v>157.33133433283359</v>
      </c>
      <c r="Z142" s="81">
        <f t="shared" si="21"/>
        <v>6.4112198179638785E-2</v>
      </c>
    </row>
    <row r="143" spans="1:26" x14ac:dyDescent="0.25">
      <c r="A143" s="9" t="str">
        <f>'8'!A143</f>
        <v>Erie City SD</v>
      </c>
      <c r="B143" s="29" t="str">
        <f>'8'!B143</f>
        <v>Erie</v>
      </c>
      <c r="C143" s="85">
        <f>'8'!C143</f>
        <v>4646</v>
      </c>
      <c r="D143" s="85">
        <f>'8'!D143</f>
        <v>3008</v>
      </c>
      <c r="E143" s="85">
        <f>'8'!E143</f>
        <v>7654</v>
      </c>
      <c r="F143" s="146">
        <v>18</v>
      </c>
      <c r="G143" s="146">
        <v>9</v>
      </c>
      <c r="H143" s="146">
        <v>2</v>
      </c>
      <c r="I143" s="146">
        <v>9</v>
      </c>
      <c r="J143" s="146">
        <v>41</v>
      </c>
      <c r="K143" s="65">
        <f t="shared" si="17"/>
        <v>38</v>
      </c>
      <c r="L143" s="80">
        <f t="shared" si="16"/>
        <v>11</v>
      </c>
      <c r="M143" s="80">
        <f t="shared" si="22"/>
        <v>79</v>
      </c>
      <c r="N143" s="81">
        <f t="shared" si="23"/>
        <v>0.48101265822784811</v>
      </c>
      <c r="O143" s="147">
        <v>361.5448068991376</v>
      </c>
      <c r="P143" s="147">
        <v>474.750656167979</v>
      </c>
      <c r="Q143" s="147">
        <v>523.70453693288334</v>
      </c>
      <c r="R143" s="139">
        <v>343.74203224596926</v>
      </c>
      <c r="S143" s="145">
        <v>1018</v>
      </c>
      <c r="T143" s="145">
        <v>583</v>
      </c>
      <c r="U143" s="24">
        <f t="shared" si="18"/>
        <v>0.70870244919228764</v>
      </c>
      <c r="V143" s="24">
        <f t="shared" si="19"/>
        <v>0.10926253763615319</v>
      </c>
      <c r="W143" s="148">
        <v>625.99175103112123</v>
      </c>
      <c r="X143" s="24">
        <f t="shared" si="20"/>
        <v>8.178622302470881E-2</v>
      </c>
      <c r="Y143" s="148">
        <v>358.50018747656549</v>
      </c>
      <c r="Z143" s="81">
        <f t="shared" si="21"/>
        <v>4.6838279001380385E-2</v>
      </c>
    </row>
    <row r="144" spans="1:26" x14ac:dyDescent="0.25">
      <c r="A144" s="9" t="str">
        <f>'8'!A144</f>
        <v>Everett Area SD</v>
      </c>
      <c r="B144" s="29" t="str">
        <f>'8'!B144</f>
        <v>Bedford</v>
      </c>
      <c r="C144" s="85">
        <f>'8'!C144</f>
        <v>323</v>
      </c>
      <c r="D144" s="85">
        <f>'8'!D144</f>
        <v>203</v>
      </c>
      <c r="E144" s="85">
        <f>'8'!E144</f>
        <v>526</v>
      </c>
      <c r="F144" s="146">
        <v>1</v>
      </c>
      <c r="G144" s="146">
        <v>1</v>
      </c>
      <c r="H144" s="146">
        <v>0</v>
      </c>
      <c r="I144" s="146">
        <v>1</v>
      </c>
      <c r="J144" s="146">
        <v>3</v>
      </c>
      <c r="K144" s="65">
        <f t="shared" si="17"/>
        <v>3</v>
      </c>
      <c r="L144" s="80">
        <f t="shared" si="16"/>
        <v>1</v>
      </c>
      <c r="M144" s="80">
        <f t="shared" si="22"/>
        <v>6</v>
      </c>
      <c r="N144" s="81">
        <f t="shared" si="23"/>
        <v>0.5</v>
      </c>
      <c r="O144" s="147">
        <v>17.410714285714285</v>
      </c>
      <c r="P144" s="147">
        <v>28.125</v>
      </c>
      <c r="Q144" s="147">
        <v>29.464285714285715</v>
      </c>
      <c r="R144" s="139">
        <v>9.1071428571428577</v>
      </c>
      <c r="S144" s="145">
        <v>22</v>
      </c>
      <c r="T144" s="145">
        <v>11</v>
      </c>
      <c r="U144" s="24">
        <f t="shared" si="18"/>
        <v>0.83333333333333337</v>
      </c>
      <c r="V144" s="24">
        <f t="shared" si="19"/>
        <v>8.6569799022270508E-2</v>
      </c>
      <c r="W144" s="148">
        <v>13.357142857142858</v>
      </c>
      <c r="X144" s="24">
        <f t="shared" si="20"/>
        <v>2.5393807713199348E-2</v>
      </c>
      <c r="Y144" s="148">
        <v>6.6785714285714288</v>
      </c>
      <c r="Z144" s="81">
        <f t="shared" si="21"/>
        <v>1.2696903856599674E-2</v>
      </c>
    </row>
    <row r="145" spans="1:26" x14ac:dyDescent="0.25">
      <c r="A145" s="9" t="str">
        <f>'8'!A145</f>
        <v>Exeter Township SD</v>
      </c>
      <c r="B145" s="29" t="str">
        <f>'8'!B145</f>
        <v>Berks</v>
      </c>
      <c r="C145" s="85">
        <f>'8'!C145</f>
        <v>864</v>
      </c>
      <c r="D145" s="85">
        <f>'8'!D145</f>
        <v>625</v>
      </c>
      <c r="E145" s="85">
        <f>'8'!E145</f>
        <v>1489</v>
      </c>
      <c r="F145" s="146">
        <v>2</v>
      </c>
      <c r="G145" s="146">
        <v>1</v>
      </c>
      <c r="H145" s="146">
        <v>2</v>
      </c>
      <c r="I145" s="146">
        <v>1</v>
      </c>
      <c r="J145" s="146">
        <v>1</v>
      </c>
      <c r="K145" s="65">
        <f t="shared" si="17"/>
        <v>6</v>
      </c>
      <c r="L145" s="80">
        <f t="shared" si="16"/>
        <v>3</v>
      </c>
      <c r="M145" s="80">
        <f t="shared" si="22"/>
        <v>7</v>
      </c>
      <c r="N145" s="81">
        <f t="shared" si="23"/>
        <v>0.8571428571428571</v>
      </c>
      <c r="O145" s="147">
        <v>76.763653051858654</v>
      </c>
      <c r="P145" s="147">
        <v>103.61633776961909</v>
      </c>
      <c r="Q145" s="147">
        <v>137.62000917852225</v>
      </c>
      <c r="R145" s="139">
        <v>30.063331803579622</v>
      </c>
      <c r="S145" s="145">
        <v>212</v>
      </c>
      <c r="T145" s="145">
        <v>159</v>
      </c>
      <c r="U145" s="24">
        <f t="shared" si="18"/>
        <v>0.85714285714285721</v>
      </c>
      <c r="V145" s="24">
        <f t="shared" si="19"/>
        <v>0.12114169967862844</v>
      </c>
      <c r="W145" s="148">
        <v>120.25332721431849</v>
      </c>
      <c r="X145" s="24">
        <f t="shared" si="20"/>
        <v>8.0761133119085615E-2</v>
      </c>
      <c r="Y145" s="148">
        <v>90.189995410738874</v>
      </c>
      <c r="Z145" s="81">
        <f t="shared" si="21"/>
        <v>6.0570849839314218E-2</v>
      </c>
    </row>
    <row r="146" spans="1:26" x14ac:dyDescent="0.25">
      <c r="A146" s="9" t="str">
        <f>'8'!A146</f>
        <v>Fairfield Area SD</v>
      </c>
      <c r="B146" s="29" t="str">
        <f>'8'!B146</f>
        <v>Adams</v>
      </c>
      <c r="C146" s="85">
        <f>'8'!C146</f>
        <v>212</v>
      </c>
      <c r="D146" s="85">
        <f>'8'!D146</f>
        <v>153</v>
      </c>
      <c r="E146" s="85">
        <f>'8'!E146</f>
        <v>365</v>
      </c>
      <c r="F146" s="146">
        <v>0</v>
      </c>
      <c r="G146" s="146">
        <v>0</v>
      </c>
      <c r="H146" s="146">
        <v>1</v>
      </c>
      <c r="I146" s="146">
        <v>0</v>
      </c>
      <c r="J146" s="146">
        <v>10</v>
      </c>
      <c r="K146" s="65">
        <f t="shared" si="17"/>
        <v>1</v>
      </c>
      <c r="L146" s="80">
        <f t="shared" si="16"/>
        <v>1</v>
      </c>
      <c r="M146" s="80">
        <f t="shared" si="22"/>
        <v>11</v>
      </c>
      <c r="N146" s="81">
        <f t="shared" si="23"/>
        <v>9.0909090909090912E-2</v>
      </c>
      <c r="O146" s="147">
        <v>12.736434108527133</v>
      </c>
      <c r="P146" s="147">
        <v>18.693798449612405</v>
      </c>
      <c r="Q146" s="147">
        <v>21.569767441860463</v>
      </c>
      <c r="R146" s="139">
        <v>33.209302325581397</v>
      </c>
      <c r="S146" s="145">
        <v>53</v>
      </c>
      <c r="T146" s="145">
        <v>53</v>
      </c>
      <c r="U146" s="24">
        <f t="shared" si="18"/>
        <v>0.48623853211009177</v>
      </c>
      <c r="V146" s="24">
        <f t="shared" si="19"/>
        <v>8.6110226186683667E-2</v>
      </c>
      <c r="W146" s="148">
        <v>31.430232558139537</v>
      </c>
      <c r="X146" s="24">
        <f t="shared" si="20"/>
        <v>8.6110226186683667E-2</v>
      </c>
      <c r="Y146" s="148">
        <v>31.430232558139537</v>
      </c>
      <c r="Z146" s="81">
        <f t="shared" si="21"/>
        <v>8.6110226186683667E-2</v>
      </c>
    </row>
    <row r="147" spans="1:26" x14ac:dyDescent="0.25">
      <c r="A147" s="9" t="str">
        <f>'8'!A147</f>
        <v>Fairview SD</v>
      </c>
      <c r="B147" s="29" t="str">
        <f>'8'!B147</f>
        <v>Erie</v>
      </c>
      <c r="C147" s="85">
        <f>'8'!C147</f>
        <v>228</v>
      </c>
      <c r="D147" s="85">
        <f>'8'!D147</f>
        <v>201</v>
      </c>
      <c r="E147" s="85">
        <f>'8'!E147</f>
        <v>429</v>
      </c>
      <c r="F147" s="146">
        <v>3</v>
      </c>
      <c r="G147" s="146">
        <v>1</v>
      </c>
      <c r="H147" s="146">
        <v>1</v>
      </c>
      <c r="I147" s="146">
        <v>1</v>
      </c>
      <c r="J147" s="146">
        <v>0</v>
      </c>
      <c r="K147" s="65">
        <f t="shared" si="17"/>
        <v>6</v>
      </c>
      <c r="L147" s="80">
        <f t="shared" si="16"/>
        <v>2</v>
      </c>
      <c r="M147" s="80">
        <f t="shared" si="22"/>
        <v>6</v>
      </c>
      <c r="N147" s="81">
        <f t="shared" si="23"/>
        <v>1</v>
      </c>
      <c r="O147" s="147">
        <v>84.537682789651299</v>
      </c>
      <c r="P147" s="147">
        <v>111.00787401574803</v>
      </c>
      <c r="Q147" s="147">
        <v>122.45444319460067</v>
      </c>
      <c r="R147" s="139">
        <v>0</v>
      </c>
      <c r="S147" s="145">
        <v>159</v>
      </c>
      <c r="T147" s="145">
        <v>106</v>
      </c>
      <c r="U147" s="24">
        <f t="shared" si="18"/>
        <v>1</v>
      </c>
      <c r="V147" s="24">
        <f t="shared" si="19"/>
        <v>0.45581714873053453</v>
      </c>
      <c r="W147" s="148">
        <v>97.772778402699672</v>
      </c>
      <c r="X147" s="24">
        <f t="shared" si="20"/>
        <v>0.22790857436526729</v>
      </c>
      <c r="Y147" s="148">
        <v>65.181852268466443</v>
      </c>
      <c r="Z147" s="81">
        <f t="shared" si="21"/>
        <v>0.15193904957684484</v>
      </c>
    </row>
    <row r="148" spans="1:26" x14ac:dyDescent="0.25">
      <c r="A148" s="9" t="str">
        <f>'8'!A148</f>
        <v>Fannett-Metal SD</v>
      </c>
      <c r="B148" s="29" t="str">
        <f>'8'!B148</f>
        <v>Franklin</v>
      </c>
      <c r="C148" s="85">
        <f>'8'!C148</f>
        <v>209</v>
      </c>
      <c r="D148" s="85">
        <f>'8'!D148</f>
        <v>138</v>
      </c>
      <c r="E148" s="85">
        <f>'8'!E148</f>
        <v>347</v>
      </c>
      <c r="F148" s="146">
        <v>0</v>
      </c>
      <c r="G148" s="146">
        <v>0</v>
      </c>
      <c r="H148" s="146">
        <v>0</v>
      </c>
      <c r="I148" s="146">
        <v>0</v>
      </c>
      <c r="J148" s="146">
        <v>2</v>
      </c>
      <c r="K148" s="65">
        <f t="shared" si="17"/>
        <v>0</v>
      </c>
      <c r="L148" s="80">
        <f t="shared" si="16"/>
        <v>0</v>
      </c>
      <c r="M148" s="80">
        <f t="shared" si="22"/>
        <v>2</v>
      </c>
      <c r="N148" s="81">
        <f t="shared" si="23"/>
        <v>0</v>
      </c>
      <c r="O148" s="147">
        <v>0</v>
      </c>
      <c r="P148" s="147">
        <v>0</v>
      </c>
      <c r="Q148" s="147">
        <v>0</v>
      </c>
      <c r="R148" s="139">
        <v>5.5844155844155843</v>
      </c>
      <c r="S148" s="145">
        <v>0</v>
      </c>
      <c r="T148" s="145">
        <v>0</v>
      </c>
      <c r="U148" s="24">
        <f t="shared" si="18"/>
        <v>0</v>
      </c>
      <c r="V148" s="24">
        <f t="shared" si="19"/>
        <v>0</v>
      </c>
      <c r="W148" s="148">
        <v>0</v>
      </c>
      <c r="X148" s="24">
        <f t="shared" si="20"/>
        <v>0</v>
      </c>
      <c r="Y148" s="148">
        <v>0</v>
      </c>
      <c r="Z148" s="81">
        <f t="shared" si="21"/>
        <v>0</v>
      </c>
    </row>
    <row r="149" spans="1:26" x14ac:dyDescent="0.25">
      <c r="A149" s="9" t="str">
        <f>'8'!A149</f>
        <v>Farrell Area SD</v>
      </c>
      <c r="B149" s="29" t="str">
        <f>'8'!B149</f>
        <v>Mercer</v>
      </c>
      <c r="C149" s="85">
        <f>'8'!C149</f>
        <v>195</v>
      </c>
      <c r="D149" s="85">
        <f>'8'!D149</f>
        <v>151</v>
      </c>
      <c r="E149" s="85">
        <f>'8'!E149</f>
        <v>346</v>
      </c>
      <c r="F149" s="146">
        <v>0</v>
      </c>
      <c r="G149" s="146">
        <v>2</v>
      </c>
      <c r="H149" s="146">
        <v>0</v>
      </c>
      <c r="I149" s="146">
        <v>0</v>
      </c>
      <c r="J149" s="146">
        <v>10</v>
      </c>
      <c r="K149" s="65">
        <f t="shared" si="17"/>
        <v>2</v>
      </c>
      <c r="L149" s="80">
        <f t="shared" si="16"/>
        <v>0</v>
      </c>
      <c r="M149" s="80">
        <f t="shared" si="22"/>
        <v>12</v>
      </c>
      <c r="N149" s="81">
        <f t="shared" si="23"/>
        <v>0.16666666666666666</v>
      </c>
      <c r="O149" s="147">
        <v>4.5263157894736841</v>
      </c>
      <c r="P149" s="147">
        <v>6.4210526315789478</v>
      </c>
      <c r="Q149" s="147">
        <v>5.0526315789473681</v>
      </c>
      <c r="R149" s="139">
        <v>50.631578947368425</v>
      </c>
      <c r="S149" s="145">
        <v>16</v>
      </c>
      <c r="T149" s="145">
        <v>0</v>
      </c>
      <c r="U149" s="24">
        <f t="shared" si="18"/>
        <v>0.17777777777777778</v>
      </c>
      <c r="V149" s="24">
        <f t="shared" si="19"/>
        <v>3.163979312442957E-2</v>
      </c>
      <c r="W149" s="148">
        <v>10.947368421052632</v>
      </c>
      <c r="X149" s="24">
        <f t="shared" si="20"/>
        <v>3.163979312442957E-2</v>
      </c>
      <c r="Y149" s="148">
        <v>0</v>
      </c>
      <c r="Z149" s="81">
        <f t="shared" si="21"/>
        <v>0</v>
      </c>
    </row>
    <row r="150" spans="1:26" x14ac:dyDescent="0.25">
      <c r="A150" s="9" t="str">
        <f>'8'!A150</f>
        <v>Ferndale Area SD</v>
      </c>
      <c r="B150" s="29" t="str">
        <f>'8'!B150</f>
        <v>Cambria</v>
      </c>
      <c r="C150" s="85">
        <f>'8'!C150</f>
        <v>163</v>
      </c>
      <c r="D150" s="85">
        <f>'8'!D150</f>
        <v>118</v>
      </c>
      <c r="E150" s="85">
        <f>'8'!E150</f>
        <v>281</v>
      </c>
      <c r="F150" s="146">
        <v>0</v>
      </c>
      <c r="G150" s="146">
        <v>0</v>
      </c>
      <c r="H150" s="146">
        <v>0</v>
      </c>
      <c r="I150" s="146">
        <v>0</v>
      </c>
      <c r="J150" s="146">
        <v>0</v>
      </c>
      <c r="K150" s="65">
        <f t="shared" si="17"/>
        <v>0</v>
      </c>
      <c r="L150" s="80">
        <f t="shared" si="16"/>
        <v>0</v>
      </c>
      <c r="M150" s="80">
        <f t="shared" si="22"/>
        <v>0</v>
      </c>
      <c r="N150" s="81" t="e">
        <f t="shared" si="23"/>
        <v>#DIV/0!</v>
      </c>
      <c r="O150" s="147">
        <v>0</v>
      </c>
      <c r="P150" s="147">
        <v>0</v>
      </c>
      <c r="Q150" s="147">
        <v>0</v>
      </c>
      <c r="R150" s="139">
        <v>0</v>
      </c>
      <c r="S150" s="145">
        <v>0</v>
      </c>
      <c r="T150" s="145">
        <v>0</v>
      </c>
      <c r="U150" s="24" t="e">
        <f t="shared" si="18"/>
        <v>#DIV/0!</v>
      </c>
      <c r="V150" s="24">
        <f t="shared" si="19"/>
        <v>0</v>
      </c>
      <c r="W150" s="148">
        <v>0</v>
      </c>
      <c r="X150" s="24">
        <f t="shared" si="20"/>
        <v>0</v>
      </c>
      <c r="Y150" s="148">
        <v>0</v>
      </c>
      <c r="Z150" s="81">
        <f t="shared" si="21"/>
        <v>0</v>
      </c>
    </row>
    <row r="151" spans="1:26" x14ac:dyDescent="0.25">
      <c r="A151" s="9" t="str">
        <f>'8'!A151</f>
        <v>Fleetwood Area SD</v>
      </c>
      <c r="B151" s="29" t="str">
        <f>'8'!B151</f>
        <v>Berks</v>
      </c>
      <c r="C151" s="85">
        <f>'8'!C151</f>
        <v>572</v>
      </c>
      <c r="D151" s="85">
        <f>'8'!D151</f>
        <v>429</v>
      </c>
      <c r="E151" s="85">
        <f>'8'!E151</f>
        <v>1001</v>
      </c>
      <c r="F151" s="146">
        <v>3</v>
      </c>
      <c r="G151" s="146">
        <v>0</v>
      </c>
      <c r="H151" s="146">
        <v>0</v>
      </c>
      <c r="I151" s="146">
        <v>3</v>
      </c>
      <c r="J151" s="146">
        <v>5</v>
      </c>
      <c r="K151" s="65">
        <f t="shared" si="17"/>
        <v>6</v>
      </c>
      <c r="L151" s="80">
        <f t="shared" si="16"/>
        <v>3</v>
      </c>
      <c r="M151" s="80">
        <f t="shared" si="22"/>
        <v>11</v>
      </c>
      <c r="N151" s="81">
        <f t="shared" si="23"/>
        <v>0.54545454545454541</v>
      </c>
      <c r="O151" s="147">
        <v>76.763653051858654</v>
      </c>
      <c r="P151" s="147">
        <v>103.61633776961909</v>
      </c>
      <c r="Q151" s="147">
        <v>137.62000917852225</v>
      </c>
      <c r="R151" s="139">
        <v>68.635153740247816</v>
      </c>
      <c r="S151" s="145">
        <v>159</v>
      </c>
      <c r="T151" s="145">
        <v>159</v>
      </c>
      <c r="U151" s="24">
        <f t="shared" si="18"/>
        <v>0.72437357630979504</v>
      </c>
      <c r="V151" s="24">
        <f t="shared" si="19"/>
        <v>0.18019979103044731</v>
      </c>
      <c r="W151" s="148">
        <v>90.189995410738874</v>
      </c>
      <c r="X151" s="24">
        <f t="shared" si="20"/>
        <v>9.0099895515223655E-2</v>
      </c>
      <c r="Y151" s="148">
        <v>90.189995410738874</v>
      </c>
      <c r="Z151" s="81">
        <f t="shared" si="21"/>
        <v>9.0099895515223655E-2</v>
      </c>
    </row>
    <row r="152" spans="1:26" x14ac:dyDescent="0.25">
      <c r="A152" s="9" t="str">
        <f>'8'!A152</f>
        <v>Forbes Road SD</v>
      </c>
      <c r="B152" s="29" t="str">
        <f>'8'!B152</f>
        <v>Fulton</v>
      </c>
      <c r="C152" s="85">
        <f>'8'!C152</f>
        <v>99</v>
      </c>
      <c r="D152" s="85">
        <f>'8'!D152</f>
        <v>61</v>
      </c>
      <c r="E152" s="85">
        <f>'8'!E152</f>
        <v>160</v>
      </c>
      <c r="F152" s="146">
        <v>0</v>
      </c>
      <c r="G152" s="146">
        <v>0</v>
      </c>
      <c r="H152" s="146">
        <v>0</v>
      </c>
      <c r="I152" s="146">
        <v>0</v>
      </c>
      <c r="J152" s="146">
        <v>1</v>
      </c>
      <c r="K152" s="65">
        <f t="shared" si="17"/>
        <v>0</v>
      </c>
      <c r="L152" s="80">
        <f t="shared" si="16"/>
        <v>0</v>
      </c>
      <c r="M152" s="80">
        <f t="shared" si="22"/>
        <v>1</v>
      </c>
      <c r="N152" s="81">
        <f t="shared" si="23"/>
        <v>0</v>
      </c>
      <c r="O152" s="147">
        <v>0</v>
      </c>
      <c r="P152" s="147">
        <v>0</v>
      </c>
      <c r="Q152" s="147">
        <v>0</v>
      </c>
      <c r="R152" s="139">
        <v>5.0769230769230775</v>
      </c>
      <c r="S152" s="145">
        <v>0</v>
      </c>
      <c r="T152" s="145">
        <v>0</v>
      </c>
      <c r="U152" s="24">
        <f t="shared" si="18"/>
        <v>0</v>
      </c>
      <c r="V152" s="24">
        <f t="shared" si="19"/>
        <v>0</v>
      </c>
      <c r="W152" s="148">
        <v>0</v>
      </c>
      <c r="X152" s="24">
        <f t="shared" si="20"/>
        <v>0</v>
      </c>
      <c r="Y152" s="148">
        <v>0</v>
      </c>
      <c r="Z152" s="81">
        <f t="shared" si="21"/>
        <v>0</v>
      </c>
    </row>
    <row r="153" spans="1:26" x14ac:dyDescent="0.25">
      <c r="A153" s="9" t="str">
        <f>'8'!A153</f>
        <v>Forest Area SD</v>
      </c>
      <c r="B153" s="29" t="str">
        <f>'8'!B153</f>
        <v>Forest</v>
      </c>
      <c r="C153" s="85">
        <f>'8'!C153</f>
        <v>121</v>
      </c>
      <c r="D153" s="85">
        <f>'8'!D153</f>
        <v>80</v>
      </c>
      <c r="E153" s="85">
        <f>'8'!E153</f>
        <v>201</v>
      </c>
      <c r="F153" s="146">
        <v>1</v>
      </c>
      <c r="G153" s="146">
        <v>0</v>
      </c>
      <c r="H153" s="146">
        <v>0</v>
      </c>
      <c r="I153" s="146">
        <v>0</v>
      </c>
      <c r="J153" s="146">
        <v>0</v>
      </c>
      <c r="K153" s="65">
        <f t="shared" si="17"/>
        <v>1</v>
      </c>
      <c r="L153" s="80">
        <f t="shared" si="16"/>
        <v>0</v>
      </c>
      <c r="M153" s="80">
        <f t="shared" si="22"/>
        <v>1</v>
      </c>
      <c r="N153" s="81">
        <f t="shared" si="23"/>
        <v>1</v>
      </c>
      <c r="O153" s="147">
        <v>0</v>
      </c>
      <c r="P153" s="147">
        <v>0</v>
      </c>
      <c r="Q153" s="147">
        <v>0</v>
      </c>
      <c r="R153" s="139">
        <v>0</v>
      </c>
      <c r="S153" s="145">
        <v>0</v>
      </c>
      <c r="T153" s="145">
        <v>0</v>
      </c>
      <c r="U153" s="24" t="e">
        <f t="shared" si="18"/>
        <v>#DIV/0!</v>
      </c>
      <c r="V153" s="24">
        <f t="shared" si="19"/>
        <v>0</v>
      </c>
      <c r="W153" s="148">
        <v>0</v>
      </c>
      <c r="X153" s="24">
        <f t="shared" si="20"/>
        <v>0</v>
      </c>
      <c r="Y153" s="148">
        <v>0</v>
      </c>
      <c r="Z153" s="81">
        <f t="shared" si="21"/>
        <v>0</v>
      </c>
    </row>
    <row r="154" spans="1:26" x14ac:dyDescent="0.25">
      <c r="A154" s="9" t="str">
        <f>'8'!A154</f>
        <v>Forest City Regional SD</v>
      </c>
      <c r="B154" s="29" t="str">
        <f>'8'!B154</f>
        <v>Susquehanna</v>
      </c>
      <c r="C154" s="85">
        <f>'8'!C154</f>
        <v>154</v>
      </c>
      <c r="D154" s="85">
        <f>'8'!D154</f>
        <v>113</v>
      </c>
      <c r="E154" s="85">
        <f>'8'!E154</f>
        <v>267</v>
      </c>
      <c r="F154" s="146">
        <v>0</v>
      </c>
      <c r="G154" s="146">
        <v>3</v>
      </c>
      <c r="H154" s="146">
        <v>0</v>
      </c>
      <c r="I154" s="146">
        <v>0</v>
      </c>
      <c r="J154" s="146">
        <v>4</v>
      </c>
      <c r="K154" s="65">
        <f t="shared" si="17"/>
        <v>3</v>
      </c>
      <c r="L154" s="80">
        <f t="shared" si="16"/>
        <v>0</v>
      </c>
      <c r="M154" s="80">
        <f t="shared" si="22"/>
        <v>7</v>
      </c>
      <c r="N154" s="81">
        <f t="shared" si="23"/>
        <v>0.42857142857142855</v>
      </c>
      <c r="O154" s="147">
        <v>32.760000000000005</v>
      </c>
      <c r="P154" s="147">
        <v>45.24</v>
      </c>
      <c r="Q154" s="147">
        <v>39</v>
      </c>
      <c r="R154" s="139">
        <v>25.333333333333336</v>
      </c>
      <c r="S154" s="145">
        <v>117</v>
      </c>
      <c r="T154" s="145">
        <v>0</v>
      </c>
      <c r="U154" s="24">
        <f t="shared" si="18"/>
        <v>0.75483870967741928</v>
      </c>
      <c r="V154" s="24">
        <f t="shared" si="19"/>
        <v>0.29213483146067415</v>
      </c>
      <c r="W154" s="148">
        <v>78.000000000000014</v>
      </c>
      <c r="X154" s="24">
        <f t="shared" si="20"/>
        <v>0.2921348314606742</v>
      </c>
      <c r="Y154" s="148">
        <v>0</v>
      </c>
      <c r="Z154" s="81">
        <f t="shared" si="21"/>
        <v>0</v>
      </c>
    </row>
    <row r="155" spans="1:26" x14ac:dyDescent="0.25">
      <c r="A155" s="9" t="str">
        <f>'8'!A155</f>
        <v>Forest Hills SD</v>
      </c>
      <c r="B155" s="29" t="str">
        <f>'8'!B155</f>
        <v>Cambria</v>
      </c>
      <c r="C155" s="85">
        <f>'8'!C155</f>
        <v>363</v>
      </c>
      <c r="D155" s="85">
        <f>'8'!D155</f>
        <v>275</v>
      </c>
      <c r="E155" s="85">
        <f>'8'!E155</f>
        <v>638</v>
      </c>
      <c r="F155" s="146">
        <v>1</v>
      </c>
      <c r="G155" s="146">
        <v>0</v>
      </c>
      <c r="H155" s="146">
        <v>1</v>
      </c>
      <c r="I155" s="146">
        <v>0</v>
      </c>
      <c r="J155" s="146">
        <v>6</v>
      </c>
      <c r="K155" s="65">
        <f t="shared" si="17"/>
        <v>2</v>
      </c>
      <c r="L155" s="80">
        <f t="shared" si="16"/>
        <v>1</v>
      </c>
      <c r="M155" s="80">
        <f t="shared" si="22"/>
        <v>8</v>
      </c>
      <c r="N155" s="81">
        <f t="shared" si="23"/>
        <v>0.25</v>
      </c>
      <c r="O155" s="147">
        <v>32.283387622149839</v>
      </c>
      <c r="P155" s="147">
        <v>34.700325732899017</v>
      </c>
      <c r="Q155" s="147">
        <v>39.016286644951137</v>
      </c>
      <c r="R155" s="139">
        <v>37.915309446254071</v>
      </c>
      <c r="S155" s="145">
        <v>53</v>
      </c>
      <c r="T155" s="145">
        <v>53</v>
      </c>
      <c r="U155" s="24">
        <f t="shared" si="18"/>
        <v>0.63855421686746983</v>
      </c>
      <c r="V155" s="24">
        <f t="shared" si="19"/>
        <v>0.10499014632452798</v>
      </c>
      <c r="W155" s="148">
        <v>33.491856677524432</v>
      </c>
      <c r="X155" s="24">
        <f t="shared" si="20"/>
        <v>5.2495073162263997E-2</v>
      </c>
      <c r="Y155" s="148">
        <v>33.491856677524432</v>
      </c>
      <c r="Z155" s="81">
        <f t="shared" si="21"/>
        <v>5.2495073162263997E-2</v>
      </c>
    </row>
    <row r="156" spans="1:26" x14ac:dyDescent="0.25">
      <c r="A156" s="9" t="str">
        <f>'8'!A156</f>
        <v>Fort Cherry SD</v>
      </c>
      <c r="B156" s="29" t="str">
        <f>'8'!B156</f>
        <v>Washington</v>
      </c>
      <c r="C156" s="85">
        <f>'8'!C156</f>
        <v>240</v>
      </c>
      <c r="D156" s="85">
        <f>'8'!D156</f>
        <v>193</v>
      </c>
      <c r="E156" s="85">
        <f>'8'!E156</f>
        <v>433</v>
      </c>
      <c r="F156" s="146">
        <v>0</v>
      </c>
      <c r="G156" s="146">
        <v>0</v>
      </c>
      <c r="H156" s="146">
        <v>0</v>
      </c>
      <c r="I156" s="146">
        <v>0</v>
      </c>
      <c r="J156" s="146">
        <v>1</v>
      </c>
      <c r="K156" s="65">
        <f t="shared" si="17"/>
        <v>0</v>
      </c>
      <c r="L156" s="80">
        <f t="shared" si="16"/>
        <v>0</v>
      </c>
      <c r="M156" s="80">
        <f t="shared" si="22"/>
        <v>1</v>
      </c>
      <c r="N156" s="81">
        <f t="shared" si="23"/>
        <v>0</v>
      </c>
      <c r="O156" s="147">
        <v>0</v>
      </c>
      <c r="P156" s="147">
        <v>0</v>
      </c>
      <c r="Q156" s="147">
        <v>0</v>
      </c>
      <c r="R156" s="139">
        <v>33.520286396181383</v>
      </c>
      <c r="S156" s="145">
        <v>0</v>
      </c>
      <c r="T156" s="145">
        <v>0</v>
      </c>
      <c r="U156" s="24">
        <f t="shared" si="18"/>
        <v>0</v>
      </c>
      <c r="V156" s="24">
        <f t="shared" si="19"/>
        <v>0</v>
      </c>
      <c r="W156" s="148">
        <v>0</v>
      </c>
      <c r="X156" s="24">
        <f t="shared" si="20"/>
        <v>0</v>
      </c>
      <c r="Y156" s="148">
        <v>0</v>
      </c>
      <c r="Z156" s="81">
        <f t="shared" si="21"/>
        <v>0</v>
      </c>
    </row>
    <row r="157" spans="1:26" x14ac:dyDescent="0.25">
      <c r="A157" s="9" t="str">
        <f>'8'!A157</f>
        <v>Fort LeBoeuf SD</v>
      </c>
      <c r="B157" s="29" t="str">
        <f>'8'!B157</f>
        <v>Erie</v>
      </c>
      <c r="C157" s="85">
        <f>'8'!C157</f>
        <v>430</v>
      </c>
      <c r="D157" s="85">
        <f>'8'!D157</f>
        <v>294</v>
      </c>
      <c r="E157" s="85">
        <f>'8'!E157</f>
        <v>724</v>
      </c>
      <c r="F157" s="146">
        <v>9</v>
      </c>
      <c r="G157" s="146">
        <v>1</v>
      </c>
      <c r="H157" s="146">
        <v>1</v>
      </c>
      <c r="I157" s="146">
        <v>3</v>
      </c>
      <c r="J157" s="146">
        <v>3</v>
      </c>
      <c r="K157" s="65">
        <f t="shared" si="17"/>
        <v>14</v>
      </c>
      <c r="L157" s="80">
        <f t="shared" si="16"/>
        <v>4</v>
      </c>
      <c r="M157" s="80">
        <f t="shared" si="22"/>
        <v>17</v>
      </c>
      <c r="N157" s="81">
        <f t="shared" si="23"/>
        <v>0.82352941176470584</v>
      </c>
      <c r="O157" s="147">
        <v>173.32883389576304</v>
      </c>
      <c r="P157" s="147">
        <v>227.60104986876641</v>
      </c>
      <c r="Q157" s="147">
        <v>251.07011623547055</v>
      </c>
      <c r="R157" s="139">
        <v>12.913385826771654</v>
      </c>
      <c r="S157" s="145">
        <v>265</v>
      </c>
      <c r="T157" s="145">
        <v>212</v>
      </c>
      <c r="U157" s="24">
        <f t="shared" si="18"/>
        <v>0.9687964338781575</v>
      </c>
      <c r="V157" s="24">
        <f t="shared" si="19"/>
        <v>0.55377055768581418</v>
      </c>
      <c r="W157" s="148">
        <v>162.95463067116611</v>
      </c>
      <c r="X157" s="24">
        <f t="shared" si="20"/>
        <v>0.22507545672812998</v>
      </c>
      <c r="Y157" s="148">
        <v>130.36370453693289</v>
      </c>
      <c r="Z157" s="81">
        <f t="shared" si="21"/>
        <v>0.18006036538250397</v>
      </c>
    </row>
    <row r="158" spans="1:26" x14ac:dyDescent="0.25">
      <c r="A158" s="9" t="str">
        <f>'8'!A158</f>
        <v>Fox Chapel Area SD</v>
      </c>
      <c r="B158" s="29" t="str">
        <f>'8'!B158</f>
        <v>Allegheny</v>
      </c>
      <c r="C158" s="85">
        <f>'8'!C158</f>
        <v>756</v>
      </c>
      <c r="D158" s="85">
        <f>'8'!D158</f>
        <v>599</v>
      </c>
      <c r="E158" s="85">
        <f>'8'!E158</f>
        <v>1355</v>
      </c>
      <c r="F158" s="146">
        <v>9</v>
      </c>
      <c r="G158" s="146">
        <v>4</v>
      </c>
      <c r="H158" s="146">
        <v>0</v>
      </c>
      <c r="I158" s="146">
        <v>1</v>
      </c>
      <c r="J158" s="146">
        <v>3</v>
      </c>
      <c r="K158" s="65">
        <f t="shared" si="17"/>
        <v>14</v>
      </c>
      <c r="L158" s="80">
        <f t="shared" si="16"/>
        <v>1</v>
      </c>
      <c r="M158" s="80">
        <f t="shared" si="22"/>
        <v>17</v>
      </c>
      <c r="N158" s="81">
        <f t="shared" si="23"/>
        <v>0.82352941176470584</v>
      </c>
      <c r="O158" s="147">
        <v>185.25</v>
      </c>
      <c r="P158" s="147">
        <v>236.21354166666666</v>
      </c>
      <c r="Q158" s="147">
        <v>224.53645833333334</v>
      </c>
      <c r="R158" s="139">
        <v>41.102481617647058</v>
      </c>
      <c r="S158" s="145">
        <v>217</v>
      </c>
      <c r="T158" s="145">
        <v>53</v>
      </c>
      <c r="U158" s="24">
        <f t="shared" si="18"/>
        <v>0.91114245416078976</v>
      </c>
      <c r="V158" s="24">
        <f t="shared" si="19"/>
        <v>0.31104320418204179</v>
      </c>
      <c r="W158" s="148">
        <v>141.57521446078431</v>
      </c>
      <c r="X158" s="24">
        <f t="shared" si="20"/>
        <v>0.1044835531075899</v>
      </c>
      <c r="Y158" s="148">
        <v>34.578278186274503</v>
      </c>
      <c r="Z158" s="81">
        <f t="shared" si="21"/>
        <v>2.5519024491715499E-2</v>
      </c>
    </row>
    <row r="159" spans="1:26" x14ac:dyDescent="0.25">
      <c r="A159" s="9" t="str">
        <f>'8'!A159</f>
        <v>Franklin Area SD</v>
      </c>
      <c r="B159" s="29" t="str">
        <f>'8'!B159</f>
        <v>Venango</v>
      </c>
      <c r="C159" s="85">
        <f>'8'!C159</f>
        <v>576</v>
      </c>
      <c r="D159" s="85">
        <f>'8'!D159</f>
        <v>373</v>
      </c>
      <c r="E159" s="85">
        <f>'8'!E159</f>
        <v>949</v>
      </c>
      <c r="F159" s="146">
        <v>0</v>
      </c>
      <c r="G159" s="146">
        <v>0</v>
      </c>
      <c r="H159" s="146">
        <v>0</v>
      </c>
      <c r="I159" s="146">
        <v>0</v>
      </c>
      <c r="J159" s="146">
        <v>4</v>
      </c>
      <c r="K159" s="65">
        <f t="shared" si="17"/>
        <v>0</v>
      </c>
      <c r="L159" s="80">
        <f t="shared" ref="L159:L222" si="24">H159+I159</f>
        <v>0</v>
      </c>
      <c r="M159" s="80">
        <f t="shared" si="22"/>
        <v>4</v>
      </c>
      <c r="N159" s="81">
        <f t="shared" si="23"/>
        <v>0</v>
      </c>
      <c r="O159" s="147">
        <v>0</v>
      </c>
      <c r="P159" s="147">
        <v>0</v>
      </c>
      <c r="Q159" s="147">
        <v>0</v>
      </c>
      <c r="R159" s="139">
        <v>12.249322493224932</v>
      </c>
      <c r="S159" s="145">
        <v>0</v>
      </c>
      <c r="T159" s="145">
        <v>0</v>
      </c>
      <c r="U159" s="24">
        <f t="shared" si="18"/>
        <v>0</v>
      </c>
      <c r="V159" s="24">
        <f t="shared" si="19"/>
        <v>0</v>
      </c>
      <c r="W159" s="148">
        <v>0</v>
      </c>
      <c r="X159" s="24">
        <f t="shared" si="20"/>
        <v>0</v>
      </c>
      <c r="Y159" s="148">
        <v>0</v>
      </c>
      <c r="Z159" s="81">
        <f t="shared" si="21"/>
        <v>0</v>
      </c>
    </row>
    <row r="160" spans="1:26" x14ac:dyDescent="0.25">
      <c r="A160" s="9" t="str">
        <f>'8'!A160</f>
        <v>Franklin Regional SD</v>
      </c>
      <c r="B160" s="29" t="str">
        <f>'8'!B160</f>
        <v>Westmoreland</v>
      </c>
      <c r="C160" s="85">
        <f>'8'!C160</f>
        <v>590</v>
      </c>
      <c r="D160" s="85">
        <f>'8'!D160</f>
        <v>476</v>
      </c>
      <c r="E160" s="85">
        <f>'8'!E160</f>
        <v>1066</v>
      </c>
      <c r="F160" s="146">
        <v>3</v>
      </c>
      <c r="G160" s="146">
        <v>1</v>
      </c>
      <c r="H160" s="146">
        <v>0</v>
      </c>
      <c r="I160" s="146">
        <v>0</v>
      </c>
      <c r="J160" s="146">
        <v>9</v>
      </c>
      <c r="K160" s="65">
        <f t="shared" si="17"/>
        <v>4</v>
      </c>
      <c r="L160" s="80">
        <f t="shared" si="24"/>
        <v>0</v>
      </c>
      <c r="M160" s="80">
        <f t="shared" si="22"/>
        <v>13</v>
      </c>
      <c r="N160" s="81">
        <f t="shared" si="23"/>
        <v>0.30769230769230771</v>
      </c>
      <c r="O160" s="147">
        <v>49.258823529411764</v>
      </c>
      <c r="P160" s="147">
        <v>76.278431372549022</v>
      </c>
      <c r="Q160" s="147">
        <v>86.462745098039221</v>
      </c>
      <c r="R160" s="139">
        <v>175.87058823529412</v>
      </c>
      <c r="S160" s="145">
        <v>53</v>
      </c>
      <c r="T160" s="145">
        <v>0</v>
      </c>
      <c r="U160" s="24">
        <f t="shared" si="18"/>
        <v>0.41650294695481338</v>
      </c>
      <c r="V160" s="24">
        <f t="shared" si="19"/>
        <v>0.11776477945774932</v>
      </c>
      <c r="W160" s="148">
        <v>31.384313725490195</v>
      </c>
      <c r="X160" s="24">
        <f t="shared" si="20"/>
        <v>2.9441194864437331E-2</v>
      </c>
      <c r="Y160" s="148">
        <v>0</v>
      </c>
      <c r="Z160" s="81">
        <f t="shared" si="21"/>
        <v>0</v>
      </c>
    </row>
    <row r="161" spans="1:26" x14ac:dyDescent="0.25">
      <c r="A161" s="9" t="str">
        <f>'8'!A161</f>
        <v>Frazier SD</v>
      </c>
      <c r="B161" s="29" t="str">
        <f>'8'!B161</f>
        <v>Fayette</v>
      </c>
      <c r="C161" s="85">
        <f>'8'!C161</f>
        <v>211</v>
      </c>
      <c r="D161" s="85">
        <f>'8'!D161</f>
        <v>156</v>
      </c>
      <c r="E161" s="85">
        <f>'8'!E161</f>
        <v>367</v>
      </c>
      <c r="F161" s="146">
        <v>0</v>
      </c>
      <c r="G161" s="146">
        <v>0</v>
      </c>
      <c r="H161" s="146">
        <v>0</v>
      </c>
      <c r="I161" s="146">
        <v>0</v>
      </c>
      <c r="J161" s="146">
        <v>2</v>
      </c>
      <c r="K161" s="65">
        <f t="shared" si="17"/>
        <v>0</v>
      </c>
      <c r="L161" s="80">
        <f t="shared" si="24"/>
        <v>0</v>
      </c>
      <c r="M161" s="80">
        <f t="shared" si="22"/>
        <v>2</v>
      </c>
      <c r="N161" s="81">
        <f t="shared" si="23"/>
        <v>0</v>
      </c>
      <c r="O161" s="147">
        <v>0</v>
      </c>
      <c r="P161" s="147">
        <v>0</v>
      </c>
      <c r="Q161" s="147">
        <v>0</v>
      </c>
      <c r="R161" s="139">
        <v>14.787628865979382</v>
      </c>
      <c r="S161" s="145">
        <v>0</v>
      </c>
      <c r="T161" s="145">
        <v>0</v>
      </c>
      <c r="U161" s="24">
        <f t="shared" si="18"/>
        <v>0</v>
      </c>
      <c r="V161" s="24">
        <f t="shared" si="19"/>
        <v>0</v>
      </c>
      <c r="W161" s="148">
        <v>0</v>
      </c>
      <c r="X161" s="24">
        <f t="shared" si="20"/>
        <v>0</v>
      </c>
      <c r="Y161" s="148">
        <v>0</v>
      </c>
      <c r="Z161" s="81">
        <f t="shared" si="21"/>
        <v>0</v>
      </c>
    </row>
    <row r="162" spans="1:26" x14ac:dyDescent="0.25">
      <c r="A162" s="9" t="str">
        <f>'8'!A162</f>
        <v>Freedom Area SD</v>
      </c>
      <c r="B162" s="29" t="str">
        <f>'8'!B162</f>
        <v>Beaver</v>
      </c>
      <c r="C162" s="85">
        <f>'8'!C162</f>
        <v>317</v>
      </c>
      <c r="D162" s="85">
        <f>'8'!D162</f>
        <v>202</v>
      </c>
      <c r="E162" s="85">
        <f>'8'!E162</f>
        <v>519</v>
      </c>
      <c r="F162" s="146">
        <v>1</v>
      </c>
      <c r="G162" s="146">
        <v>1</v>
      </c>
      <c r="H162" s="146">
        <v>0</v>
      </c>
      <c r="I162" s="146">
        <v>0</v>
      </c>
      <c r="J162" s="146">
        <v>0</v>
      </c>
      <c r="K162" s="65">
        <f t="shared" si="17"/>
        <v>2</v>
      </c>
      <c r="L162" s="80">
        <f t="shared" si="24"/>
        <v>0</v>
      </c>
      <c r="M162" s="80">
        <f t="shared" si="22"/>
        <v>2</v>
      </c>
      <c r="N162" s="81">
        <f t="shared" si="23"/>
        <v>1</v>
      </c>
      <c r="O162" s="147">
        <v>15.298444130127299</v>
      </c>
      <c r="P162" s="147">
        <v>22.44978783592645</v>
      </c>
      <c r="Q162" s="147">
        <v>26.251768033946252</v>
      </c>
      <c r="R162" s="139">
        <v>0</v>
      </c>
      <c r="S162" s="145">
        <v>11</v>
      </c>
      <c r="T162" s="145">
        <v>0</v>
      </c>
      <c r="U162" s="24">
        <f t="shared" si="18"/>
        <v>1</v>
      </c>
      <c r="V162" s="24">
        <f t="shared" si="19"/>
        <v>7.2732624212049624E-2</v>
      </c>
      <c r="W162" s="148">
        <v>6.4879773691654883</v>
      </c>
      <c r="X162" s="24">
        <f t="shared" si="20"/>
        <v>1.2500919786446027E-2</v>
      </c>
      <c r="Y162" s="148">
        <v>0</v>
      </c>
      <c r="Z162" s="81">
        <f t="shared" si="21"/>
        <v>0</v>
      </c>
    </row>
    <row r="163" spans="1:26" x14ac:dyDescent="0.25">
      <c r="A163" s="9" t="str">
        <f>'8'!A163</f>
        <v>Freeport Area SD</v>
      </c>
      <c r="B163" s="29" t="str">
        <f>'8'!B163</f>
        <v>Armstrong</v>
      </c>
      <c r="C163" s="85">
        <f>'8'!C163</f>
        <v>366</v>
      </c>
      <c r="D163" s="85">
        <f>'8'!D163</f>
        <v>265</v>
      </c>
      <c r="E163" s="85">
        <f>'8'!E163</f>
        <v>631</v>
      </c>
      <c r="F163" s="146">
        <v>3</v>
      </c>
      <c r="G163" s="146">
        <v>1</v>
      </c>
      <c r="H163" s="146">
        <v>1</v>
      </c>
      <c r="I163" s="146">
        <v>0</v>
      </c>
      <c r="J163" s="146">
        <v>3</v>
      </c>
      <c r="K163" s="65">
        <f t="shared" si="17"/>
        <v>5</v>
      </c>
      <c r="L163" s="80">
        <f t="shared" si="24"/>
        <v>1</v>
      </c>
      <c r="M163" s="80">
        <f t="shared" si="22"/>
        <v>8</v>
      </c>
      <c r="N163" s="81">
        <f t="shared" si="23"/>
        <v>0.625</v>
      </c>
      <c r="O163" s="147">
        <v>73.415637860082299</v>
      </c>
      <c r="P163" s="147">
        <v>73.415637860082299</v>
      </c>
      <c r="Q163" s="147">
        <v>76.168724279835388</v>
      </c>
      <c r="R163" s="139">
        <v>73.086419753086417</v>
      </c>
      <c r="S163" s="145">
        <v>106</v>
      </c>
      <c r="T163" s="145">
        <v>53</v>
      </c>
      <c r="U163" s="24">
        <f t="shared" si="18"/>
        <v>0.66766467065868262</v>
      </c>
      <c r="V163" s="24">
        <f t="shared" si="19"/>
        <v>0.23269615803512614</v>
      </c>
      <c r="W163" s="148">
        <v>69.794238683127574</v>
      </c>
      <c r="X163" s="24">
        <f t="shared" si="20"/>
        <v>0.11060893610638284</v>
      </c>
      <c r="Y163" s="148">
        <v>34.897119341563787</v>
      </c>
      <c r="Z163" s="81">
        <f t="shared" si="21"/>
        <v>5.5304468053191419E-2</v>
      </c>
    </row>
    <row r="164" spans="1:26" x14ac:dyDescent="0.25">
      <c r="A164" s="9" t="str">
        <f>'8'!A164</f>
        <v>Galeton Area SD</v>
      </c>
      <c r="B164" s="29" t="str">
        <f>'8'!B164</f>
        <v>Potter</v>
      </c>
      <c r="C164" s="85">
        <f>'8'!C164</f>
        <v>101</v>
      </c>
      <c r="D164" s="85">
        <f>'8'!D164</f>
        <v>64</v>
      </c>
      <c r="E164" s="85">
        <f>'8'!E164</f>
        <v>165</v>
      </c>
      <c r="F164" s="146">
        <v>1</v>
      </c>
      <c r="G164" s="146">
        <v>0</v>
      </c>
      <c r="H164" s="146">
        <v>0</v>
      </c>
      <c r="I164" s="146">
        <v>0</v>
      </c>
      <c r="J164" s="146">
        <v>1</v>
      </c>
      <c r="K164" s="65">
        <f t="shared" si="17"/>
        <v>1</v>
      </c>
      <c r="L164" s="80">
        <f t="shared" si="24"/>
        <v>0</v>
      </c>
      <c r="M164" s="80">
        <f t="shared" si="22"/>
        <v>2</v>
      </c>
      <c r="N164" s="81">
        <f t="shared" si="23"/>
        <v>0.5</v>
      </c>
      <c r="O164" s="147">
        <v>2.4444444444444442</v>
      </c>
      <c r="P164" s="147">
        <v>4.2777777777777777</v>
      </c>
      <c r="Q164" s="147">
        <v>4.2777777777777777</v>
      </c>
      <c r="R164" s="139">
        <v>3.0555555555555554</v>
      </c>
      <c r="S164" s="145">
        <v>0</v>
      </c>
      <c r="T164" s="145">
        <v>0</v>
      </c>
      <c r="U164" s="24">
        <f t="shared" si="18"/>
        <v>0.6875</v>
      </c>
      <c r="V164" s="24">
        <f t="shared" si="19"/>
        <v>4.0740740740740737E-2</v>
      </c>
      <c r="W164" s="148">
        <v>0</v>
      </c>
      <c r="X164" s="24">
        <f t="shared" si="20"/>
        <v>0</v>
      </c>
      <c r="Y164" s="148">
        <v>0</v>
      </c>
      <c r="Z164" s="81">
        <f t="shared" si="21"/>
        <v>0</v>
      </c>
    </row>
    <row r="165" spans="1:26" x14ac:dyDescent="0.25">
      <c r="A165" s="9" t="str">
        <f>'8'!A165</f>
        <v>Garnet Valley SD</v>
      </c>
      <c r="B165" s="29" t="str">
        <f>'8'!B165</f>
        <v>Delaware</v>
      </c>
      <c r="C165" s="85">
        <f>'8'!C165</f>
        <v>696</v>
      </c>
      <c r="D165" s="85">
        <f>'8'!D165</f>
        <v>594</v>
      </c>
      <c r="E165" s="85">
        <f>'8'!E165</f>
        <v>1290</v>
      </c>
      <c r="F165" s="146">
        <v>0</v>
      </c>
      <c r="G165" s="146">
        <v>2</v>
      </c>
      <c r="H165" s="146">
        <v>0</v>
      </c>
      <c r="I165" s="146">
        <v>3</v>
      </c>
      <c r="J165" s="146">
        <v>2</v>
      </c>
      <c r="K165" s="65">
        <f t="shared" si="17"/>
        <v>5</v>
      </c>
      <c r="L165" s="80">
        <f t="shared" si="24"/>
        <v>3</v>
      </c>
      <c r="M165" s="80">
        <f t="shared" si="22"/>
        <v>7</v>
      </c>
      <c r="N165" s="81">
        <f t="shared" si="23"/>
        <v>0.7142857142857143</v>
      </c>
      <c r="O165" s="147">
        <v>51.712389380530979</v>
      </c>
      <c r="P165" s="147">
        <v>85.181415929203538</v>
      </c>
      <c r="Q165" s="147">
        <v>80.106194690265482</v>
      </c>
      <c r="R165" s="139">
        <v>66.869785082174459</v>
      </c>
      <c r="S165" s="145">
        <v>217</v>
      </c>
      <c r="T165" s="145">
        <v>159</v>
      </c>
      <c r="U165" s="24">
        <f t="shared" si="18"/>
        <v>0.671826625386997</v>
      </c>
      <c r="V165" s="24">
        <f t="shared" si="19"/>
        <v>0.10611922892227482</v>
      </c>
      <c r="W165" s="148">
        <v>136.89380530973452</v>
      </c>
      <c r="X165" s="24">
        <f t="shared" si="20"/>
        <v>0.10611922892227482</v>
      </c>
      <c r="Y165" s="148">
        <v>100.30467762326168</v>
      </c>
      <c r="Z165" s="81">
        <f t="shared" si="21"/>
        <v>7.7755564049040063E-2</v>
      </c>
    </row>
    <row r="166" spans="1:26" x14ac:dyDescent="0.25">
      <c r="A166" s="9" t="str">
        <f>'8'!A166</f>
        <v>Gateway SD</v>
      </c>
      <c r="B166" s="29" t="str">
        <f>'8'!B166</f>
        <v>Allegheny</v>
      </c>
      <c r="C166" s="85">
        <f>'8'!C166</f>
        <v>957</v>
      </c>
      <c r="D166" s="85">
        <f>'8'!D166</f>
        <v>614</v>
      </c>
      <c r="E166" s="85">
        <f>'8'!E166</f>
        <v>1571</v>
      </c>
      <c r="F166" s="146">
        <v>2</v>
      </c>
      <c r="G166" s="146">
        <v>0</v>
      </c>
      <c r="H166" s="146">
        <v>1</v>
      </c>
      <c r="I166" s="146">
        <v>3</v>
      </c>
      <c r="J166" s="146">
        <v>9</v>
      </c>
      <c r="K166" s="65">
        <f t="shared" si="17"/>
        <v>6</v>
      </c>
      <c r="L166" s="80">
        <f t="shared" si="24"/>
        <v>4</v>
      </c>
      <c r="M166" s="80">
        <f t="shared" si="22"/>
        <v>15</v>
      </c>
      <c r="N166" s="81">
        <f t="shared" si="23"/>
        <v>0.4</v>
      </c>
      <c r="O166" s="147">
        <v>91.191176470588232</v>
      </c>
      <c r="P166" s="147">
        <v>116.27849264705883</v>
      </c>
      <c r="Q166" s="147">
        <v>110.53033088235294</v>
      </c>
      <c r="R166" s="139">
        <v>185.93979779411762</v>
      </c>
      <c r="S166" s="145">
        <v>212</v>
      </c>
      <c r="T166" s="145">
        <v>212</v>
      </c>
      <c r="U166" s="24">
        <f t="shared" si="18"/>
        <v>0.52736318407960203</v>
      </c>
      <c r="V166" s="24">
        <f t="shared" si="19"/>
        <v>0.13206217003032913</v>
      </c>
      <c r="W166" s="148">
        <v>138.31311274509801</v>
      </c>
      <c r="X166" s="24">
        <f t="shared" si="20"/>
        <v>8.8041446686886071E-2</v>
      </c>
      <c r="Y166" s="148">
        <v>138.31311274509801</v>
      </c>
      <c r="Z166" s="81">
        <f t="shared" si="21"/>
        <v>8.8041446686886071E-2</v>
      </c>
    </row>
    <row r="167" spans="1:26" x14ac:dyDescent="0.25">
      <c r="A167" s="9" t="str">
        <f>'8'!A167</f>
        <v>General McLane SD</v>
      </c>
      <c r="B167" s="29" t="str">
        <f>'8'!B167</f>
        <v>Erie</v>
      </c>
      <c r="C167" s="85">
        <f>'8'!C167</f>
        <v>423</v>
      </c>
      <c r="D167" s="85">
        <f>'8'!D167</f>
        <v>286</v>
      </c>
      <c r="E167" s="85">
        <f>'8'!E167</f>
        <v>709</v>
      </c>
      <c r="F167" s="146">
        <v>0</v>
      </c>
      <c r="G167" s="146">
        <v>3</v>
      </c>
      <c r="H167" s="146">
        <v>1</v>
      </c>
      <c r="I167" s="146">
        <v>4</v>
      </c>
      <c r="J167" s="146">
        <v>3</v>
      </c>
      <c r="K167" s="65">
        <f t="shared" si="17"/>
        <v>8</v>
      </c>
      <c r="L167" s="80">
        <f t="shared" si="24"/>
        <v>5</v>
      </c>
      <c r="M167" s="80">
        <f t="shared" si="22"/>
        <v>11</v>
      </c>
      <c r="N167" s="81">
        <f t="shared" si="23"/>
        <v>0.72727272727272729</v>
      </c>
      <c r="O167" s="147">
        <v>88.791151106111741</v>
      </c>
      <c r="P167" s="147">
        <v>116.59317585301838</v>
      </c>
      <c r="Q167" s="147">
        <v>128.61567304086989</v>
      </c>
      <c r="R167" s="139">
        <v>12.913385826771654</v>
      </c>
      <c r="S167" s="145">
        <v>334</v>
      </c>
      <c r="T167" s="145">
        <v>217</v>
      </c>
      <c r="U167" s="24">
        <f t="shared" si="18"/>
        <v>0.94084507042253529</v>
      </c>
      <c r="V167" s="24">
        <f t="shared" si="19"/>
        <v>0.28968170234009893</v>
      </c>
      <c r="W167" s="148">
        <v>205.38432695913014</v>
      </c>
      <c r="X167" s="24">
        <f t="shared" si="20"/>
        <v>0.28968170234009893</v>
      </c>
      <c r="Y167" s="148">
        <v>133.43832020997377</v>
      </c>
      <c r="Z167" s="81">
        <f t="shared" si="21"/>
        <v>0.18820637547245947</v>
      </c>
    </row>
    <row r="168" spans="1:26" x14ac:dyDescent="0.25">
      <c r="A168" s="9" t="str">
        <f>'8'!A168</f>
        <v>Gettysburg Area SD</v>
      </c>
      <c r="B168" s="29" t="str">
        <f>'8'!B168</f>
        <v>Adams</v>
      </c>
      <c r="C168" s="85">
        <f>'8'!C168</f>
        <v>730</v>
      </c>
      <c r="D168" s="85">
        <f>'8'!D168</f>
        <v>523</v>
      </c>
      <c r="E168" s="85">
        <f>'8'!E168</f>
        <v>1253</v>
      </c>
      <c r="F168" s="146">
        <v>2</v>
      </c>
      <c r="G168" s="146">
        <v>1</v>
      </c>
      <c r="H168" s="146">
        <v>2</v>
      </c>
      <c r="I168" s="146">
        <v>2</v>
      </c>
      <c r="J168" s="146">
        <v>7</v>
      </c>
      <c r="K168" s="65">
        <f t="shared" si="17"/>
        <v>7</v>
      </c>
      <c r="L168" s="80">
        <f t="shared" si="24"/>
        <v>4</v>
      </c>
      <c r="M168" s="80">
        <f t="shared" si="22"/>
        <v>14</v>
      </c>
      <c r="N168" s="81">
        <f t="shared" si="23"/>
        <v>0.5</v>
      </c>
      <c r="O168" s="147">
        <v>79.062015503875969</v>
      </c>
      <c r="P168" s="147">
        <v>116.04263565891473</v>
      </c>
      <c r="Q168" s="147">
        <v>133.8953488372093</v>
      </c>
      <c r="R168" s="139">
        <v>20.755813953488371</v>
      </c>
      <c r="S168" s="145">
        <v>265</v>
      </c>
      <c r="T168" s="145">
        <v>212</v>
      </c>
      <c r="U168" s="24">
        <f t="shared" si="18"/>
        <v>0.90384615384615385</v>
      </c>
      <c r="V168" s="24">
        <f t="shared" si="19"/>
        <v>0.15571001688969729</v>
      </c>
      <c r="W168" s="148">
        <v>157.1511627906977</v>
      </c>
      <c r="X168" s="24">
        <f t="shared" si="20"/>
        <v>0.12541992241875316</v>
      </c>
      <c r="Y168" s="148">
        <v>125.72093023255815</v>
      </c>
      <c r="Z168" s="81">
        <f t="shared" si="21"/>
        <v>0.10033593793500251</v>
      </c>
    </row>
    <row r="169" spans="1:26" x14ac:dyDescent="0.25">
      <c r="A169" s="9" t="str">
        <f>'8'!A169</f>
        <v>Girard SD</v>
      </c>
      <c r="B169" s="29" t="str">
        <f>'8'!B169</f>
        <v>Erie</v>
      </c>
      <c r="C169" s="85">
        <f>'8'!C169</f>
        <v>387</v>
      </c>
      <c r="D169" s="85">
        <f>'8'!D169</f>
        <v>282</v>
      </c>
      <c r="E169" s="85">
        <f>'8'!E169</f>
        <v>669</v>
      </c>
      <c r="F169" s="146">
        <v>0</v>
      </c>
      <c r="G169" s="146">
        <v>2</v>
      </c>
      <c r="H169" s="146">
        <v>2</v>
      </c>
      <c r="I169" s="146">
        <v>2</v>
      </c>
      <c r="J169" s="146">
        <v>2</v>
      </c>
      <c r="K169" s="65">
        <f t="shared" si="17"/>
        <v>6</v>
      </c>
      <c r="L169" s="80">
        <f t="shared" si="24"/>
        <v>4</v>
      </c>
      <c r="M169" s="80">
        <f t="shared" si="22"/>
        <v>8</v>
      </c>
      <c r="N169" s="81">
        <f t="shared" si="23"/>
        <v>0.75</v>
      </c>
      <c r="O169" s="147">
        <v>73.372328458942633</v>
      </c>
      <c r="P169" s="147">
        <v>96.346456692913392</v>
      </c>
      <c r="Q169" s="147">
        <v>106.28121484814397</v>
      </c>
      <c r="R169" s="139">
        <v>6.1492313460817396</v>
      </c>
      <c r="S169" s="145">
        <v>276</v>
      </c>
      <c r="T169" s="145">
        <v>170</v>
      </c>
      <c r="U169" s="24">
        <f t="shared" si="18"/>
        <v>0.96503496503496511</v>
      </c>
      <c r="V169" s="24">
        <f t="shared" si="19"/>
        <v>0.253690261811444</v>
      </c>
      <c r="W169" s="148">
        <v>169.71878515185603</v>
      </c>
      <c r="X169" s="24">
        <f t="shared" si="20"/>
        <v>0.253690261811444</v>
      </c>
      <c r="Y169" s="148">
        <v>104.53693288338958</v>
      </c>
      <c r="Z169" s="81">
        <f t="shared" si="21"/>
        <v>0.15625849459400534</v>
      </c>
    </row>
    <row r="170" spans="1:26" x14ac:dyDescent="0.25">
      <c r="A170" s="9" t="str">
        <f>'8'!A170</f>
        <v>Glendale SD</v>
      </c>
      <c r="B170" s="29" t="str">
        <f>'8'!B170</f>
        <v>Clearfield</v>
      </c>
      <c r="C170" s="85">
        <f>'8'!C170</f>
        <v>156</v>
      </c>
      <c r="D170" s="85">
        <f>'8'!D170</f>
        <v>109</v>
      </c>
      <c r="E170" s="85">
        <f>'8'!E170</f>
        <v>265</v>
      </c>
      <c r="F170" s="146">
        <v>0</v>
      </c>
      <c r="G170" s="146">
        <v>1</v>
      </c>
      <c r="H170" s="146">
        <v>0</v>
      </c>
      <c r="I170" s="146">
        <v>0</v>
      </c>
      <c r="J170" s="146">
        <v>2</v>
      </c>
      <c r="K170" s="65">
        <f t="shared" si="17"/>
        <v>1</v>
      </c>
      <c r="L170" s="80">
        <f t="shared" si="24"/>
        <v>0</v>
      </c>
      <c r="M170" s="80">
        <f t="shared" si="22"/>
        <v>3</v>
      </c>
      <c r="N170" s="81">
        <f t="shared" si="23"/>
        <v>0.33333333333333331</v>
      </c>
      <c r="O170" s="147">
        <v>2.8162650602409642</v>
      </c>
      <c r="P170" s="147">
        <v>3.1475903614457832</v>
      </c>
      <c r="Q170" s="147">
        <v>5.0361445783132526</v>
      </c>
      <c r="R170" s="139">
        <v>5.4216867469879517</v>
      </c>
      <c r="S170" s="145">
        <v>11</v>
      </c>
      <c r="T170" s="145">
        <v>0</v>
      </c>
      <c r="U170" s="24">
        <f t="shared" si="18"/>
        <v>0.52380952380952384</v>
      </c>
      <c r="V170" s="24">
        <f t="shared" si="19"/>
        <v>2.2505114798817914E-2</v>
      </c>
      <c r="W170" s="148">
        <v>5.9638554216867483</v>
      </c>
      <c r="X170" s="24">
        <f t="shared" si="20"/>
        <v>2.2505114798817918E-2</v>
      </c>
      <c r="Y170" s="148">
        <v>0</v>
      </c>
      <c r="Z170" s="81">
        <f t="shared" si="21"/>
        <v>0</v>
      </c>
    </row>
    <row r="171" spans="1:26" x14ac:dyDescent="0.25">
      <c r="A171" s="9" t="str">
        <f>'8'!A171</f>
        <v>Governor Mifflin SD</v>
      </c>
      <c r="B171" s="29" t="str">
        <f>'8'!B171</f>
        <v>Berks</v>
      </c>
      <c r="C171" s="85">
        <f>'8'!C171</f>
        <v>890</v>
      </c>
      <c r="D171" s="85">
        <f>'8'!D171</f>
        <v>675</v>
      </c>
      <c r="E171" s="85">
        <f>'8'!E171</f>
        <v>1565</v>
      </c>
      <c r="F171" s="146">
        <v>2</v>
      </c>
      <c r="G171" s="146">
        <v>2</v>
      </c>
      <c r="H171" s="146">
        <v>0</v>
      </c>
      <c r="I171" s="146">
        <v>1</v>
      </c>
      <c r="J171" s="146">
        <v>7</v>
      </c>
      <c r="K171" s="65">
        <f t="shared" si="17"/>
        <v>5</v>
      </c>
      <c r="L171" s="80">
        <f t="shared" si="24"/>
        <v>1</v>
      </c>
      <c r="M171" s="80">
        <f t="shared" si="22"/>
        <v>12</v>
      </c>
      <c r="N171" s="81">
        <f t="shared" si="23"/>
        <v>0.41666666666666669</v>
      </c>
      <c r="O171" s="147">
        <v>63.969710876548881</v>
      </c>
      <c r="P171" s="147">
        <v>86.346948141349245</v>
      </c>
      <c r="Q171" s="147">
        <v>114.68334098210188</v>
      </c>
      <c r="R171" s="139">
        <v>155.98898577329049</v>
      </c>
      <c r="S171" s="145">
        <v>159</v>
      </c>
      <c r="T171" s="145">
        <v>53</v>
      </c>
      <c r="U171" s="24">
        <f t="shared" si="18"/>
        <v>0.49074074074074076</v>
      </c>
      <c r="V171" s="24">
        <f t="shared" si="19"/>
        <v>9.604898339801797E-2</v>
      </c>
      <c r="W171" s="148">
        <v>90.189995410738874</v>
      </c>
      <c r="X171" s="24">
        <f t="shared" si="20"/>
        <v>5.7629390038810784E-2</v>
      </c>
      <c r="Y171" s="148">
        <v>30.063331803579622</v>
      </c>
      <c r="Z171" s="81">
        <f t="shared" si="21"/>
        <v>1.9209796679603593E-2</v>
      </c>
    </row>
    <row r="172" spans="1:26" x14ac:dyDescent="0.25">
      <c r="A172" s="9" t="str">
        <f>'8'!A172</f>
        <v>Great Valley SD</v>
      </c>
      <c r="B172" s="29" t="str">
        <f>'8'!B172</f>
        <v>Chester</v>
      </c>
      <c r="C172" s="85">
        <f>'8'!C172</f>
        <v>871</v>
      </c>
      <c r="D172" s="85">
        <f>'8'!D172</f>
        <v>683</v>
      </c>
      <c r="E172" s="85">
        <f>'8'!E172</f>
        <v>1554</v>
      </c>
      <c r="F172" s="146">
        <v>1</v>
      </c>
      <c r="G172" s="146">
        <v>2</v>
      </c>
      <c r="H172" s="146">
        <v>0</v>
      </c>
      <c r="I172" s="146">
        <v>5</v>
      </c>
      <c r="J172" s="146">
        <v>9</v>
      </c>
      <c r="K172" s="65">
        <f t="shared" si="17"/>
        <v>8</v>
      </c>
      <c r="L172" s="80">
        <f t="shared" si="24"/>
        <v>5</v>
      </c>
      <c r="M172" s="80">
        <f t="shared" si="22"/>
        <v>17</v>
      </c>
      <c r="N172" s="81">
        <f t="shared" si="23"/>
        <v>0.47058823529411764</v>
      </c>
      <c r="O172" s="147">
        <v>106.96933835395375</v>
      </c>
      <c r="P172" s="147">
        <v>147.33942980096828</v>
      </c>
      <c r="Q172" s="147">
        <v>169.69123184507799</v>
      </c>
      <c r="R172" s="139">
        <v>257.30769230769232</v>
      </c>
      <c r="S172" s="145">
        <v>371</v>
      </c>
      <c r="T172" s="145">
        <v>265</v>
      </c>
      <c r="U172" s="24">
        <f t="shared" si="18"/>
        <v>0.49706916764361075</v>
      </c>
      <c r="V172" s="24">
        <f t="shared" si="19"/>
        <v>0.16364785595554826</v>
      </c>
      <c r="W172" s="148">
        <v>222.52017213555678</v>
      </c>
      <c r="X172" s="24">
        <f t="shared" si="20"/>
        <v>0.14319187396110475</v>
      </c>
      <c r="Y172" s="148">
        <v>158.94298009682626</v>
      </c>
      <c r="Z172" s="81">
        <f t="shared" si="21"/>
        <v>0.10227990997221767</v>
      </c>
    </row>
    <row r="173" spans="1:26" x14ac:dyDescent="0.25">
      <c r="A173" s="9" t="str">
        <f>'8'!A173</f>
        <v>Greater Johnstown SD</v>
      </c>
      <c r="B173" s="29" t="str">
        <f>'8'!B173</f>
        <v>Cambria</v>
      </c>
      <c r="C173" s="85">
        <f>'8'!C173</f>
        <v>1018</v>
      </c>
      <c r="D173" s="85">
        <f>'8'!D173</f>
        <v>648</v>
      </c>
      <c r="E173" s="85">
        <f>'8'!E173</f>
        <v>1666</v>
      </c>
      <c r="F173" s="146">
        <v>6</v>
      </c>
      <c r="G173" s="146">
        <v>0</v>
      </c>
      <c r="H173" s="146">
        <v>4</v>
      </c>
      <c r="I173" s="146">
        <v>0</v>
      </c>
      <c r="J173" s="146">
        <v>16</v>
      </c>
      <c r="K173" s="65">
        <f t="shared" si="17"/>
        <v>10</v>
      </c>
      <c r="L173" s="80">
        <f t="shared" si="24"/>
        <v>4</v>
      </c>
      <c r="M173" s="80">
        <f t="shared" si="22"/>
        <v>26</v>
      </c>
      <c r="N173" s="81">
        <f t="shared" si="23"/>
        <v>0.38461538461538464</v>
      </c>
      <c r="O173" s="147">
        <v>134.00651465798046</v>
      </c>
      <c r="P173" s="147">
        <v>144.03908794788273</v>
      </c>
      <c r="Q173" s="147">
        <v>161.95439739413681</v>
      </c>
      <c r="R173" s="139">
        <v>190.84039087947883</v>
      </c>
      <c r="S173" s="145">
        <v>212</v>
      </c>
      <c r="T173" s="145">
        <v>212</v>
      </c>
      <c r="U173" s="24">
        <f t="shared" si="18"/>
        <v>0.59299191374663074</v>
      </c>
      <c r="V173" s="24">
        <f t="shared" si="19"/>
        <v>0.16689411921120242</v>
      </c>
      <c r="W173" s="148">
        <v>133.96742671009773</v>
      </c>
      <c r="X173" s="24">
        <f t="shared" si="20"/>
        <v>8.0412621074488433E-2</v>
      </c>
      <c r="Y173" s="148">
        <v>133.96742671009773</v>
      </c>
      <c r="Z173" s="81">
        <f t="shared" si="21"/>
        <v>8.0412621074488433E-2</v>
      </c>
    </row>
    <row r="174" spans="1:26" x14ac:dyDescent="0.25">
      <c r="A174" s="9" t="str">
        <f>'8'!A174</f>
        <v>Greater Latrobe SD</v>
      </c>
      <c r="B174" s="29" t="str">
        <f>'8'!B174</f>
        <v>Westmoreland</v>
      </c>
      <c r="C174" s="85">
        <f>'8'!C174</f>
        <v>749</v>
      </c>
      <c r="D174" s="85">
        <f>'8'!D174</f>
        <v>604</v>
      </c>
      <c r="E174" s="85">
        <f>'8'!E174</f>
        <v>1353</v>
      </c>
      <c r="F174" s="146">
        <v>2</v>
      </c>
      <c r="G174" s="146">
        <v>1</v>
      </c>
      <c r="H174" s="146">
        <v>0</v>
      </c>
      <c r="I174" s="146">
        <v>2</v>
      </c>
      <c r="J174" s="146">
        <v>2</v>
      </c>
      <c r="K174" s="65">
        <f t="shared" si="17"/>
        <v>5</v>
      </c>
      <c r="L174" s="80">
        <f t="shared" si="24"/>
        <v>2</v>
      </c>
      <c r="M174" s="80">
        <f t="shared" si="22"/>
        <v>7</v>
      </c>
      <c r="N174" s="81">
        <f t="shared" si="23"/>
        <v>0.7142857142857143</v>
      </c>
      <c r="O174" s="147">
        <v>61.57352941176471</v>
      </c>
      <c r="P174" s="147">
        <v>95.348039215686271</v>
      </c>
      <c r="Q174" s="147">
        <v>108.07843137254902</v>
      </c>
      <c r="R174" s="139">
        <v>37.898039215686275</v>
      </c>
      <c r="S174" s="145">
        <v>159</v>
      </c>
      <c r="T174" s="145">
        <v>106</v>
      </c>
      <c r="U174" s="24">
        <f t="shared" si="18"/>
        <v>0.80547112462006076</v>
      </c>
      <c r="V174" s="24">
        <f t="shared" si="19"/>
        <v>0.11598046461748041</v>
      </c>
      <c r="W174" s="148">
        <v>94.152941176470591</v>
      </c>
      <c r="X174" s="24">
        <f t="shared" si="20"/>
        <v>6.9588278770488246E-2</v>
      </c>
      <c r="Y174" s="148">
        <v>62.768627450980389</v>
      </c>
      <c r="Z174" s="81">
        <f t="shared" si="21"/>
        <v>4.6392185846992159E-2</v>
      </c>
    </row>
    <row r="175" spans="1:26" x14ac:dyDescent="0.25">
      <c r="A175" s="9" t="str">
        <f>'8'!A175</f>
        <v>Greater Nanticoke Area SD</v>
      </c>
      <c r="B175" s="29" t="str">
        <f>'8'!B175</f>
        <v>Luzerne</v>
      </c>
      <c r="C175" s="85">
        <f>'8'!C175</f>
        <v>546</v>
      </c>
      <c r="D175" s="85">
        <f>'8'!D175</f>
        <v>343</v>
      </c>
      <c r="E175" s="85">
        <f>'8'!E175</f>
        <v>889</v>
      </c>
      <c r="F175" s="146">
        <v>2</v>
      </c>
      <c r="G175" s="146">
        <v>0</v>
      </c>
      <c r="H175" s="146">
        <v>0</v>
      </c>
      <c r="I175" s="146">
        <v>0</v>
      </c>
      <c r="J175" s="146">
        <v>4</v>
      </c>
      <c r="K175" s="65">
        <f t="shared" si="17"/>
        <v>2</v>
      </c>
      <c r="L175" s="80">
        <f t="shared" si="24"/>
        <v>0</v>
      </c>
      <c r="M175" s="80">
        <f t="shared" si="22"/>
        <v>6</v>
      </c>
      <c r="N175" s="81">
        <f t="shared" si="23"/>
        <v>0.33333333333333331</v>
      </c>
      <c r="O175" s="147">
        <v>16.471603163191947</v>
      </c>
      <c r="P175" s="147">
        <v>23.005032350826742</v>
      </c>
      <c r="Q175" s="147">
        <v>24.523364485981308</v>
      </c>
      <c r="R175" s="139">
        <v>71.55140186915888</v>
      </c>
      <c r="S175" s="145">
        <v>0</v>
      </c>
      <c r="T175" s="145">
        <v>0</v>
      </c>
      <c r="U175" s="24">
        <f t="shared" si="18"/>
        <v>0.35555555555555551</v>
      </c>
      <c r="V175" s="24">
        <f t="shared" si="19"/>
        <v>4.4405664245240367E-2</v>
      </c>
      <c r="W175" s="148">
        <v>0</v>
      </c>
      <c r="X175" s="24">
        <f t="shared" si="20"/>
        <v>0</v>
      </c>
      <c r="Y175" s="148">
        <v>0</v>
      </c>
      <c r="Z175" s="81">
        <f t="shared" si="21"/>
        <v>0</v>
      </c>
    </row>
    <row r="176" spans="1:26" x14ac:dyDescent="0.25">
      <c r="A176" s="9" t="str">
        <f>'8'!A176</f>
        <v>Greencastle-Antrim SD</v>
      </c>
      <c r="B176" s="29" t="str">
        <f>'8'!B176</f>
        <v>Franklin</v>
      </c>
      <c r="C176" s="85">
        <f>'8'!C176</f>
        <v>736</v>
      </c>
      <c r="D176" s="85">
        <f>'8'!D176</f>
        <v>518</v>
      </c>
      <c r="E176" s="85">
        <f>'8'!E176</f>
        <v>1254</v>
      </c>
      <c r="F176" s="146">
        <v>1</v>
      </c>
      <c r="G176" s="146">
        <v>1</v>
      </c>
      <c r="H176" s="146">
        <v>0</v>
      </c>
      <c r="I176" s="146">
        <v>0</v>
      </c>
      <c r="J176" s="146">
        <v>19</v>
      </c>
      <c r="K176" s="65">
        <f t="shared" si="17"/>
        <v>2</v>
      </c>
      <c r="L176" s="80">
        <f t="shared" si="24"/>
        <v>0</v>
      </c>
      <c r="M176" s="80">
        <f t="shared" si="22"/>
        <v>21</v>
      </c>
      <c r="N176" s="81">
        <f t="shared" si="23"/>
        <v>9.5238095238095233E-2</v>
      </c>
      <c r="O176" s="147">
        <v>15.792207792207792</v>
      </c>
      <c r="P176" s="147">
        <v>19.948051948051948</v>
      </c>
      <c r="Q176" s="147">
        <v>28.259740259740258</v>
      </c>
      <c r="R176" s="139">
        <v>133.46753246753246</v>
      </c>
      <c r="S176" s="145">
        <v>53</v>
      </c>
      <c r="T176" s="145">
        <v>0</v>
      </c>
      <c r="U176" s="24">
        <f t="shared" si="18"/>
        <v>0.2112211221122112</v>
      </c>
      <c r="V176" s="24">
        <f t="shared" si="19"/>
        <v>2.8501004577559601E-2</v>
      </c>
      <c r="W176" s="148">
        <v>29.597402597402596</v>
      </c>
      <c r="X176" s="24">
        <f t="shared" si="20"/>
        <v>2.3602394415791542E-2</v>
      </c>
      <c r="Y176" s="148">
        <v>0</v>
      </c>
      <c r="Z176" s="81">
        <f t="shared" si="21"/>
        <v>0</v>
      </c>
    </row>
    <row r="177" spans="1:26" x14ac:dyDescent="0.25">
      <c r="A177" s="9" t="str">
        <f>'8'!A177</f>
        <v>Greensburg Salem SD</v>
      </c>
      <c r="B177" s="29" t="str">
        <f>'8'!B177</f>
        <v>Westmoreland</v>
      </c>
      <c r="C177" s="85">
        <f>'8'!C177</f>
        <v>763</v>
      </c>
      <c r="D177" s="85">
        <f>'8'!D177</f>
        <v>500</v>
      </c>
      <c r="E177" s="85">
        <f>'8'!E177</f>
        <v>1263</v>
      </c>
      <c r="F177" s="146">
        <v>10</v>
      </c>
      <c r="G177" s="146">
        <v>5</v>
      </c>
      <c r="H177" s="146">
        <v>3</v>
      </c>
      <c r="I177" s="146">
        <v>2</v>
      </c>
      <c r="J177" s="146">
        <v>12</v>
      </c>
      <c r="K177" s="65">
        <f t="shared" si="17"/>
        <v>20</v>
      </c>
      <c r="L177" s="80">
        <f t="shared" si="24"/>
        <v>5</v>
      </c>
      <c r="M177" s="80">
        <f t="shared" si="22"/>
        <v>32</v>
      </c>
      <c r="N177" s="81">
        <f t="shared" si="23"/>
        <v>0.625</v>
      </c>
      <c r="O177" s="147">
        <v>235.14117647058825</v>
      </c>
      <c r="P177" s="147">
        <v>364.12156862745098</v>
      </c>
      <c r="Q177" s="147">
        <v>412.7372549019608</v>
      </c>
      <c r="R177" s="139">
        <v>206.07058823529411</v>
      </c>
      <c r="S177" s="145">
        <v>530</v>
      </c>
      <c r="T177" s="145">
        <v>265</v>
      </c>
      <c r="U177" s="24">
        <f t="shared" si="18"/>
        <v>0.74411764705882355</v>
      </c>
      <c r="V177" s="24">
        <f t="shared" si="19"/>
        <v>0.47447564932544672</v>
      </c>
      <c r="W177" s="148">
        <v>313.84313725490199</v>
      </c>
      <c r="X177" s="24">
        <f t="shared" si="20"/>
        <v>0.2484902116032478</v>
      </c>
      <c r="Y177" s="148">
        <v>156.92156862745099</v>
      </c>
      <c r="Z177" s="81">
        <f t="shared" si="21"/>
        <v>0.1242451058016239</v>
      </c>
    </row>
    <row r="178" spans="1:26" x14ac:dyDescent="0.25">
      <c r="A178" s="9" t="str">
        <f>'8'!A178</f>
        <v>Greenville Area SD</v>
      </c>
      <c r="B178" s="29" t="str">
        <f>'8'!B178</f>
        <v>Mercer</v>
      </c>
      <c r="C178" s="85">
        <f>'8'!C178</f>
        <v>300</v>
      </c>
      <c r="D178" s="85">
        <f>'8'!D178</f>
        <v>195</v>
      </c>
      <c r="E178" s="85">
        <f>'8'!E178</f>
        <v>495</v>
      </c>
      <c r="F178" s="146">
        <v>3</v>
      </c>
      <c r="G178" s="146">
        <v>0</v>
      </c>
      <c r="H178" s="146">
        <v>0</v>
      </c>
      <c r="I178" s="146">
        <v>0</v>
      </c>
      <c r="J178" s="146">
        <v>4</v>
      </c>
      <c r="K178" s="65">
        <f t="shared" si="17"/>
        <v>3</v>
      </c>
      <c r="L178" s="80">
        <f t="shared" si="24"/>
        <v>0</v>
      </c>
      <c r="M178" s="80">
        <f t="shared" si="22"/>
        <v>7</v>
      </c>
      <c r="N178" s="81">
        <f t="shared" si="23"/>
        <v>0.42857142857142855</v>
      </c>
      <c r="O178" s="147">
        <v>19.519736842105264</v>
      </c>
      <c r="P178" s="147">
        <v>27.690789473684212</v>
      </c>
      <c r="Q178" s="147">
        <v>21.789473684210524</v>
      </c>
      <c r="R178" s="139">
        <v>21.894736842105264</v>
      </c>
      <c r="S178" s="145">
        <v>0</v>
      </c>
      <c r="T178" s="145">
        <v>0</v>
      </c>
      <c r="U178" s="24">
        <f t="shared" si="18"/>
        <v>0.68316831683168322</v>
      </c>
      <c r="V178" s="24">
        <f t="shared" si="19"/>
        <v>9.5374800637958543E-2</v>
      </c>
      <c r="W178" s="148">
        <v>0</v>
      </c>
      <c r="X178" s="24">
        <f t="shared" si="20"/>
        <v>0</v>
      </c>
      <c r="Y178" s="148">
        <v>0</v>
      </c>
      <c r="Z178" s="81">
        <f t="shared" si="21"/>
        <v>0</v>
      </c>
    </row>
    <row r="179" spans="1:26" x14ac:dyDescent="0.25">
      <c r="A179" s="9" t="str">
        <f>'8'!A179</f>
        <v>Greenwood SD</v>
      </c>
      <c r="B179" s="29" t="str">
        <f>'8'!B179</f>
        <v>Perry</v>
      </c>
      <c r="C179" s="85">
        <f>'8'!C179</f>
        <v>187</v>
      </c>
      <c r="D179" s="85">
        <f>'8'!D179</f>
        <v>121</v>
      </c>
      <c r="E179" s="85">
        <f>'8'!E179</f>
        <v>308</v>
      </c>
      <c r="F179" s="146">
        <v>0</v>
      </c>
      <c r="G179" s="146">
        <v>0</v>
      </c>
      <c r="H179" s="146">
        <v>0</v>
      </c>
      <c r="I179" s="146">
        <v>0</v>
      </c>
      <c r="J179" s="146">
        <v>3</v>
      </c>
      <c r="K179" s="65">
        <f t="shared" si="17"/>
        <v>0</v>
      </c>
      <c r="L179" s="80">
        <f t="shared" si="24"/>
        <v>0</v>
      </c>
      <c r="M179" s="80">
        <f t="shared" si="22"/>
        <v>3</v>
      </c>
      <c r="N179" s="81">
        <f t="shared" si="23"/>
        <v>0</v>
      </c>
      <c r="O179" s="147">
        <v>0</v>
      </c>
      <c r="P179" s="147">
        <v>0</v>
      </c>
      <c r="Q179" s="147">
        <v>0</v>
      </c>
      <c r="R179" s="139">
        <v>14.823529411764707</v>
      </c>
      <c r="S179" s="145">
        <v>0</v>
      </c>
      <c r="T179" s="145">
        <v>0</v>
      </c>
      <c r="U179" s="24">
        <f t="shared" si="18"/>
        <v>0</v>
      </c>
      <c r="V179" s="24">
        <f t="shared" si="19"/>
        <v>0</v>
      </c>
      <c r="W179" s="148">
        <v>0</v>
      </c>
      <c r="X179" s="24">
        <f t="shared" si="20"/>
        <v>0</v>
      </c>
      <c r="Y179" s="148">
        <v>0</v>
      </c>
      <c r="Z179" s="81">
        <f t="shared" si="21"/>
        <v>0</v>
      </c>
    </row>
    <row r="180" spans="1:26" x14ac:dyDescent="0.25">
      <c r="A180" s="9" t="str">
        <f>'8'!A180</f>
        <v>Grove City Area SD</v>
      </c>
      <c r="B180" s="29" t="str">
        <f>'8'!B180</f>
        <v>Mercer</v>
      </c>
      <c r="C180" s="85">
        <f>'8'!C180</f>
        <v>450</v>
      </c>
      <c r="D180" s="85">
        <f>'8'!D180</f>
        <v>337</v>
      </c>
      <c r="E180" s="85">
        <f>'8'!E180</f>
        <v>787</v>
      </c>
      <c r="F180" s="146">
        <v>1</v>
      </c>
      <c r="G180" s="146">
        <v>2</v>
      </c>
      <c r="H180" s="146">
        <v>3</v>
      </c>
      <c r="I180" s="146">
        <v>0</v>
      </c>
      <c r="J180" s="146">
        <v>2</v>
      </c>
      <c r="K180" s="65">
        <f t="shared" si="17"/>
        <v>6</v>
      </c>
      <c r="L180" s="80">
        <f t="shared" si="24"/>
        <v>3</v>
      </c>
      <c r="M180" s="80">
        <f t="shared" si="22"/>
        <v>8</v>
      </c>
      <c r="N180" s="81">
        <f t="shared" si="23"/>
        <v>0.75</v>
      </c>
      <c r="O180" s="147">
        <v>76.381578947368425</v>
      </c>
      <c r="P180" s="147">
        <v>108.35526315789474</v>
      </c>
      <c r="Q180" s="147">
        <v>85.263157894736835</v>
      </c>
      <c r="R180" s="139">
        <v>6.8421052631578956</v>
      </c>
      <c r="S180" s="145">
        <v>265</v>
      </c>
      <c r="T180" s="145">
        <v>159</v>
      </c>
      <c r="U180" s="24">
        <f t="shared" si="18"/>
        <v>0.9642857142857143</v>
      </c>
      <c r="V180" s="24">
        <f t="shared" si="19"/>
        <v>0.23473550458102055</v>
      </c>
      <c r="W180" s="148">
        <v>181.31578947368422</v>
      </c>
      <c r="X180" s="24">
        <f t="shared" si="20"/>
        <v>0.23038855079248313</v>
      </c>
      <c r="Y180" s="148">
        <v>108.78947368421053</v>
      </c>
      <c r="Z180" s="81">
        <f t="shared" si="21"/>
        <v>0.13823313047548988</v>
      </c>
    </row>
    <row r="181" spans="1:26" x14ac:dyDescent="0.25">
      <c r="A181" s="9" t="str">
        <f>'8'!A181</f>
        <v>Halifax Area SD</v>
      </c>
      <c r="B181" s="29" t="str">
        <f>'8'!B181</f>
        <v>Dauphin</v>
      </c>
      <c r="C181" s="85">
        <f>'8'!C181</f>
        <v>246</v>
      </c>
      <c r="D181" s="85">
        <f>'8'!D181</f>
        <v>186</v>
      </c>
      <c r="E181" s="85">
        <f>'8'!E181</f>
        <v>432</v>
      </c>
      <c r="F181" s="146">
        <v>0</v>
      </c>
      <c r="G181" s="146">
        <v>1</v>
      </c>
      <c r="H181" s="146">
        <v>1</v>
      </c>
      <c r="I181" s="146">
        <v>0</v>
      </c>
      <c r="J181" s="146">
        <v>4</v>
      </c>
      <c r="K181" s="65">
        <f t="shared" si="17"/>
        <v>2</v>
      </c>
      <c r="L181" s="80">
        <f t="shared" si="24"/>
        <v>1</v>
      </c>
      <c r="M181" s="80">
        <f t="shared" si="22"/>
        <v>6</v>
      </c>
      <c r="N181" s="81">
        <f t="shared" si="23"/>
        <v>0.33333333333333331</v>
      </c>
      <c r="O181" s="147">
        <v>26.702702702702705</v>
      </c>
      <c r="P181" s="147">
        <v>37.081081081081081</v>
      </c>
      <c r="Q181" s="147">
        <v>42.216216216216218</v>
      </c>
      <c r="R181" s="139">
        <v>40.917899031106579</v>
      </c>
      <c r="S181" s="145">
        <v>106</v>
      </c>
      <c r="T181" s="145">
        <v>53</v>
      </c>
      <c r="U181" s="24">
        <f t="shared" si="18"/>
        <v>0.6091954022988505</v>
      </c>
      <c r="V181" s="24">
        <f t="shared" si="19"/>
        <v>0.14764764764764765</v>
      </c>
      <c r="W181" s="148">
        <v>63.783783783783782</v>
      </c>
      <c r="X181" s="24">
        <f t="shared" si="20"/>
        <v>0.14764764764764765</v>
      </c>
      <c r="Y181" s="148">
        <v>31.891891891891891</v>
      </c>
      <c r="Z181" s="81">
        <f t="shared" si="21"/>
        <v>7.3823823823823825E-2</v>
      </c>
    </row>
    <row r="182" spans="1:26" x14ac:dyDescent="0.25">
      <c r="A182" s="9" t="str">
        <f>'8'!A182</f>
        <v>Hamburg Area SD</v>
      </c>
      <c r="B182" s="29" t="str">
        <f>'8'!B182</f>
        <v>Berks</v>
      </c>
      <c r="C182" s="85">
        <f>'8'!C182</f>
        <v>501</v>
      </c>
      <c r="D182" s="85">
        <f>'8'!D182</f>
        <v>362</v>
      </c>
      <c r="E182" s="85">
        <f>'8'!E182</f>
        <v>863</v>
      </c>
      <c r="F182" s="146">
        <v>2</v>
      </c>
      <c r="G182" s="146">
        <v>0</v>
      </c>
      <c r="H182" s="146">
        <v>1</v>
      </c>
      <c r="I182" s="146">
        <v>1</v>
      </c>
      <c r="J182" s="146">
        <v>4</v>
      </c>
      <c r="K182" s="65">
        <f t="shared" si="17"/>
        <v>4</v>
      </c>
      <c r="L182" s="80">
        <f t="shared" si="24"/>
        <v>2</v>
      </c>
      <c r="M182" s="80">
        <f t="shared" si="22"/>
        <v>8</v>
      </c>
      <c r="N182" s="81">
        <f t="shared" si="23"/>
        <v>0.5</v>
      </c>
      <c r="O182" s="147">
        <v>39.588802202845343</v>
      </c>
      <c r="P182" s="147">
        <v>53.437356585589718</v>
      </c>
      <c r="Q182" s="147">
        <v>70.973841211564945</v>
      </c>
      <c r="R182" s="139">
        <v>38.571821936668201</v>
      </c>
      <c r="S182" s="145">
        <v>106</v>
      </c>
      <c r="T182" s="145">
        <v>106</v>
      </c>
      <c r="U182" s="24">
        <f t="shared" si="18"/>
        <v>0.70689655172413801</v>
      </c>
      <c r="V182" s="24">
        <f t="shared" si="19"/>
        <v>0.10779392675369068</v>
      </c>
      <c r="W182" s="148">
        <v>60.126663607159244</v>
      </c>
      <c r="X182" s="24">
        <f t="shared" si="20"/>
        <v>6.967168436519032E-2</v>
      </c>
      <c r="Y182" s="148">
        <v>60.126663607159244</v>
      </c>
      <c r="Z182" s="81">
        <f t="shared" si="21"/>
        <v>6.967168436519032E-2</v>
      </c>
    </row>
    <row r="183" spans="1:26" x14ac:dyDescent="0.25">
      <c r="A183" s="9" t="str">
        <f>'8'!A183</f>
        <v>Hampton Township SD</v>
      </c>
      <c r="B183" s="29" t="str">
        <f>'8'!B183</f>
        <v>Allegheny</v>
      </c>
      <c r="C183" s="85">
        <f>'8'!C183</f>
        <v>475</v>
      </c>
      <c r="D183" s="85">
        <f>'8'!D183</f>
        <v>373</v>
      </c>
      <c r="E183" s="85">
        <f>'8'!E183</f>
        <v>848</v>
      </c>
      <c r="F183" s="146">
        <v>3</v>
      </c>
      <c r="G183" s="146">
        <v>0</v>
      </c>
      <c r="H183" s="146">
        <v>0</v>
      </c>
      <c r="I183" s="146">
        <v>1</v>
      </c>
      <c r="J183" s="146">
        <v>12</v>
      </c>
      <c r="K183" s="65">
        <f t="shared" si="17"/>
        <v>4</v>
      </c>
      <c r="L183" s="80">
        <f t="shared" si="24"/>
        <v>1</v>
      </c>
      <c r="M183" s="80">
        <f t="shared" si="22"/>
        <v>16</v>
      </c>
      <c r="N183" s="81">
        <f t="shared" si="23"/>
        <v>0.25</v>
      </c>
      <c r="O183" s="147">
        <v>60.794117647058819</v>
      </c>
      <c r="P183" s="147">
        <v>77.518995098039213</v>
      </c>
      <c r="Q183" s="147">
        <v>73.686887254901961</v>
      </c>
      <c r="R183" s="139">
        <v>293.5891544117647</v>
      </c>
      <c r="S183" s="145">
        <v>53</v>
      </c>
      <c r="T183" s="145">
        <v>53</v>
      </c>
      <c r="U183" s="24">
        <f t="shared" si="18"/>
        <v>0.3202416918429003</v>
      </c>
      <c r="V183" s="24">
        <f t="shared" si="19"/>
        <v>0.16310508578431374</v>
      </c>
      <c r="W183" s="148">
        <v>34.578278186274503</v>
      </c>
      <c r="X183" s="24">
        <f t="shared" si="20"/>
        <v>4.077627144607842E-2</v>
      </c>
      <c r="Y183" s="148">
        <v>34.578278186274503</v>
      </c>
      <c r="Z183" s="81">
        <f t="shared" si="21"/>
        <v>4.077627144607842E-2</v>
      </c>
    </row>
    <row r="184" spans="1:26" x14ac:dyDescent="0.25">
      <c r="A184" s="9" t="str">
        <f>'8'!A184</f>
        <v>Hanover Area SD</v>
      </c>
      <c r="B184" s="29" t="str">
        <f>'8'!B184</f>
        <v>Luzerne</v>
      </c>
      <c r="C184" s="85">
        <f>'8'!C184</f>
        <v>547</v>
      </c>
      <c r="D184" s="85">
        <f>'8'!D184</f>
        <v>359</v>
      </c>
      <c r="E184" s="85">
        <f>'8'!E184</f>
        <v>906</v>
      </c>
      <c r="F184" s="146">
        <v>0</v>
      </c>
      <c r="G184" s="146">
        <v>0</v>
      </c>
      <c r="H184" s="146">
        <v>0</v>
      </c>
      <c r="I184" s="146">
        <v>1</v>
      </c>
      <c r="J184" s="146">
        <v>1</v>
      </c>
      <c r="K184" s="65">
        <f t="shared" si="17"/>
        <v>1</v>
      </c>
      <c r="L184" s="80">
        <f t="shared" si="24"/>
        <v>1</v>
      </c>
      <c r="M184" s="80">
        <f t="shared" si="22"/>
        <v>2</v>
      </c>
      <c r="N184" s="81">
        <f t="shared" si="23"/>
        <v>0.5</v>
      </c>
      <c r="O184" s="147">
        <v>13.640546369518331</v>
      </c>
      <c r="P184" s="147">
        <v>19.051042415528396</v>
      </c>
      <c r="Q184" s="147">
        <v>20.308411214953271</v>
      </c>
      <c r="R184" s="139">
        <v>32.691588785046726</v>
      </c>
      <c r="S184" s="145">
        <v>53</v>
      </c>
      <c r="T184" s="145">
        <v>53</v>
      </c>
      <c r="U184" s="24">
        <f t="shared" si="18"/>
        <v>0.5</v>
      </c>
      <c r="V184" s="24">
        <f t="shared" si="19"/>
        <v>3.6083431330073648E-2</v>
      </c>
      <c r="W184" s="148">
        <v>32.691588785046726</v>
      </c>
      <c r="X184" s="24">
        <f t="shared" si="20"/>
        <v>3.6083431330073648E-2</v>
      </c>
      <c r="Y184" s="148">
        <v>32.691588785046726</v>
      </c>
      <c r="Z184" s="81">
        <f t="shared" si="21"/>
        <v>3.6083431330073648E-2</v>
      </c>
    </row>
    <row r="185" spans="1:26" x14ac:dyDescent="0.25">
      <c r="A185" s="9" t="str">
        <f>'8'!A185</f>
        <v>Hanover Public SD</v>
      </c>
      <c r="B185" s="29" t="str">
        <f>'8'!B185</f>
        <v>York</v>
      </c>
      <c r="C185" s="85">
        <f>'8'!C185</f>
        <v>641</v>
      </c>
      <c r="D185" s="85">
        <f>'8'!D185</f>
        <v>403</v>
      </c>
      <c r="E185" s="85">
        <f>'8'!E185</f>
        <v>1044</v>
      </c>
      <c r="F185" s="146">
        <v>3</v>
      </c>
      <c r="G185" s="146">
        <v>6</v>
      </c>
      <c r="H185" s="146">
        <v>0</v>
      </c>
      <c r="I185" s="146">
        <v>2</v>
      </c>
      <c r="J185" s="146">
        <v>21</v>
      </c>
      <c r="K185" s="65">
        <f t="shared" si="17"/>
        <v>11</v>
      </c>
      <c r="L185" s="80">
        <f t="shared" si="24"/>
        <v>2</v>
      </c>
      <c r="M185" s="80">
        <f t="shared" si="22"/>
        <v>32</v>
      </c>
      <c r="N185" s="81">
        <f t="shared" si="23"/>
        <v>0.34375</v>
      </c>
      <c r="O185" s="147">
        <v>105.76961843052555</v>
      </c>
      <c r="P185" s="147">
        <v>192.37293016558675</v>
      </c>
      <c r="Q185" s="147">
        <v>194.85745140388769</v>
      </c>
      <c r="R185" s="139">
        <v>248.55291576673866</v>
      </c>
      <c r="S185" s="145">
        <v>424</v>
      </c>
      <c r="T185" s="145">
        <v>106</v>
      </c>
      <c r="U185" s="24">
        <f t="shared" si="18"/>
        <v>0.54535398230088494</v>
      </c>
      <c r="V185" s="24">
        <f t="shared" si="19"/>
        <v>0.28557715382769377</v>
      </c>
      <c r="W185" s="148">
        <v>256.41468682505399</v>
      </c>
      <c r="X185" s="24">
        <f t="shared" si="20"/>
        <v>0.24560793757189078</v>
      </c>
      <c r="Y185" s="148">
        <v>64.103671706263498</v>
      </c>
      <c r="Z185" s="81">
        <f t="shared" si="21"/>
        <v>6.1401984392972696E-2</v>
      </c>
    </row>
    <row r="186" spans="1:26" x14ac:dyDescent="0.25">
      <c r="A186" s="9" t="str">
        <f>'8'!A186</f>
        <v>Harbor Creek SD</v>
      </c>
      <c r="B186" s="29" t="str">
        <f>'8'!B186</f>
        <v>Erie</v>
      </c>
      <c r="C186" s="85">
        <f>'8'!C186</f>
        <v>382</v>
      </c>
      <c r="D186" s="85">
        <f>'8'!D186</f>
        <v>299</v>
      </c>
      <c r="E186" s="85">
        <f>'8'!E186</f>
        <v>681</v>
      </c>
      <c r="F186" s="146">
        <v>4</v>
      </c>
      <c r="G186" s="146">
        <v>0</v>
      </c>
      <c r="H186" s="146">
        <v>6</v>
      </c>
      <c r="I186" s="146">
        <v>4</v>
      </c>
      <c r="J186" s="146">
        <v>8</v>
      </c>
      <c r="K186" s="65">
        <f t="shared" si="17"/>
        <v>14</v>
      </c>
      <c r="L186" s="80">
        <f t="shared" si="24"/>
        <v>10</v>
      </c>
      <c r="M186" s="80">
        <f t="shared" si="22"/>
        <v>22</v>
      </c>
      <c r="N186" s="81">
        <f t="shared" si="23"/>
        <v>0.63636363636363635</v>
      </c>
      <c r="O186" s="147">
        <v>158.97337832770904</v>
      </c>
      <c r="P186" s="147">
        <v>208.750656167979</v>
      </c>
      <c r="Q186" s="147">
        <v>230.27596550431196</v>
      </c>
      <c r="R186" s="139">
        <v>142.66216722909638</v>
      </c>
      <c r="S186" s="145">
        <v>530</v>
      </c>
      <c r="T186" s="145">
        <v>530</v>
      </c>
      <c r="U186" s="24">
        <f t="shared" si="18"/>
        <v>0.7204819277108433</v>
      </c>
      <c r="V186" s="24">
        <f t="shared" si="19"/>
        <v>0.53997655579396187</v>
      </c>
      <c r="W186" s="148">
        <v>325.90926134233223</v>
      </c>
      <c r="X186" s="24">
        <f t="shared" si="20"/>
        <v>0.47857453941605321</v>
      </c>
      <c r="Y186" s="148">
        <v>325.90926134233223</v>
      </c>
      <c r="Z186" s="81">
        <f t="shared" si="21"/>
        <v>0.47857453941605321</v>
      </c>
    </row>
    <row r="187" spans="1:26" x14ac:dyDescent="0.25">
      <c r="A187" s="9" t="str">
        <f>'8'!A187</f>
        <v>Harmony Area SD</v>
      </c>
      <c r="B187" s="29" t="str">
        <f>'8'!B187</f>
        <v>Clearfield</v>
      </c>
      <c r="C187" s="85">
        <f>'8'!C187</f>
        <v>74</v>
      </c>
      <c r="D187" s="85">
        <f>'8'!D187</f>
        <v>48</v>
      </c>
      <c r="E187" s="85">
        <f>'8'!E187</f>
        <v>122</v>
      </c>
      <c r="F187" s="146">
        <v>0</v>
      </c>
      <c r="G187" s="146">
        <v>0</v>
      </c>
      <c r="H187" s="146">
        <v>0</v>
      </c>
      <c r="I187" s="146">
        <v>0</v>
      </c>
      <c r="J187" s="146">
        <v>0</v>
      </c>
      <c r="K187" s="65">
        <f t="shared" si="17"/>
        <v>0</v>
      </c>
      <c r="L187" s="80">
        <f t="shared" si="24"/>
        <v>0</v>
      </c>
      <c r="M187" s="80">
        <f t="shared" si="22"/>
        <v>0</v>
      </c>
      <c r="N187" s="81" t="e">
        <f t="shared" si="23"/>
        <v>#DIV/0!</v>
      </c>
      <c r="O187" s="147">
        <v>0</v>
      </c>
      <c r="P187" s="147">
        <v>0</v>
      </c>
      <c r="Q187" s="147">
        <v>0</v>
      </c>
      <c r="R187" s="139">
        <v>0</v>
      </c>
      <c r="S187" s="145">
        <v>0</v>
      </c>
      <c r="T187" s="145">
        <v>0</v>
      </c>
      <c r="U187" s="24" t="e">
        <f t="shared" si="18"/>
        <v>#DIV/0!</v>
      </c>
      <c r="V187" s="24">
        <f t="shared" si="19"/>
        <v>0</v>
      </c>
      <c r="W187" s="148">
        <v>0</v>
      </c>
      <c r="X187" s="24">
        <f t="shared" si="20"/>
        <v>0</v>
      </c>
      <c r="Y187" s="148">
        <v>0</v>
      </c>
      <c r="Z187" s="81">
        <f t="shared" si="21"/>
        <v>0</v>
      </c>
    </row>
    <row r="188" spans="1:26" x14ac:dyDescent="0.25">
      <c r="A188" s="9" t="str">
        <f>'8'!A188</f>
        <v>Harrisburg City SD</v>
      </c>
      <c r="B188" s="29" t="str">
        <f>'8'!B188</f>
        <v>Dauphin</v>
      </c>
      <c r="C188" s="85">
        <f>'8'!C188</f>
        <v>2673</v>
      </c>
      <c r="D188" s="85">
        <f>'8'!D188</f>
        <v>1719</v>
      </c>
      <c r="E188" s="85">
        <f>'8'!E188</f>
        <v>4392</v>
      </c>
      <c r="F188" s="146">
        <v>20</v>
      </c>
      <c r="G188" s="146">
        <v>14</v>
      </c>
      <c r="H188" s="146">
        <v>7</v>
      </c>
      <c r="I188" s="146">
        <v>6</v>
      </c>
      <c r="J188" s="146">
        <v>38</v>
      </c>
      <c r="K188" s="65">
        <f t="shared" si="17"/>
        <v>47</v>
      </c>
      <c r="L188" s="80">
        <f t="shared" si="24"/>
        <v>13</v>
      </c>
      <c r="M188" s="80">
        <f t="shared" si="22"/>
        <v>85</v>
      </c>
      <c r="N188" s="81">
        <f t="shared" si="23"/>
        <v>0.55294117647058827</v>
      </c>
      <c r="O188" s="147">
        <v>473.34319224885263</v>
      </c>
      <c r="P188" s="147">
        <v>657.31463539010701</v>
      </c>
      <c r="Q188" s="147">
        <v>748.3421723610403</v>
      </c>
      <c r="R188" s="139">
        <v>446.48648648648646</v>
      </c>
      <c r="S188" s="145">
        <v>1077</v>
      </c>
      <c r="T188" s="145">
        <v>593</v>
      </c>
      <c r="U188" s="24">
        <f t="shared" si="18"/>
        <v>0.71690194582220523</v>
      </c>
      <c r="V188" s="24">
        <f t="shared" si="19"/>
        <v>0.25743575310540973</v>
      </c>
      <c r="W188" s="148">
        <v>648.06731259561445</v>
      </c>
      <c r="X188" s="24">
        <f t="shared" si="20"/>
        <v>0.14755630978952972</v>
      </c>
      <c r="Y188" s="148">
        <v>356.82814890362062</v>
      </c>
      <c r="Z188" s="81">
        <f t="shared" si="21"/>
        <v>8.124502479590634E-2</v>
      </c>
    </row>
    <row r="189" spans="1:26" x14ac:dyDescent="0.25">
      <c r="A189" s="9" t="str">
        <f>'8'!A189</f>
        <v>Hatboro-Horsham SD</v>
      </c>
      <c r="B189" s="29" t="str">
        <f>'8'!B189</f>
        <v>Montgomery</v>
      </c>
      <c r="C189" s="85">
        <f>'8'!C189</f>
        <v>1092</v>
      </c>
      <c r="D189" s="85">
        <f>'8'!D189</f>
        <v>676</v>
      </c>
      <c r="E189" s="85">
        <f>'8'!E189</f>
        <v>1768</v>
      </c>
      <c r="F189" s="146">
        <v>8</v>
      </c>
      <c r="G189" s="146">
        <v>2</v>
      </c>
      <c r="H189" s="146">
        <v>1</v>
      </c>
      <c r="I189" s="146">
        <v>2</v>
      </c>
      <c r="J189" s="146">
        <v>7</v>
      </c>
      <c r="K189" s="65">
        <f t="shared" si="17"/>
        <v>13</v>
      </c>
      <c r="L189" s="80">
        <f t="shared" si="24"/>
        <v>3</v>
      </c>
      <c r="M189" s="80">
        <f t="shared" si="22"/>
        <v>20</v>
      </c>
      <c r="N189" s="81">
        <f t="shared" si="23"/>
        <v>0.65</v>
      </c>
      <c r="O189" s="147">
        <v>166.8512042230287</v>
      </c>
      <c r="P189" s="147">
        <v>253.91388980534475</v>
      </c>
      <c r="Q189" s="147">
        <v>268.23490597162652</v>
      </c>
      <c r="R189" s="139">
        <v>80.000329924117452</v>
      </c>
      <c r="S189" s="145">
        <v>265</v>
      </c>
      <c r="T189" s="145">
        <v>159</v>
      </c>
      <c r="U189" s="24">
        <f t="shared" si="18"/>
        <v>0.84024390243902436</v>
      </c>
      <c r="V189" s="24">
        <f t="shared" si="19"/>
        <v>0.23798930657713432</v>
      </c>
      <c r="W189" s="148">
        <v>161.83272847245132</v>
      </c>
      <c r="X189" s="24">
        <f t="shared" si="20"/>
        <v>9.1534348683513192E-2</v>
      </c>
      <c r="Y189" s="148">
        <v>97.099637083470796</v>
      </c>
      <c r="Z189" s="81">
        <f t="shared" si="21"/>
        <v>5.4920609210107919E-2</v>
      </c>
    </row>
    <row r="190" spans="1:26" x14ac:dyDescent="0.25">
      <c r="A190" s="9" t="str">
        <f>'8'!A190</f>
        <v>Haverford Township SD</v>
      </c>
      <c r="B190" s="29" t="str">
        <f>'8'!B190</f>
        <v>Delaware</v>
      </c>
      <c r="C190" s="85">
        <f>'8'!C190</f>
        <v>1871</v>
      </c>
      <c r="D190" s="85">
        <f>'8'!D190</f>
        <v>1321</v>
      </c>
      <c r="E190" s="85">
        <f>'8'!E190</f>
        <v>3192</v>
      </c>
      <c r="F190" s="146">
        <v>0</v>
      </c>
      <c r="G190" s="146">
        <v>2</v>
      </c>
      <c r="H190" s="146">
        <v>0</v>
      </c>
      <c r="I190" s="146">
        <v>0</v>
      </c>
      <c r="J190" s="146">
        <v>8</v>
      </c>
      <c r="K190" s="65">
        <f t="shared" si="17"/>
        <v>2</v>
      </c>
      <c r="L190" s="80">
        <f t="shared" si="24"/>
        <v>0</v>
      </c>
      <c r="M190" s="80">
        <f t="shared" si="22"/>
        <v>10</v>
      </c>
      <c r="N190" s="81">
        <f t="shared" si="23"/>
        <v>0.2</v>
      </c>
      <c r="O190" s="147">
        <v>25.260429835651077</v>
      </c>
      <c r="P190" s="147">
        <v>41.609355246523386</v>
      </c>
      <c r="Q190" s="147">
        <v>39.130214917825533</v>
      </c>
      <c r="R190" s="139">
        <v>267.47914032869784</v>
      </c>
      <c r="S190" s="145">
        <v>106</v>
      </c>
      <c r="T190" s="145">
        <v>0</v>
      </c>
      <c r="U190" s="24">
        <f t="shared" si="18"/>
        <v>0.19999999999999998</v>
      </c>
      <c r="V190" s="24">
        <f t="shared" si="19"/>
        <v>2.0949180790154905E-2</v>
      </c>
      <c r="W190" s="148">
        <v>66.869785082174459</v>
      </c>
      <c r="X190" s="24">
        <f t="shared" si="20"/>
        <v>2.0949180790154905E-2</v>
      </c>
      <c r="Y190" s="148">
        <v>0</v>
      </c>
      <c r="Z190" s="81">
        <f t="shared" si="21"/>
        <v>0</v>
      </c>
    </row>
    <row r="191" spans="1:26" x14ac:dyDescent="0.25">
      <c r="A191" s="9" t="str">
        <f>'8'!A191</f>
        <v>Hazleton Area SD</v>
      </c>
      <c r="B191" s="29" t="str">
        <f>'8'!B191</f>
        <v>Luzerne</v>
      </c>
      <c r="C191" s="85">
        <f>'8'!C191</f>
        <v>2502</v>
      </c>
      <c r="D191" s="85">
        <f>'8'!D191</f>
        <v>1761</v>
      </c>
      <c r="E191" s="85">
        <f>'8'!E191</f>
        <v>4263</v>
      </c>
      <c r="F191" s="146">
        <v>18</v>
      </c>
      <c r="G191" s="146">
        <v>2</v>
      </c>
      <c r="H191" s="146">
        <v>2</v>
      </c>
      <c r="I191" s="146">
        <v>2</v>
      </c>
      <c r="J191" s="146">
        <v>13</v>
      </c>
      <c r="K191" s="65">
        <f t="shared" si="17"/>
        <v>24</v>
      </c>
      <c r="L191" s="80">
        <f t="shared" si="24"/>
        <v>4</v>
      </c>
      <c r="M191" s="80">
        <f t="shared" si="22"/>
        <v>37</v>
      </c>
      <c r="N191" s="81">
        <f t="shared" si="23"/>
        <v>0.64864864864864868</v>
      </c>
      <c r="O191" s="147">
        <v>271.78145219266713</v>
      </c>
      <c r="P191" s="147">
        <v>379.58303378864122</v>
      </c>
      <c r="Q191" s="147">
        <v>404.63551401869159</v>
      </c>
      <c r="R191" s="139">
        <v>199.23364485981307</v>
      </c>
      <c r="S191" s="145">
        <v>318</v>
      </c>
      <c r="T191" s="145">
        <v>212</v>
      </c>
      <c r="U191" s="24">
        <f t="shared" si="18"/>
        <v>0.76577229876722253</v>
      </c>
      <c r="V191" s="24">
        <f t="shared" si="19"/>
        <v>0.1527948594842384</v>
      </c>
      <c r="W191" s="148">
        <v>196.14953271028037</v>
      </c>
      <c r="X191" s="24">
        <f t="shared" si="20"/>
        <v>4.6012088367412704E-2</v>
      </c>
      <c r="Y191" s="148">
        <v>130.7663551401869</v>
      </c>
      <c r="Z191" s="81">
        <f t="shared" si="21"/>
        <v>3.0674725578275136E-2</v>
      </c>
    </row>
    <row r="192" spans="1:26" x14ac:dyDescent="0.25">
      <c r="A192" s="9" t="str">
        <f>'8'!A192</f>
        <v>Hempfield Area SD</v>
      </c>
      <c r="B192" s="29" t="str">
        <f>'8'!B192</f>
        <v>Westmoreland</v>
      </c>
      <c r="C192" s="85">
        <f>'8'!C192</f>
        <v>1365</v>
      </c>
      <c r="D192" s="85">
        <f>'8'!D192</f>
        <v>914</v>
      </c>
      <c r="E192" s="85">
        <f>'8'!E192</f>
        <v>2279</v>
      </c>
      <c r="F192" s="146">
        <v>1</v>
      </c>
      <c r="G192" s="146">
        <v>1</v>
      </c>
      <c r="H192" s="146">
        <v>1</v>
      </c>
      <c r="I192" s="146">
        <v>1</v>
      </c>
      <c r="J192" s="146">
        <v>0</v>
      </c>
      <c r="K192" s="65">
        <f t="shared" si="17"/>
        <v>4</v>
      </c>
      <c r="L192" s="80">
        <f t="shared" si="24"/>
        <v>2</v>
      </c>
      <c r="M192" s="80">
        <f t="shared" si="22"/>
        <v>4</v>
      </c>
      <c r="N192" s="81">
        <f t="shared" si="23"/>
        <v>1</v>
      </c>
      <c r="O192" s="147">
        <v>49.258823529411764</v>
      </c>
      <c r="P192" s="147">
        <v>76.278431372549022</v>
      </c>
      <c r="Q192" s="147">
        <v>86.462745098039221</v>
      </c>
      <c r="R192" s="139">
        <v>0</v>
      </c>
      <c r="S192" s="145">
        <v>159</v>
      </c>
      <c r="T192" s="145">
        <v>106</v>
      </c>
      <c r="U192" s="24">
        <f t="shared" si="18"/>
        <v>1</v>
      </c>
      <c r="V192" s="24">
        <f t="shared" si="19"/>
        <v>5.5084359325125398E-2</v>
      </c>
      <c r="W192" s="148">
        <v>94.152941176470591</v>
      </c>
      <c r="X192" s="24">
        <f t="shared" si="20"/>
        <v>4.1313269493844049E-2</v>
      </c>
      <c r="Y192" s="148">
        <v>62.768627450980389</v>
      </c>
      <c r="Z192" s="81">
        <f t="shared" si="21"/>
        <v>2.7542179662562699E-2</v>
      </c>
    </row>
    <row r="193" spans="1:26" x14ac:dyDescent="0.25">
      <c r="A193" s="9" t="str">
        <f>'8'!A193</f>
        <v>Hempfield SD</v>
      </c>
      <c r="B193" s="29" t="str">
        <f>'8'!B193</f>
        <v>Lancaster</v>
      </c>
      <c r="C193" s="85">
        <f>'8'!C193</f>
        <v>1556</v>
      </c>
      <c r="D193" s="85">
        <f>'8'!D193</f>
        <v>1144</v>
      </c>
      <c r="E193" s="85">
        <f>'8'!E193</f>
        <v>2700</v>
      </c>
      <c r="F193" s="146">
        <v>0</v>
      </c>
      <c r="G193" s="146">
        <v>2</v>
      </c>
      <c r="H193" s="146">
        <v>0</v>
      </c>
      <c r="I193" s="146">
        <v>2</v>
      </c>
      <c r="J193" s="146">
        <v>9</v>
      </c>
      <c r="K193" s="65">
        <f t="shared" si="17"/>
        <v>4</v>
      </c>
      <c r="L193" s="80">
        <f t="shared" si="24"/>
        <v>2</v>
      </c>
      <c r="M193" s="80">
        <f t="shared" si="22"/>
        <v>13</v>
      </c>
      <c r="N193" s="81">
        <f t="shared" si="23"/>
        <v>0.30769230769230771</v>
      </c>
      <c r="O193" s="147">
        <v>39.832083958020988</v>
      </c>
      <c r="P193" s="147">
        <v>57.535232383808101</v>
      </c>
      <c r="Q193" s="147">
        <v>66.632683658170919</v>
      </c>
      <c r="R193" s="139">
        <v>176.32983508245877</v>
      </c>
      <c r="S193" s="145">
        <v>164</v>
      </c>
      <c r="T193" s="145">
        <v>58</v>
      </c>
      <c r="U193" s="24">
        <f t="shared" si="18"/>
        <v>0.35574837310195223</v>
      </c>
      <c r="V193" s="24">
        <f t="shared" si="19"/>
        <v>3.6061969015492253E-2</v>
      </c>
      <c r="W193" s="148">
        <v>97.367316341829081</v>
      </c>
      <c r="X193" s="24">
        <f t="shared" si="20"/>
        <v>3.6061969015492253E-2</v>
      </c>
      <c r="Y193" s="148">
        <v>34.434782608695649</v>
      </c>
      <c r="Z193" s="81">
        <f t="shared" si="21"/>
        <v>1.2753623188405797E-2</v>
      </c>
    </row>
    <row r="194" spans="1:26" x14ac:dyDescent="0.25">
      <c r="A194" s="9" t="str">
        <f>'8'!A194</f>
        <v>Hermitage SD</v>
      </c>
      <c r="B194" s="29" t="str">
        <f>'8'!B194</f>
        <v>Mercer</v>
      </c>
      <c r="C194" s="85">
        <f>'8'!C194</f>
        <v>429</v>
      </c>
      <c r="D194" s="85">
        <f>'8'!D194</f>
        <v>315</v>
      </c>
      <c r="E194" s="85">
        <f>'8'!E194</f>
        <v>744</v>
      </c>
      <c r="F194" s="146">
        <v>2</v>
      </c>
      <c r="G194" s="146">
        <v>2</v>
      </c>
      <c r="H194" s="146">
        <v>2</v>
      </c>
      <c r="I194" s="146">
        <v>2</v>
      </c>
      <c r="J194" s="146">
        <v>5</v>
      </c>
      <c r="K194" s="65">
        <f t="shared" si="17"/>
        <v>8</v>
      </c>
      <c r="L194" s="80">
        <f t="shared" si="24"/>
        <v>4</v>
      </c>
      <c r="M194" s="80">
        <f t="shared" si="22"/>
        <v>13</v>
      </c>
      <c r="N194" s="81">
        <f t="shared" si="23"/>
        <v>0.61538461538461542</v>
      </c>
      <c r="O194" s="147">
        <v>82.60526315789474</v>
      </c>
      <c r="P194" s="147">
        <v>117.18421052631579</v>
      </c>
      <c r="Q194" s="147">
        <v>92.210526315789465</v>
      </c>
      <c r="R194" s="139">
        <v>49.94736842105263</v>
      </c>
      <c r="S194" s="145">
        <v>276</v>
      </c>
      <c r="T194" s="145">
        <v>170</v>
      </c>
      <c r="U194" s="24">
        <f t="shared" si="18"/>
        <v>0.8</v>
      </c>
      <c r="V194" s="24">
        <f t="shared" si="19"/>
        <v>0.26853423882286359</v>
      </c>
      <c r="W194" s="148">
        <v>188.84210526315789</v>
      </c>
      <c r="X194" s="24">
        <f t="shared" si="20"/>
        <v>0.25382003395585739</v>
      </c>
      <c r="Y194" s="148">
        <v>116.31578947368422</v>
      </c>
      <c r="Z194" s="81">
        <f t="shared" si="21"/>
        <v>0.15633842671194115</v>
      </c>
    </row>
    <row r="195" spans="1:26" x14ac:dyDescent="0.25">
      <c r="A195" s="9" t="str">
        <f>'8'!A195</f>
        <v>Highlands SD</v>
      </c>
      <c r="B195" s="29" t="str">
        <f>'8'!B195</f>
        <v>Allegheny</v>
      </c>
      <c r="C195" s="85">
        <f>'8'!C195</f>
        <v>702</v>
      </c>
      <c r="D195" s="85">
        <f>'8'!D195</f>
        <v>452</v>
      </c>
      <c r="E195" s="85">
        <f>'8'!E195</f>
        <v>1154</v>
      </c>
      <c r="F195" s="146">
        <v>0</v>
      </c>
      <c r="G195" s="146">
        <v>0</v>
      </c>
      <c r="H195" s="146">
        <v>0</v>
      </c>
      <c r="I195" s="146">
        <v>0</v>
      </c>
      <c r="J195" s="146">
        <v>3</v>
      </c>
      <c r="K195" s="65">
        <f t="shared" si="17"/>
        <v>0</v>
      </c>
      <c r="L195" s="80">
        <f t="shared" si="24"/>
        <v>0</v>
      </c>
      <c r="M195" s="80">
        <f t="shared" si="22"/>
        <v>3</v>
      </c>
      <c r="N195" s="81">
        <f t="shared" si="23"/>
        <v>0</v>
      </c>
      <c r="O195" s="147">
        <v>0</v>
      </c>
      <c r="P195" s="147">
        <v>0</v>
      </c>
      <c r="Q195" s="147">
        <v>0</v>
      </c>
      <c r="R195" s="139">
        <v>72.41865808823529</v>
      </c>
      <c r="S195" s="145">
        <v>0</v>
      </c>
      <c r="T195" s="145">
        <v>0</v>
      </c>
      <c r="U195" s="24">
        <f t="shared" si="18"/>
        <v>0</v>
      </c>
      <c r="V195" s="24">
        <f t="shared" si="19"/>
        <v>0</v>
      </c>
      <c r="W195" s="148">
        <v>0</v>
      </c>
      <c r="X195" s="24">
        <f t="shared" si="20"/>
        <v>0</v>
      </c>
      <c r="Y195" s="148">
        <v>0</v>
      </c>
      <c r="Z195" s="81">
        <f t="shared" si="21"/>
        <v>0</v>
      </c>
    </row>
    <row r="196" spans="1:26" x14ac:dyDescent="0.25">
      <c r="A196" s="9" t="str">
        <f>'8'!A196</f>
        <v>Hollidaysburg Area SD</v>
      </c>
      <c r="B196" s="29" t="str">
        <f>'8'!B196</f>
        <v>Blair</v>
      </c>
      <c r="C196" s="85">
        <f>'8'!C196</f>
        <v>799</v>
      </c>
      <c r="D196" s="85">
        <f>'8'!D196</f>
        <v>553</v>
      </c>
      <c r="E196" s="85">
        <f>'8'!E196</f>
        <v>1352</v>
      </c>
      <c r="F196" s="146">
        <v>2</v>
      </c>
      <c r="G196" s="146">
        <v>0</v>
      </c>
      <c r="H196" s="146">
        <v>0</v>
      </c>
      <c r="I196" s="146">
        <v>3</v>
      </c>
      <c r="J196" s="146">
        <v>3</v>
      </c>
      <c r="K196" s="65">
        <f t="shared" ref="K196:K259" si="25">SUM(F196:I196)</f>
        <v>5</v>
      </c>
      <c r="L196" s="80">
        <f t="shared" si="24"/>
        <v>3</v>
      </c>
      <c r="M196" s="80">
        <f t="shared" si="22"/>
        <v>8</v>
      </c>
      <c r="N196" s="81">
        <f t="shared" si="23"/>
        <v>0.625</v>
      </c>
      <c r="O196" s="147">
        <v>48.51371115173675</v>
      </c>
      <c r="P196" s="147">
        <v>77.051188299817184</v>
      </c>
      <c r="Q196" s="147">
        <v>97.435100548446059</v>
      </c>
      <c r="R196" s="139">
        <v>89.528336380255951</v>
      </c>
      <c r="S196" s="145">
        <v>159</v>
      </c>
      <c r="T196" s="145">
        <v>159</v>
      </c>
      <c r="U196" s="24">
        <f t="shared" ref="U196:U259" si="26">(O196+P196)/(O196+P196+R196)</f>
        <v>0.58376963350785338</v>
      </c>
      <c r="V196" s="24">
        <f t="shared" ref="V196:V259" si="27">(O196+P196)/E196</f>
        <v>9.2873446339906768E-2</v>
      </c>
      <c r="W196" s="148">
        <v>89.528336380255951</v>
      </c>
      <c r="X196" s="24">
        <f t="shared" ref="X196:X259" si="28">W196/E196</f>
        <v>6.6219183713207064E-2</v>
      </c>
      <c r="Y196" s="148">
        <v>89.528336380255951</v>
      </c>
      <c r="Z196" s="81">
        <f t="shared" ref="Z196:Z259" si="29">Y196/E196</f>
        <v>6.6219183713207064E-2</v>
      </c>
    </row>
    <row r="197" spans="1:26" x14ac:dyDescent="0.25">
      <c r="A197" s="9" t="str">
        <f>'8'!A197</f>
        <v>Homer-Center SD</v>
      </c>
      <c r="B197" s="29" t="str">
        <f>'8'!B197</f>
        <v>Indiana</v>
      </c>
      <c r="C197" s="85">
        <f>'8'!C197</f>
        <v>181</v>
      </c>
      <c r="D197" s="85">
        <f>'8'!D197</f>
        <v>146</v>
      </c>
      <c r="E197" s="85">
        <f>'8'!E197</f>
        <v>327</v>
      </c>
      <c r="F197" s="146">
        <v>1</v>
      </c>
      <c r="G197" s="146">
        <v>1</v>
      </c>
      <c r="H197" s="146">
        <v>0</v>
      </c>
      <c r="I197" s="146">
        <v>1</v>
      </c>
      <c r="J197" s="146">
        <v>0</v>
      </c>
      <c r="K197" s="65">
        <f t="shared" si="25"/>
        <v>3</v>
      </c>
      <c r="L197" s="80">
        <f t="shared" si="24"/>
        <v>1</v>
      </c>
      <c r="M197" s="80">
        <f t="shared" ref="M197:M260" si="30">J197+K197</f>
        <v>3</v>
      </c>
      <c r="N197" s="81">
        <f t="shared" ref="N197:N260" si="31">K197/M197</f>
        <v>1</v>
      </c>
      <c r="O197" s="147">
        <v>19.925133689839573</v>
      </c>
      <c r="P197" s="147">
        <v>23.245989304812834</v>
      </c>
      <c r="Q197" s="147">
        <v>25.828877005347593</v>
      </c>
      <c r="R197" s="139">
        <v>0</v>
      </c>
      <c r="S197" s="145">
        <v>58</v>
      </c>
      <c r="T197" s="145">
        <v>53</v>
      </c>
      <c r="U197" s="24">
        <f t="shared" si="26"/>
        <v>1</v>
      </c>
      <c r="V197" s="24">
        <f t="shared" si="27"/>
        <v>0.13202178285826424</v>
      </c>
      <c r="W197" s="148">
        <v>36.288770053475936</v>
      </c>
      <c r="X197" s="24">
        <f t="shared" si="28"/>
        <v>0.11097483196781632</v>
      </c>
      <c r="Y197" s="148">
        <v>33.160427807486634</v>
      </c>
      <c r="Z197" s="81">
        <f t="shared" si="29"/>
        <v>0.10140803610852182</v>
      </c>
    </row>
    <row r="198" spans="1:26" x14ac:dyDescent="0.25">
      <c r="A198" s="9" t="str">
        <f>'8'!A198</f>
        <v>Hopewell Area SD</v>
      </c>
      <c r="B198" s="29" t="str">
        <f>'8'!B198</f>
        <v>Beaver</v>
      </c>
      <c r="C198" s="85">
        <f>'8'!C198</f>
        <v>504</v>
      </c>
      <c r="D198" s="85">
        <f>'8'!D198</f>
        <v>344</v>
      </c>
      <c r="E198" s="85">
        <f>'8'!E198</f>
        <v>848</v>
      </c>
      <c r="F198" s="146">
        <v>10</v>
      </c>
      <c r="G198" s="146">
        <v>4</v>
      </c>
      <c r="H198" s="146">
        <v>1</v>
      </c>
      <c r="I198" s="146">
        <v>0</v>
      </c>
      <c r="J198" s="146">
        <v>16</v>
      </c>
      <c r="K198" s="65">
        <f t="shared" si="25"/>
        <v>15</v>
      </c>
      <c r="L198" s="80">
        <f t="shared" si="24"/>
        <v>1</v>
      </c>
      <c r="M198" s="80">
        <f t="shared" si="30"/>
        <v>31</v>
      </c>
      <c r="N198" s="81">
        <f t="shared" si="31"/>
        <v>0.4838709677419355</v>
      </c>
      <c r="O198" s="147">
        <v>145.57425742574259</v>
      </c>
      <c r="P198" s="147">
        <v>213.62376237623764</v>
      </c>
      <c r="Q198" s="147">
        <v>249.80198019801981</v>
      </c>
      <c r="R198" s="139">
        <v>188.74115983026877</v>
      </c>
      <c r="S198" s="145">
        <v>265</v>
      </c>
      <c r="T198" s="145">
        <v>53</v>
      </c>
      <c r="U198" s="24">
        <f t="shared" si="26"/>
        <v>0.65554359526372441</v>
      </c>
      <c r="V198" s="24">
        <f t="shared" si="27"/>
        <v>0.42358257052120307</v>
      </c>
      <c r="W198" s="148">
        <v>156.30127298444131</v>
      </c>
      <c r="X198" s="24">
        <f t="shared" si="28"/>
        <v>0.18431753889674682</v>
      </c>
      <c r="Y198" s="148">
        <v>31.260254596888263</v>
      </c>
      <c r="Z198" s="81">
        <f t="shared" si="29"/>
        <v>3.6863507779349367E-2</v>
      </c>
    </row>
    <row r="199" spans="1:26" x14ac:dyDescent="0.25">
      <c r="A199" s="9" t="str">
        <f>'8'!A199</f>
        <v>Huntingdon Area SD</v>
      </c>
      <c r="B199" s="29" t="str">
        <f>'8'!B199</f>
        <v>Huntingdon</v>
      </c>
      <c r="C199" s="85">
        <f>'8'!C199</f>
        <v>554</v>
      </c>
      <c r="D199" s="85">
        <f>'8'!D199</f>
        <v>379</v>
      </c>
      <c r="E199" s="85">
        <f>'8'!E199</f>
        <v>933</v>
      </c>
      <c r="F199" s="146">
        <v>4</v>
      </c>
      <c r="G199" s="146">
        <v>2</v>
      </c>
      <c r="H199" s="146">
        <v>0</v>
      </c>
      <c r="I199" s="146">
        <v>2</v>
      </c>
      <c r="J199" s="146">
        <v>10</v>
      </c>
      <c r="K199" s="65">
        <f t="shared" si="25"/>
        <v>8</v>
      </c>
      <c r="L199" s="80">
        <f t="shared" si="24"/>
        <v>2</v>
      </c>
      <c r="M199" s="80">
        <f t="shared" si="30"/>
        <v>18</v>
      </c>
      <c r="N199" s="81">
        <f t="shared" si="31"/>
        <v>0.44444444444444442</v>
      </c>
      <c r="O199" s="147">
        <v>65.777777777777771</v>
      </c>
      <c r="P199" s="147">
        <v>64</v>
      </c>
      <c r="Q199" s="147">
        <v>78.222222222222229</v>
      </c>
      <c r="R199" s="139">
        <v>34.940170940170944</v>
      </c>
      <c r="S199" s="145">
        <v>86</v>
      </c>
      <c r="T199" s="145">
        <v>64</v>
      </c>
      <c r="U199" s="24">
        <f t="shared" si="26"/>
        <v>0.78787878787878773</v>
      </c>
      <c r="V199" s="24">
        <f t="shared" si="27"/>
        <v>0.13909729665356674</v>
      </c>
      <c r="W199" s="148">
        <v>53.658119658119659</v>
      </c>
      <c r="X199" s="24">
        <f t="shared" si="28"/>
        <v>5.7511382270224717E-2</v>
      </c>
      <c r="Y199" s="148">
        <v>39.931623931623932</v>
      </c>
      <c r="Z199" s="81">
        <f t="shared" si="29"/>
        <v>4.2799168201097464E-2</v>
      </c>
    </row>
    <row r="200" spans="1:26" x14ac:dyDescent="0.25">
      <c r="A200" s="9" t="str">
        <f>'8'!A200</f>
        <v>Indiana Area SD</v>
      </c>
      <c r="B200" s="29" t="str">
        <f>'8'!B200</f>
        <v>Indiana</v>
      </c>
      <c r="C200" s="85">
        <f>'8'!C200</f>
        <v>718</v>
      </c>
      <c r="D200" s="85">
        <f>'8'!D200</f>
        <v>496</v>
      </c>
      <c r="E200" s="85">
        <f>'8'!E200</f>
        <v>1214</v>
      </c>
      <c r="F200" s="146">
        <v>8</v>
      </c>
      <c r="G200" s="146">
        <v>0</v>
      </c>
      <c r="H200" s="146">
        <v>0</v>
      </c>
      <c r="I200" s="146">
        <v>6</v>
      </c>
      <c r="J200" s="146">
        <v>13</v>
      </c>
      <c r="K200" s="65">
        <f t="shared" si="25"/>
        <v>14</v>
      </c>
      <c r="L200" s="80">
        <f t="shared" si="24"/>
        <v>6</v>
      </c>
      <c r="M200" s="80">
        <f t="shared" si="30"/>
        <v>27</v>
      </c>
      <c r="N200" s="81">
        <f t="shared" si="31"/>
        <v>0.51851851851851849</v>
      </c>
      <c r="O200" s="147">
        <v>132.83422459893049</v>
      </c>
      <c r="P200" s="147">
        <v>154.97326203208556</v>
      </c>
      <c r="Q200" s="147">
        <v>172.19251336898395</v>
      </c>
      <c r="R200" s="139">
        <v>138.27272727272725</v>
      </c>
      <c r="S200" s="145">
        <v>318</v>
      </c>
      <c r="T200" s="145">
        <v>318</v>
      </c>
      <c r="U200" s="24">
        <f t="shared" si="26"/>
        <v>0.67547723935389137</v>
      </c>
      <c r="V200" s="24">
        <f t="shared" si="27"/>
        <v>0.23707371221665244</v>
      </c>
      <c r="W200" s="148">
        <v>198.96256684491979</v>
      </c>
      <c r="X200" s="24">
        <f t="shared" si="28"/>
        <v>0.16389008801064234</v>
      </c>
      <c r="Y200" s="148">
        <v>198.96256684491979</v>
      </c>
      <c r="Z200" s="81">
        <f t="shared" si="29"/>
        <v>0.16389008801064234</v>
      </c>
    </row>
    <row r="201" spans="1:26" x14ac:dyDescent="0.25">
      <c r="A201" s="9" t="str">
        <f>'8'!A201</f>
        <v>Interboro SD</v>
      </c>
      <c r="B201" s="29" t="str">
        <f>'8'!B201</f>
        <v>Delaware</v>
      </c>
      <c r="C201" s="85">
        <f>'8'!C201</f>
        <v>763</v>
      </c>
      <c r="D201" s="85">
        <f>'8'!D201</f>
        <v>500</v>
      </c>
      <c r="E201" s="85">
        <f>'8'!E201</f>
        <v>1263</v>
      </c>
      <c r="F201" s="146">
        <v>0</v>
      </c>
      <c r="G201" s="146">
        <v>2</v>
      </c>
      <c r="H201" s="146">
        <v>2</v>
      </c>
      <c r="I201" s="146">
        <v>1</v>
      </c>
      <c r="J201" s="146">
        <v>4</v>
      </c>
      <c r="K201" s="65">
        <f t="shared" si="25"/>
        <v>5</v>
      </c>
      <c r="L201" s="80">
        <f t="shared" si="24"/>
        <v>3</v>
      </c>
      <c r="M201" s="80">
        <f t="shared" si="30"/>
        <v>9</v>
      </c>
      <c r="N201" s="81">
        <f t="shared" si="31"/>
        <v>0.55555555555555558</v>
      </c>
      <c r="O201" s="147">
        <v>63.151074589127688</v>
      </c>
      <c r="P201" s="147">
        <v>104.02338811630847</v>
      </c>
      <c r="Q201" s="147">
        <v>97.825537294563844</v>
      </c>
      <c r="R201" s="139">
        <v>80.748419721871045</v>
      </c>
      <c r="S201" s="145">
        <v>265</v>
      </c>
      <c r="T201" s="145">
        <v>159</v>
      </c>
      <c r="U201" s="24">
        <f t="shared" si="26"/>
        <v>0.67430025445292618</v>
      </c>
      <c r="V201" s="24">
        <f t="shared" si="27"/>
        <v>0.13236299501618065</v>
      </c>
      <c r="W201" s="148">
        <v>167.17446270543616</v>
      </c>
      <c r="X201" s="24">
        <f t="shared" si="28"/>
        <v>0.13236299501618065</v>
      </c>
      <c r="Y201" s="148">
        <v>100.30467762326168</v>
      </c>
      <c r="Z201" s="81">
        <f t="shared" si="29"/>
        <v>7.9417797009708385E-2</v>
      </c>
    </row>
    <row r="202" spans="1:26" x14ac:dyDescent="0.25">
      <c r="A202" s="9" t="str">
        <f>'8'!A202</f>
        <v>Iroquois SD</v>
      </c>
      <c r="B202" s="29" t="str">
        <f>'8'!B202</f>
        <v>Erie</v>
      </c>
      <c r="C202" s="85">
        <f>'8'!C202</f>
        <v>254</v>
      </c>
      <c r="D202" s="85">
        <f>'8'!D202</f>
        <v>184</v>
      </c>
      <c r="E202" s="85">
        <f>'8'!E202</f>
        <v>438</v>
      </c>
      <c r="F202" s="146">
        <v>0</v>
      </c>
      <c r="G202" s="146">
        <v>0</v>
      </c>
      <c r="H202" s="146">
        <v>0</v>
      </c>
      <c r="I202" s="146">
        <v>0</v>
      </c>
      <c r="J202" s="146">
        <v>0</v>
      </c>
      <c r="K202" s="65">
        <f t="shared" si="25"/>
        <v>0</v>
      </c>
      <c r="L202" s="80">
        <f t="shared" si="24"/>
        <v>0</v>
      </c>
      <c r="M202" s="80">
        <f t="shared" si="30"/>
        <v>0</v>
      </c>
      <c r="N202" s="81" t="e">
        <f t="shared" si="31"/>
        <v>#DIV/0!</v>
      </c>
      <c r="O202" s="147">
        <v>0</v>
      </c>
      <c r="P202" s="147">
        <v>0</v>
      </c>
      <c r="Q202" s="147">
        <v>0</v>
      </c>
      <c r="R202" s="139">
        <v>0</v>
      </c>
      <c r="S202" s="145">
        <v>0</v>
      </c>
      <c r="T202" s="145">
        <v>0</v>
      </c>
      <c r="U202" s="24" t="e">
        <f t="shared" si="26"/>
        <v>#DIV/0!</v>
      </c>
      <c r="V202" s="24">
        <f t="shared" si="27"/>
        <v>0</v>
      </c>
      <c r="W202" s="148">
        <v>0</v>
      </c>
      <c r="X202" s="24">
        <f t="shared" si="28"/>
        <v>0</v>
      </c>
      <c r="Y202" s="148">
        <v>0</v>
      </c>
      <c r="Z202" s="81">
        <f t="shared" si="29"/>
        <v>0</v>
      </c>
    </row>
    <row r="203" spans="1:26" x14ac:dyDescent="0.25">
      <c r="A203" s="9" t="str">
        <f>'8'!A203</f>
        <v>Jamestown Area SD</v>
      </c>
      <c r="B203" s="29" t="str">
        <f>'8'!B203</f>
        <v>Mercer</v>
      </c>
      <c r="C203" s="85">
        <f>'8'!C203</f>
        <v>98</v>
      </c>
      <c r="D203" s="85">
        <f>'8'!D203</f>
        <v>91</v>
      </c>
      <c r="E203" s="85">
        <f>'8'!E203</f>
        <v>189</v>
      </c>
      <c r="F203" s="146">
        <v>0</v>
      </c>
      <c r="G203" s="146">
        <v>0</v>
      </c>
      <c r="H203" s="146">
        <v>0</v>
      </c>
      <c r="I203" s="146">
        <v>0</v>
      </c>
      <c r="J203" s="146">
        <v>1</v>
      </c>
      <c r="K203" s="65">
        <f t="shared" si="25"/>
        <v>0</v>
      </c>
      <c r="L203" s="80">
        <f t="shared" si="24"/>
        <v>0</v>
      </c>
      <c r="M203" s="80">
        <f t="shared" si="30"/>
        <v>1</v>
      </c>
      <c r="N203" s="81">
        <f t="shared" si="31"/>
        <v>0</v>
      </c>
      <c r="O203" s="147">
        <v>0</v>
      </c>
      <c r="P203" s="147">
        <v>0</v>
      </c>
      <c r="Q203" s="147">
        <v>0</v>
      </c>
      <c r="R203" s="139">
        <v>3.4210526315789478</v>
      </c>
      <c r="S203" s="145">
        <v>0</v>
      </c>
      <c r="T203" s="145">
        <v>0</v>
      </c>
      <c r="U203" s="24">
        <f t="shared" si="26"/>
        <v>0</v>
      </c>
      <c r="V203" s="24">
        <f t="shared" si="27"/>
        <v>0</v>
      </c>
      <c r="W203" s="148">
        <v>0</v>
      </c>
      <c r="X203" s="24">
        <f t="shared" si="28"/>
        <v>0</v>
      </c>
      <c r="Y203" s="148">
        <v>0</v>
      </c>
      <c r="Z203" s="81">
        <f t="shared" si="29"/>
        <v>0</v>
      </c>
    </row>
    <row r="204" spans="1:26" x14ac:dyDescent="0.25">
      <c r="A204" s="9" t="str">
        <f>'8'!A204</f>
        <v>Jeannette City SD</v>
      </c>
      <c r="B204" s="29" t="str">
        <f>'8'!B204</f>
        <v>Westmoreland</v>
      </c>
      <c r="C204" s="85">
        <f>'8'!C204</f>
        <v>372</v>
      </c>
      <c r="D204" s="85">
        <f>'8'!D204</f>
        <v>249</v>
      </c>
      <c r="E204" s="85">
        <f>'8'!E204</f>
        <v>621</v>
      </c>
      <c r="F204" s="146">
        <v>0</v>
      </c>
      <c r="G204" s="146">
        <v>0</v>
      </c>
      <c r="H204" s="146">
        <v>1</v>
      </c>
      <c r="I204" s="146">
        <v>2</v>
      </c>
      <c r="J204" s="146">
        <v>2</v>
      </c>
      <c r="K204" s="65">
        <f t="shared" si="25"/>
        <v>3</v>
      </c>
      <c r="L204" s="80">
        <f t="shared" si="24"/>
        <v>3</v>
      </c>
      <c r="M204" s="80">
        <f t="shared" si="30"/>
        <v>5</v>
      </c>
      <c r="N204" s="81">
        <f t="shared" si="31"/>
        <v>0.6</v>
      </c>
      <c r="O204" s="147">
        <v>36.944117647058825</v>
      </c>
      <c r="P204" s="147">
        <v>57.208823529411767</v>
      </c>
      <c r="Q204" s="147">
        <v>64.847058823529409</v>
      </c>
      <c r="R204" s="139">
        <v>34.345098039215685</v>
      </c>
      <c r="S204" s="145">
        <v>159</v>
      </c>
      <c r="T204" s="145">
        <v>159</v>
      </c>
      <c r="U204" s="24">
        <f t="shared" si="26"/>
        <v>0.73271889400921664</v>
      </c>
      <c r="V204" s="24">
        <f t="shared" si="27"/>
        <v>0.15161504215212657</v>
      </c>
      <c r="W204" s="148">
        <v>94.152941176470591</v>
      </c>
      <c r="X204" s="24">
        <f t="shared" si="28"/>
        <v>0.15161504215212657</v>
      </c>
      <c r="Y204" s="148">
        <v>94.152941176470591</v>
      </c>
      <c r="Z204" s="81">
        <f t="shared" si="29"/>
        <v>0.15161504215212657</v>
      </c>
    </row>
    <row r="205" spans="1:26" x14ac:dyDescent="0.25">
      <c r="A205" s="9" t="str">
        <f>'8'!A205</f>
        <v>Jefferson-Morgan SD</v>
      </c>
      <c r="B205" s="29" t="str">
        <f>'8'!B205</f>
        <v>Greene</v>
      </c>
      <c r="C205" s="85">
        <f>'8'!C205</f>
        <v>163</v>
      </c>
      <c r="D205" s="85">
        <f>'8'!D205</f>
        <v>107</v>
      </c>
      <c r="E205" s="85">
        <f>'8'!E205</f>
        <v>270</v>
      </c>
      <c r="F205" s="146">
        <v>0</v>
      </c>
      <c r="G205" s="146">
        <v>0</v>
      </c>
      <c r="H205" s="146">
        <v>0</v>
      </c>
      <c r="I205" s="146">
        <v>0</v>
      </c>
      <c r="J205" s="146">
        <v>1</v>
      </c>
      <c r="K205" s="65">
        <f t="shared" si="25"/>
        <v>0</v>
      </c>
      <c r="L205" s="80">
        <f t="shared" si="24"/>
        <v>0</v>
      </c>
      <c r="M205" s="80">
        <f t="shared" si="30"/>
        <v>1</v>
      </c>
      <c r="N205" s="81">
        <f t="shared" si="31"/>
        <v>0</v>
      </c>
      <c r="O205" s="147">
        <v>0</v>
      </c>
      <c r="P205" s="147">
        <v>0</v>
      </c>
      <c r="Q205" s="147">
        <v>0</v>
      </c>
      <c r="R205" s="139">
        <v>3.1451612903225805</v>
      </c>
      <c r="S205" s="145">
        <v>0</v>
      </c>
      <c r="T205" s="145">
        <v>0</v>
      </c>
      <c r="U205" s="24">
        <f t="shared" si="26"/>
        <v>0</v>
      </c>
      <c r="V205" s="24">
        <f t="shared" si="27"/>
        <v>0</v>
      </c>
      <c r="W205" s="148">
        <v>0</v>
      </c>
      <c r="X205" s="24">
        <f t="shared" si="28"/>
        <v>0</v>
      </c>
      <c r="Y205" s="148">
        <v>0</v>
      </c>
      <c r="Z205" s="81">
        <f t="shared" si="29"/>
        <v>0</v>
      </c>
    </row>
    <row r="206" spans="1:26" x14ac:dyDescent="0.25">
      <c r="A206" s="9" t="str">
        <f>'8'!A206</f>
        <v>Jenkintown SD</v>
      </c>
      <c r="B206" s="29" t="str">
        <f>'8'!B206</f>
        <v>Montgomery</v>
      </c>
      <c r="C206" s="85">
        <f>'8'!C206</f>
        <v>123</v>
      </c>
      <c r="D206" s="85">
        <f>'8'!D206</f>
        <v>84</v>
      </c>
      <c r="E206" s="85">
        <f>'8'!E206</f>
        <v>207</v>
      </c>
      <c r="F206" s="146">
        <v>0</v>
      </c>
      <c r="G206" s="146">
        <v>0</v>
      </c>
      <c r="H206" s="146">
        <v>0</v>
      </c>
      <c r="I206" s="146">
        <v>0</v>
      </c>
      <c r="J206" s="146">
        <v>0</v>
      </c>
      <c r="K206" s="65">
        <f t="shared" si="25"/>
        <v>0</v>
      </c>
      <c r="L206" s="80">
        <f t="shared" si="24"/>
        <v>0</v>
      </c>
      <c r="M206" s="80">
        <f t="shared" si="30"/>
        <v>0</v>
      </c>
      <c r="N206" s="81" t="e">
        <f t="shared" si="31"/>
        <v>#DIV/0!</v>
      </c>
      <c r="O206" s="147">
        <v>0</v>
      </c>
      <c r="P206" s="147">
        <v>0</v>
      </c>
      <c r="Q206" s="147">
        <v>0</v>
      </c>
      <c r="R206" s="139">
        <v>0</v>
      </c>
      <c r="S206" s="145">
        <v>0</v>
      </c>
      <c r="T206" s="145">
        <v>0</v>
      </c>
      <c r="U206" s="24" t="e">
        <f t="shared" si="26"/>
        <v>#DIV/0!</v>
      </c>
      <c r="V206" s="24">
        <f t="shared" si="27"/>
        <v>0</v>
      </c>
      <c r="W206" s="148">
        <v>0</v>
      </c>
      <c r="X206" s="24">
        <f t="shared" si="28"/>
        <v>0</v>
      </c>
      <c r="Y206" s="148">
        <v>0</v>
      </c>
      <c r="Z206" s="81">
        <f t="shared" si="29"/>
        <v>0</v>
      </c>
    </row>
    <row r="207" spans="1:26" x14ac:dyDescent="0.25">
      <c r="A207" s="9" t="str">
        <f>'8'!A207</f>
        <v>Jersey Shore Area SD</v>
      </c>
      <c r="B207" s="29" t="str">
        <f>'8'!B207</f>
        <v>Lycoming</v>
      </c>
      <c r="C207" s="85">
        <f>'8'!C207</f>
        <v>583</v>
      </c>
      <c r="D207" s="85">
        <f>'8'!D207</f>
        <v>471</v>
      </c>
      <c r="E207" s="85">
        <f>'8'!E207</f>
        <v>1054</v>
      </c>
      <c r="F207" s="146">
        <v>4</v>
      </c>
      <c r="G207" s="146">
        <v>4</v>
      </c>
      <c r="H207" s="146">
        <v>1</v>
      </c>
      <c r="I207" s="146">
        <v>1</v>
      </c>
      <c r="J207" s="146">
        <v>3</v>
      </c>
      <c r="K207" s="65">
        <f t="shared" si="25"/>
        <v>10</v>
      </c>
      <c r="L207" s="80">
        <f t="shared" si="24"/>
        <v>2</v>
      </c>
      <c r="M207" s="80">
        <f t="shared" si="30"/>
        <v>13</v>
      </c>
      <c r="N207" s="81">
        <f t="shared" si="31"/>
        <v>0.76923076923076927</v>
      </c>
      <c r="O207" s="147">
        <v>111.72479240806643</v>
      </c>
      <c r="P207" s="147">
        <v>144.23487544483987</v>
      </c>
      <c r="Q207" s="147">
        <v>130.04033214709372</v>
      </c>
      <c r="R207" s="139">
        <v>45.754448398576514</v>
      </c>
      <c r="S207" s="145">
        <v>222</v>
      </c>
      <c r="T207" s="145">
        <v>106</v>
      </c>
      <c r="U207" s="24">
        <f t="shared" si="26"/>
        <v>0.84835164835164834</v>
      </c>
      <c r="V207" s="24">
        <f t="shared" si="27"/>
        <v>0.24284598468017676</v>
      </c>
      <c r="W207" s="148">
        <v>147.20996441281139</v>
      </c>
      <c r="X207" s="24">
        <f t="shared" si="28"/>
        <v>0.1396678979248685</v>
      </c>
      <c r="Y207" s="148">
        <v>70.289442467378407</v>
      </c>
      <c r="Z207" s="81">
        <f t="shared" si="29"/>
        <v>6.6688275585748011E-2</v>
      </c>
    </row>
    <row r="208" spans="1:26" x14ac:dyDescent="0.25">
      <c r="A208" s="9" t="str">
        <f>'8'!A208</f>
        <v>Jim Thorpe Area SD</v>
      </c>
      <c r="B208" s="29" t="str">
        <f>'8'!B208</f>
        <v>Carbon</v>
      </c>
      <c r="C208" s="85">
        <f>'8'!C208</f>
        <v>481</v>
      </c>
      <c r="D208" s="85">
        <f>'8'!D208</f>
        <v>325</v>
      </c>
      <c r="E208" s="85">
        <f>'8'!E208</f>
        <v>806</v>
      </c>
      <c r="F208" s="146">
        <v>1</v>
      </c>
      <c r="G208" s="146">
        <v>1</v>
      </c>
      <c r="H208" s="146">
        <v>0</v>
      </c>
      <c r="I208" s="146">
        <v>0</v>
      </c>
      <c r="J208" s="146">
        <v>3</v>
      </c>
      <c r="K208" s="65">
        <f t="shared" si="25"/>
        <v>2</v>
      </c>
      <c r="L208" s="80">
        <f t="shared" si="24"/>
        <v>0</v>
      </c>
      <c r="M208" s="80">
        <f t="shared" si="30"/>
        <v>5</v>
      </c>
      <c r="N208" s="81">
        <f t="shared" si="31"/>
        <v>0.4</v>
      </c>
      <c r="O208" s="147">
        <v>13.653333333333334</v>
      </c>
      <c r="P208" s="147">
        <v>18.346666666666668</v>
      </c>
      <c r="Q208" s="147">
        <v>32</v>
      </c>
      <c r="R208" s="139">
        <v>79.5</v>
      </c>
      <c r="S208" s="145">
        <v>53</v>
      </c>
      <c r="T208" s="145">
        <v>0</v>
      </c>
      <c r="U208" s="24">
        <f t="shared" si="26"/>
        <v>0.28699551569506726</v>
      </c>
      <c r="V208" s="24">
        <f t="shared" si="27"/>
        <v>3.9702233250620347E-2</v>
      </c>
      <c r="W208" s="148">
        <v>26.5</v>
      </c>
      <c r="X208" s="24">
        <f t="shared" si="28"/>
        <v>3.2878411910669973E-2</v>
      </c>
      <c r="Y208" s="148">
        <v>0</v>
      </c>
      <c r="Z208" s="81">
        <f t="shared" si="29"/>
        <v>0</v>
      </c>
    </row>
    <row r="209" spans="1:26" x14ac:dyDescent="0.25">
      <c r="A209" s="9" t="str">
        <f>'8'!A209</f>
        <v>Johnsonburg Area SD</v>
      </c>
      <c r="B209" s="29" t="str">
        <f>'8'!B209</f>
        <v>Elk</v>
      </c>
      <c r="C209" s="85">
        <f>'8'!C209</f>
        <v>142</v>
      </c>
      <c r="D209" s="85">
        <f>'8'!D209</f>
        <v>105</v>
      </c>
      <c r="E209" s="85">
        <f>'8'!E209</f>
        <v>247</v>
      </c>
      <c r="F209" s="146">
        <v>1</v>
      </c>
      <c r="G209" s="146">
        <v>0</v>
      </c>
      <c r="H209" s="146">
        <v>0</v>
      </c>
      <c r="I209" s="146">
        <v>0</v>
      </c>
      <c r="J209" s="146">
        <v>2</v>
      </c>
      <c r="K209" s="65">
        <f t="shared" si="25"/>
        <v>1</v>
      </c>
      <c r="L209" s="80">
        <f t="shared" si="24"/>
        <v>0</v>
      </c>
      <c r="M209" s="80">
        <f t="shared" si="30"/>
        <v>3</v>
      </c>
      <c r="N209" s="81">
        <f t="shared" si="31"/>
        <v>0.33333333333333331</v>
      </c>
      <c r="O209" s="147">
        <v>1.875</v>
      </c>
      <c r="P209" s="147">
        <v>2</v>
      </c>
      <c r="Q209" s="147">
        <v>1.125</v>
      </c>
      <c r="R209" s="139">
        <v>12.4</v>
      </c>
      <c r="S209" s="145">
        <v>0</v>
      </c>
      <c r="T209" s="145">
        <v>0</v>
      </c>
      <c r="U209" s="24">
        <f t="shared" si="26"/>
        <v>0.23809523809523811</v>
      </c>
      <c r="V209" s="24">
        <f t="shared" si="27"/>
        <v>1.568825910931174E-2</v>
      </c>
      <c r="W209" s="148">
        <v>0</v>
      </c>
      <c r="X209" s="24">
        <f t="shared" si="28"/>
        <v>0</v>
      </c>
      <c r="Y209" s="148">
        <v>0</v>
      </c>
      <c r="Z209" s="81">
        <f t="shared" si="29"/>
        <v>0</v>
      </c>
    </row>
    <row r="210" spans="1:26" x14ac:dyDescent="0.25">
      <c r="A210" s="9" t="str">
        <f>'8'!A210</f>
        <v>Juniata County SD</v>
      </c>
      <c r="B210" s="29" t="str">
        <f>'8'!B210</f>
        <v>Juniata</v>
      </c>
      <c r="C210" s="85">
        <f>'8'!C210</f>
        <v>896</v>
      </c>
      <c r="D210" s="85">
        <f>'8'!D210</f>
        <v>625</v>
      </c>
      <c r="E210" s="85">
        <f>'8'!E210</f>
        <v>1521</v>
      </c>
      <c r="F210" s="146">
        <v>3</v>
      </c>
      <c r="G210" s="146">
        <v>0</v>
      </c>
      <c r="H210" s="146">
        <v>1</v>
      </c>
      <c r="I210" s="146">
        <v>0</v>
      </c>
      <c r="J210" s="146">
        <v>4</v>
      </c>
      <c r="K210" s="65">
        <f t="shared" si="25"/>
        <v>4</v>
      </c>
      <c r="L210" s="80">
        <f t="shared" si="24"/>
        <v>1</v>
      </c>
      <c r="M210" s="80">
        <f t="shared" si="30"/>
        <v>8</v>
      </c>
      <c r="N210" s="81">
        <f t="shared" si="31"/>
        <v>0.5</v>
      </c>
      <c r="O210" s="147">
        <v>31.483870967741936</v>
      </c>
      <c r="P210" s="147">
        <v>31.483870967741936</v>
      </c>
      <c r="Q210" s="147">
        <v>59.032258064516128</v>
      </c>
      <c r="R210" s="139">
        <v>35.096774193548384</v>
      </c>
      <c r="S210" s="145">
        <v>53</v>
      </c>
      <c r="T210" s="145">
        <v>53</v>
      </c>
      <c r="U210" s="24">
        <f t="shared" si="26"/>
        <v>0.64210526315789473</v>
      </c>
      <c r="V210" s="24">
        <f t="shared" si="27"/>
        <v>4.1398909885262243E-2</v>
      </c>
      <c r="W210" s="148">
        <v>27.35483870967742</v>
      </c>
      <c r="X210" s="24">
        <f t="shared" si="28"/>
        <v>1.798477232720409E-2</v>
      </c>
      <c r="Y210" s="148">
        <v>27.35483870967742</v>
      </c>
      <c r="Z210" s="81">
        <f t="shared" si="29"/>
        <v>1.798477232720409E-2</v>
      </c>
    </row>
    <row r="211" spans="1:26" x14ac:dyDescent="0.25">
      <c r="A211" s="9" t="str">
        <f>'8'!A211</f>
        <v>Juniata Valley SD</v>
      </c>
      <c r="B211" s="29" t="str">
        <f>'8'!B211</f>
        <v>Huntingdon</v>
      </c>
      <c r="C211" s="85">
        <f>'8'!C211</f>
        <v>159</v>
      </c>
      <c r="D211" s="85">
        <f>'8'!D211</f>
        <v>115</v>
      </c>
      <c r="E211" s="85">
        <f>'8'!E211</f>
        <v>274</v>
      </c>
      <c r="F211" s="146">
        <v>1</v>
      </c>
      <c r="G211" s="146">
        <v>1</v>
      </c>
      <c r="H211" s="146">
        <v>0</v>
      </c>
      <c r="I211" s="146">
        <v>0</v>
      </c>
      <c r="J211" s="146">
        <v>1</v>
      </c>
      <c r="K211" s="65">
        <f t="shared" si="25"/>
        <v>2</v>
      </c>
      <c r="L211" s="80">
        <f t="shared" si="24"/>
        <v>0</v>
      </c>
      <c r="M211" s="80">
        <f t="shared" si="30"/>
        <v>3</v>
      </c>
      <c r="N211" s="81">
        <f t="shared" si="31"/>
        <v>0.66666666666666663</v>
      </c>
      <c r="O211" s="147">
        <v>18.341880341880341</v>
      </c>
      <c r="P211" s="147">
        <v>17.846153846153847</v>
      </c>
      <c r="Q211" s="147">
        <v>21.811965811965813</v>
      </c>
      <c r="R211" s="139">
        <v>6.8632478632478637</v>
      </c>
      <c r="S211" s="145">
        <v>5</v>
      </c>
      <c r="T211" s="145">
        <v>0</v>
      </c>
      <c r="U211" s="24">
        <f t="shared" si="26"/>
        <v>0.84057971014492749</v>
      </c>
      <c r="V211" s="24">
        <f t="shared" si="27"/>
        <v>0.13207311747457734</v>
      </c>
      <c r="W211" s="148">
        <v>3.1196581196581197</v>
      </c>
      <c r="X211" s="24">
        <f t="shared" si="28"/>
        <v>1.1385613575394598E-2</v>
      </c>
      <c r="Y211" s="148">
        <v>0</v>
      </c>
      <c r="Z211" s="81">
        <f t="shared" si="29"/>
        <v>0</v>
      </c>
    </row>
    <row r="212" spans="1:26" x14ac:dyDescent="0.25">
      <c r="A212" s="9" t="str">
        <f>'8'!A212</f>
        <v>Kane Area SD</v>
      </c>
      <c r="B212" s="29" t="str">
        <f>'8'!B212</f>
        <v>McKean</v>
      </c>
      <c r="C212" s="85">
        <f>'8'!C212</f>
        <v>234</v>
      </c>
      <c r="D212" s="85">
        <f>'8'!D212</f>
        <v>185</v>
      </c>
      <c r="E212" s="85">
        <f>'8'!E212</f>
        <v>419</v>
      </c>
      <c r="F212" s="146">
        <v>3</v>
      </c>
      <c r="G212" s="146">
        <v>1</v>
      </c>
      <c r="H212" s="146">
        <v>0</v>
      </c>
      <c r="I212" s="146">
        <v>0</v>
      </c>
      <c r="J212" s="146">
        <v>0</v>
      </c>
      <c r="K212" s="65">
        <f t="shared" si="25"/>
        <v>4</v>
      </c>
      <c r="L212" s="80">
        <f t="shared" si="24"/>
        <v>0</v>
      </c>
      <c r="M212" s="80">
        <f t="shared" si="30"/>
        <v>4</v>
      </c>
      <c r="N212" s="81">
        <f t="shared" si="31"/>
        <v>1</v>
      </c>
      <c r="O212" s="147">
        <v>34.986666666666672</v>
      </c>
      <c r="P212" s="147">
        <v>59.04</v>
      </c>
      <c r="Q212" s="147">
        <v>69.973333333333343</v>
      </c>
      <c r="R212" s="139">
        <v>0</v>
      </c>
      <c r="S212" s="145">
        <v>53</v>
      </c>
      <c r="T212" s="145">
        <v>0</v>
      </c>
      <c r="U212" s="24">
        <f t="shared" si="26"/>
        <v>1</v>
      </c>
      <c r="V212" s="24">
        <f t="shared" si="27"/>
        <v>0.22440731901352429</v>
      </c>
      <c r="W212" s="148">
        <v>30.386666666666667</v>
      </c>
      <c r="X212" s="24">
        <f t="shared" si="28"/>
        <v>7.2521877486077968E-2</v>
      </c>
      <c r="Y212" s="148">
        <v>0</v>
      </c>
      <c r="Z212" s="81">
        <f t="shared" si="29"/>
        <v>0</v>
      </c>
    </row>
    <row r="213" spans="1:26" x14ac:dyDescent="0.25">
      <c r="A213" s="9" t="str">
        <f>'8'!A213</f>
        <v>Karns City Area SD</v>
      </c>
      <c r="B213" s="29" t="str">
        <f>'8'!B213</f>
        <v>Butler</v>
      </c>
      <c r="C213" s="85">
        <f>'8'!C213</f>
        <v>293</v>
      </c>
      <c r="D213" s="85">
        <f>'8'!D213</f>
        <v>243</v>
      </c>
      <c r="E213" s="85">
        <f>'8'!E213</f>
        <v>536</v>
      </c>
      <c r="F213" s="146">
        <v>0</v>
      </c>
      <c r="G213" s="146">
        <v>0</v>
      </c>
      <c r="H213" s="146">
        <v>0</v>
      </c>
      <c r="I213" s="146">
        <v>0</v>
      </c>
      <c r="J213" s="146">
        <v>0</v>
      </c>
      <c r="K213" s="65">
        <f t="shared" si="25"/>
        <v>0</v>
      </c>
      <c r="L213" s="80">
        <f t="shared" si="24"/>
        <v>0</v>
      </c>
      <c r="M213" s="80">
        <f t="shared" si="30"/>
        <v>0</v>
      </c>
      <c r="N213" s="81" t="e">
        <f t="shared" si="31"/>
        <v>#DIV/0!</v>
      </c>
      <c r="O213" s="147">
        <v>0</v>
      </c>
      <c r="P213" s="147">
        <v>0</v>
      </c>
      <c r="Q213" s="147">
        <v>0</v>
      </c>
      <c r="R213" s="139">
        <v>0</v>
      </c>
      <c r="S213" s="145">
        <v>0</v>
      </c>
      <c r="T213" s="145">
        <v>0</v>
      </c>
      <c r="U213" s="24" t="e">
        <f t="shared" si="26"/>
        <v>#DIV/0!</v>
      </c>
      <c r="V213" s="24">
        <f t="shared" si="27"/>
        <v>0</v>
      </c>
      <c r="W213" s="148">
        <v>0</v>
      </c>
      <c r="X213" s="24">
        <f t="shared" si="28"/>
        <v>0</v>
      </c>
      <c r="Y213" s="148">
        <v>0</v>
      </c>
      <c r="Z213" s="81">
        <f t="shared" si="29"/>
        <v>0</v>
      </c>
    </row>
    <row r="214" spans="1:26" x14ac:dyDescent="0.25">
      <c r="A214" s="9" t="str">
        <f>'8'!A214</f>
        <v>Kennett Consolidated SD</v>
      </c>
      <c r="B214" s="29" t="str">
        <f>'8'!B214</f>
        <v>Chester</v>
      </c>
      <c r="C214" s="85">
        <f>'8'!C214</f>
        <v>1068</v>
      </c>
      <c r="D214" s="85">
        <f>'8'!D214</f>
        <v>776</v>
      </c>
      <c r="E214" s="85">
        <f>'8'!E214</f>
        <v>1844</v>
      </c>
      <c r="F214" s="146">
        <v>7</v>
      </c>
      <c r="G214" s="146">
        <v>0</v>
      </c>
      <c r="H214" s="146">
        <v>2</v>
      </c>
      <c r="I214" s="146">
        <v>1</v>
      </c>
      <c r="J214" s="146">
        <v>6</v>
      </c>
      <c r="K214" s="65">
        <f t="shared" si="25"/>
        <v>10</v>
      </c>
      <c r="L214" s="80">
        <f t="shared" si="24"/>
        <v>3</v>
      </c>
      <c r="M214" s="80">
        <f t="shared" si="30"/>
        <v>16</v>
      </c>
      <c r="N214" s="81">
        <f t="shared" si="31"/>
        <v>0.625</v>
      </c>
      <c r="O214" s="147">
        <v>133.71167294244216</v>
      </c>
      <c r="P214" s="147">
        <v>184.17428725121033</v>
      </c>
      <c r="Q214" s="147">
        <v>212.11403980634748</v>
      </c>
      <c r="R214" s="139">
        <v>104.36256051640667</v>
      </c>
      <c r="S214" s="145">
        <v>159</v>
      </c>
      <c r="T214" s="145">
        <v>159</v>
      </c>
      <c r="U214" s="24">
        <f t="shared" si="26"/>
        <v>0.75284090909090906</v>
      </c>
      <c r="V214" s="24">
        <f t="shared" si="27"/>
        <v>0.17238934934579855</v>
      </c>
      <c r="W214" s="148">
        <v>95.36578805809576</v>
      </c>
      <c r="X214" s="24">
        <f t="shared" si="28"/>
        <v>5.1716804803739566E-2</v>
      </c>
      <c r="Y214" s="148">
        <v>95.36578805809576</v>
      </c>
      <c r="Z214" s="81">
        <f t="shared" si="29"/>
        <v>5.1716804803739566E-2</v>
      </c>
    </row>
    <row r="215" spans="1:26" x14ac:dyDescent="0.25">
      <c r="A215" s="9" t="str">
        <f>'8'!A215</f>
        <v>Keystone Central SD</v>
      </c>
      <c r="B215" s="29" t="str">
        <f>'8'!B215</f>
        <v>Clinton</v>
      </c>
      <c r="C215" s="85">
        <f>'8'!C215</f>
        <v>1228</v>
      </c>
      <c r="D215" s="85">
        <f>'8'!D215</f>
        <v>850</v>
      </c>
      <c r="E215" s="85">
        <f>'8'!E215</f>
        <v>2078</v>
      </c>
      <c r="F215" s="146">
        <v>5</v>
      </c>
      <c r="G215" s="146">
        <v>2</v>
      </c>
      <c r="H215" s="146">
        <v>1</v>
      </c>
      <c r="I215" s="146">
        <v>0</v>
      </c>
      <c r="J215" s="146">
        <v>7</v>
      </c>
      <c r="K215" s="65">
        <f t="shared" si="25"/>
        <v>8</v>
      </c>
      <c r="L215" s="80">
        <f t="shared" si="24"/>
        <v>1</v>
      </c>
      <c r="M215" s="80">
        <f t="shared" si="30"/>
        <v>15</v>
      </c>
      <c r="N215" s="81">
        <f t="shared" si="31"/>
        <v>0.53333333333333333</v>
      </c>
      <c r="O215" s="147">
        <v>79.869565217391312</v>
      </c>
      <c r="P215" s="147">
        <v>123.43478260869564</v>
      </c>
      <c r="Q215" s="147">
        <v>130.69565217391306</v>
      </c>
      <c r="R215" s="139">
        <v>108.95652173913044</v>
      </c>
      <c r="S215" s="145">
        <v>159</v>
      </c>
      <c r="T215" s="145">
        <v>53</v>
      </c>
      <c r="U215" s="24">
        <f t="shared" si="26"/>
        <v>0.65107212475633525</v>
      </c>
      <c r="V215" s="24">
        <f t="shared" si="27"/>
        <v>9.7836548520734812E-2</v>
      </c>
      <c r="W215" s="148">
        <v>96.782608695652186</v>
      </c>
      <c r="X215" s="24">
        <f t="shared" si="28"/>
        <v>4.6574883876637239E-2</v>
      </c>
      <c r="Y215" s="148">
        <v>32.260869565217391</v>
      </c>
      <c r="Z215" s="81">
        <f t="shared" si="29"/>
        <v>1.5524961292212411E-2</v>
      </c>
    </row>
    <row r="216" spans="1:26" x14ac:dyDescent="0.25">
      <c r="A216" s="9" t="str">
        <f>'8'!A216</f>
        <v>Keystone Oaks SD</v>
      </c>
      <c r="B216" s="29" t="str">
        <f>'8'!B216</f>
        <v>Allegheny</v>
      </c>
      <c r="C216" s="85">
        <f>'8'!C216</f>
        <v>616</v>
      </c>
      <c r="D216" s="85">
        <f>'8'!D216</f>
        <v>405</v>
      </c>
      <c r="E216" s="85">
        <f>'8'!E216</f>
        <v>1021</v>
      </c>
      <c r="F216" s="146">
        <v>7</v>
      </c>
      <c r="G216" s="146">
        <v>2</v>
      </c>
      <c r="H216" s="146">
        <v>2</v>
      </c>
      <c r="I216" s="146">
        <v>4</v>
      </c>
      <c r="J216" s="146">
        <v>12</v>
      </c>
      <c r="K216" s="65">
        <f t="shared" si="25"/>
        <v>15</v>
      </c>
      <c r="L216" s="80">
        <f t="shared" si="24"/>
        <v>6</v>
      </c>
      <c r="M216" s="80">
        <f t="shared" si="30"/>
        <v>27</v>
      </c>
      <c r="N216" s="81">
        <f t="shared" si="31"/>
        <v>0.55555555555555558</v>
      </c>
      <c r="O216" s="147">
        <v>227.97794117647058</v>
      </c>
      <c r="P216" s="147">
        <v>290.69623161764707</v>
      </c>
      <c r="Q216" s="147">
        <v>276.32582720588238</v>
      </c>
      <c r="R216" s="139">
        <v>289.67463235294116</v>
      </c>
      <c r="S216" s="145">
        <v>424</v>
      </c>
      <c r="T216" s="145">
        <v>318</v>
      </c>
      <c r="U216" s="24">
        <f t="shared" si="26"/>
        <v>0.64164648910411626</v>
      </c>
      <c r="V216" s="24">
        <f t="shared" si="27"/>
        <v>0.50800604583165299</v>
      </c>
      <c r="W216" s="148">
        <v>276.62622549019602</v>
      </c>
      <c r="X216" s="24">
        <f t="shared" si="28"/>
        <v>0.27093655777688153</v>
      </c>
      <c r="Y216" s="148">
        <v>207.46966911764704</v>
      </c>
      <c r="Z216" s="81">
        <f t="shared" si="29"/>
        <v>0.20320241833266117</v>
      </c>
    </row>
    <row r="217" spans="1:26" x14ac:dyDescent="0.25">
      <c r="A217" s="9" t="str">
        <f>'8'!A217</f>
        <v>Keystone SD</v>
      </c>
      <c r="B217" s="29" t="str">
        <f>'8'!B217</f>
        <v>Clarion</v>
      </c>
      <c r="C217" s="85">
        <f>'8'!C217</f>
        <v>265</v>
      </c>
      <c r="D217" s="85">
        <f>'8'!D217</f>
        <v>179</v>
      </c>
      <c r="E217" s="85">
        <f>'8'!E217</f>
        <v>444</v>
      </c>
      <c r="F217" s="146">
        <v>2</v>
      </c>
      <c r="G217" s="146">
        <v>1</v>
      </c>
      <c r="H217" s="146">
        <v>1</v>
      </c>
      <c r="I217" s="146">
        <v>0</v>
      </c>
      <c r="J217" s="146">
        <v>2</v>
      </c>
      <c r="K217" s="65">
        <f t="shared" si="25"/>
        <v>4</v>
      </c>
      <c r="L217" s="80">
        <f t="shared" si="24"/>
        <v>1</v>
      </c>
      <c r="M217" s="80">
        <f t="shared" si="30"/>
        <v>6</v>
      </c>
      <c r="N217" s="81">
        <f t="shared" si="31"/>
        <v>0.66666666666666663</v>
      </c>
      <c r="O217" s="147">
        <v>60.808988764044948</v>
      </c>
      <c r="P217" s="147">
        <v>51.59550561797753</v>
      </c>
      <c r="Q217" s="147">
        <v>51.59550561797753</v>
      </c>
      <c r="R217" s="139">
        <v>6.8539325842696623</v>
      </c>
      <c r="S217" s="145">
        <v>58</v>
      </c>
      <c r="T217" s="145">
        <v>53</v>
      </c>
      <c r="U217" s="24">
        <f t="shared" si="26"/>
        <v>0.94252873563218398</v>
      </c>
      <c r="V217" s="24">
        <f t="shared" si="27"/>
        <v>0.25316327563518576</v>
      </c>
      <c r="W217" s="148">
        <v>39.752808988764045</v>
      </c>
      <c r="X217" s="24">
        <f t="shared" si="28"/>
        <v>8.9533353578297392E-2</v>
      </c>
      <c r="Y217" s="148">
        <v>36.325842696629216</v>
      </c>
      <c r="Z217" s="81">
        <f t="shared" si="29"/>
        <v>8.1814961028444183E-2</v>
      </c>
    </row>
    <row r="218" spans="1:26" x14ac:dyDescent="0.25">
      <c r="A218" s="9" t="str">
        <f>'8'!A218</f>
        <v>Kiski Area SD</v>
      </c>
      <c r="B218" s="29" t="str">
        <f>'8'!B218</f>
        <v>Westmoreland</v>
      </c>
      <c r="C218" s="85">
        <f>'8'!C218</f>
        <v>798</v>
      </c>
      <c r="D218" s="85">
        <f>'8'!D218</f>
        <v>602</v>
      </c>
      <c r="E218" s="85">
        <f>'8'!E218</f>
        <v>1400</v>
      </c>
      <c r="F218" s="146">
        <v>4</v>
      </c>
      <c r="G218" s="146">
        <v>1</v>
      </c>
      <c r="H218" s="146">
        <v>0</v>
      </c>
      <c r="I218" s="146">
        <v>0</v>
      </c>
      <c r="J218" s="146">
        <v>4</v>
      </c>
      <c r="K218" s="65">
        <f t="shared" si="25"/>
        <v>5</v>
      </c>
      <c r="L218" s="80">
        <f t="shared" si="24"/>
        <v>0</v>
      </c>
      <c r="M218" s="80">
        <f t="shared" si="30"/>
        <v>9</v>
      </c>
      <c r="N218" s="81">
        <f t="shared" si="31"/>
        <v>0.55555555555555558</v>
      </c>
      <c r="O218" s="147">
        <v>61.57352941176471</v>
      </c>
      <c r="P218" s="147">
        <v>95.348039215686271</v>
      </c>
      <c r="Q218" s="147">
        <v>108.07843137254902</v>
      </c>
      <c r="R218" s="139">
        <v>72.243137254901967</v>
      </c>
      <c r="S218" s="145">
        <v>53</v>
      </c>
      <c r="T218" s="145">
        <v>0</v>
      </c>
      <c r="U218" s="24">
        <f t="shared" si="26"/>
        <v>0.68475452196382425</v>
      </c>
      <c r="V218" s="24">
        <f t="shared" si="27"/>
        <v>0.11208683473389357</v>
      </c>
      <c r="W218" s="148">
        <v>31.384313725490195</v>
      </c>
      <c r="X218" s="24">
        <f t="shared" si="28"/>
        <v>2.2417366946778712E-2</v>
      </c>
      <c r="Y218" s="148">
        <v>0</v>
      </c>
      <c r="Z218" s="81">
        <f t="shared" si="29"/>
        <v>0</v>
      </c>
    </row>
    <row r="219" spans="1:26" x14ac:dyDescent="0.25">
      <c r="A219" s="9" t="str">
        <f>'8'!A219</f>
        <v>Kutztown Area SD</v>
      </c>
      <c r="B219" s="29" t="str">
        <f>'8'!B219</f>
        <v>Berks</v>
      </c>
      <c r="C219" s="85">
        <f>'8'!C219</f>
        <v>395</v>
      </c>
      <c r="D219" s="85">
        <f>'8'!D219</f>
        <v>261</v>
      </c>
      <c r="E219" s="85">
        <f>'8'!E219</f>
        <v>656</v>
      </c>
      <c r="F219" s="146">
        <v>0</v>
      </c>
      <c r="G219" s="146">
        <v>0</v>
      </c>
      <c r="H219" s="146">
        <v>0</v>
      </c>
      <c r="I219" s="146">
        <v>0</v>
      </c>
      <c r="J219" s="146">
        <v>2</v>
      </c>
      <c r="K219" s="65">
        <f t="shared" si="25"/>
        <v>0</v>
      </c>
      <c r="L219" s="80">
        <f t="shared" si="24"/>
        <v>0</v>
      </c>
      <c r="M219" s="80">
        <f t="shared" si="30"/>
        <v>2</v>
      </c>
      <c r="N219" s="81">
        <f t="shared" si="31"/>
        <v>0</v>
      </c>
      <c r="O219" s="147">
        <v>0</v>
      </c>
      <c r="P219" s="147">
        <v>0</v>
      </c>
      <c r="Q219" s="147">
        <v>0</v>
      </c>
      <c r="R219" s="139">
        <v>60.126663607159244</v>
      </c>
      <c r="S219" s="145">
        <v>0</v>
      </c>
      <c r="T219" s="145">
        <v>0</v>
      </c>
      <c r="U219" s="24">
        <f t="shared" si="26"/>
        <v>0</v>
      </c>
      <c r="V219" s="24">
        <f t="shared" si="27"/>
        <v>0</v>
      </c>
      <c r="W219" s="148">
        <v>0</v>
      </c>
      <c r="X219" s="24">
        <f t="shared" si="28"/>
        <v>0</v>
      </c>
      <c r="Y219" s="148">
        <v>0</v>
      </c>
      <c r="Z219" s="81">
        <f t="shared" si="29"/>
        <v>0</v>
      </c>
    </row>
    <row r="220" spans="1:26" x14ac:dyDescent="0.25">
      <c r="A220" s="9" t="str">
        <f>'8'!A220</f>
        <v>Lackawanna Trail SD</v>
      </c>
      <c r="B220" s="29" t="str">
        <f>'8'!B220</f>
        <v>Wyoming</v>
      </c>
      <c r="C220" s="85">
        <f>'8'!C220</f>
        <v>247</v>
      </c>
      <c r="D220" s="85">
        <f>'8'!D220</f>
        <v>178</v>
      </c>
      <c r="E220" s="85">
        <f>'8'!E220</f>
        <v>425</v>
      </c>
      <c r="F220" s="146">
        <v>0</v>
      </c>
      <c r="G220" s="146">
        <v>0</v>
      </c>
      <c r="H220" s="146">
        <v>0</v>
      </c>
      <c r="I220" s="146">
        <v>1</v>
      </c>
      <c r="J220" s="146">
        <v>1</v>
      </c>
      <c r="K220" s="65">
        <f t="shared" si="25"/>
        <v>1</v>
      </c>
      <c r="L220" s="80">
        <f t="shared" si="24"/>
        <v>1</v>
      </c>
      <c r="M220" s="80">
        <f t="shared" si="30"/>
        <v>2</v>
      </c>
      <c r="N220" s="81">
        <f t="shared" si="31"/>
        <v>0.5</v>
      </c>
      <c r="O220" s="147">
        <v>15.362318840579711</v>
      </c>
      <c r="P220" s="147">
        <v>17.666666666666664</v>
      </c>
      <c r="Q220" s="147">
        <v>19.971014492753625</v>
      </c>
      <c r="R220" s="139">
        <v>33.028985507246375</v>
      </c>
      <c r="S220" s="145">
        <v>53</v>
      </c>
      <c r="T220" s="145">
        <v>53</v>
      </c>
      <c r="U220" s="24">
        <f t="shared" si="26"/>
        <v>0.5</v>
      </c>
      <c r="V220" s="24">
        <f t="shared" si="27"/>
        <v>7.77152600170503E-2</v>
      </c>
      <c r="W220" s="148">
        <v>33.028985507246375</v>
      </c>
      <c r="X220" s="24">
        <f t="shared" si="28"/>
        <v>7.77152600170503E-2</v>
      </c>
      <c r="Y220" s="148">
        <v>33.028985507246375</v>
      </c>
      <c r="Z220" s="81">
        <f t="shared" si="29"/>
        <v>7.77152600170503E-2</v>
      </c>
    </row>
    <row r="221" spans="1:26" x14ac:dyDescent="0.25">
      <c r="A221" s="9" t="str">
        <f>'8'!A221</f>
        <v>Lakeland SD</v>
      </c>
      <c r="B221" s="29" t="str">
        <f>'8'!B221</f>
        <v>Lackawanna</v>
      </c>
      <c r="C221" s="85">
        <f>'8'!C221</f>
        <v>322</v>
      </c>
      <c r="D221" s="85">
        <f>'8'!D221</f>
        <v>261</v>
      </c>
      <c r="E221" s="85">
        <f>'8'!E221</f>
        <v>583</v>
      </c>
      <c r="F221" s="146">
        <v>0</v>
      </c>
      <c r="G221" s="146">
        <v>1</v>
      </c>
      <c r="H221" s="146">
        <v>1</v>
      </c>
      <c r="I221" s="146">
        <v>0</v>
      </c>
      <c r="J221" s="146">
        <v>1</v>
      </c>
      <c r="K221" s="65">
        <f t="shared" si="25"/>
        <v>2</v>
      </c>
      <c r="L221" s="80">
        <f t="shared" si="24"/>
        <v>1</v>
      </c>
      <c r="M221" s="80">
        <f t="shared" si="30"/>
        <v>3</v>
      </c>
      <c r="N221" s="81">
        <f t="shared" si="31"/>
        <v>0.66666666666666663</v>
      </c>
      <c r="O221" s="147">
        <v>25.265982636148383</v>
      </c>
      <c r="P221" s="147">
        <v>36.895027624309392</v>
      </c>
      <c r="Q221" s="147">
        <v>43.838989739542228</v>
      </c>
      <c r="R221" s="139">
        <v>31.080505130228886</v>
      </c>
      <c r="S221" s="145">
        <v>106</v>
      </c>
      <c r="T221" s="145">
        <v>53</v>
      </c>
      <c r="U221" s="24">
        <f t="shared" si="26"/>
        <v>0.66666666666666663</v>
      </c>
      <c r="V221" s="24">
        <f t="shared" si="27"/>
        <v>0.10662265910884695</v>
      </c>
      <c r="W221" s="148">
        <v>62.161010260457772</v>
      </c>
      <c r="X221" s="24">
        <f t="shared" si="28"/>
        <v>0.10662265910884695</v>
      </c>
      <c r="Y221" s="148">
        <v>31.080505130228886</v>
      </c>
      <c r="Z221" s="81">
        <f t="shared" si="29"/>
        <v>5.3311329554423477E-2</v>
      </c>
    </row>
    <row r="222" spans="1:26" x14ac:dyDescent="0.25">
      <c r="A222" s="9" t="str">
        <f>'8'!A222</f>
        <v>Lake-Lehman SD</v>
      </c>
      <c r="B222" s="29" t="str">
        <f>'8'!B222</f>
        <v>Luzerne</v>
      </c>
      <c r="C222" s="85">
        <f>'8'!C222</f>
        <v>395</v>
      </c>
      <c r="D222" s="85">
        <f>'8'!D222</f>
        <v>286</v>
      </c>
      <c r="E222" s="85">
        <f>'8'!E222</f>
        <v>681</v>
      </c>
      <c r="F222" s="146">
        <v>2</v>
      </c>
      <c r="G222" s="146">
        <v>1</v>
      </c>
      <c r="H222" s="146">
        <v>0</v>
      </c>
      <c r="I222" s="146">
        <v>0</v>
      </c>
      <c r="J222" s="146">
        <v>2</v>
      </c>
      <c r="K222" s="65">
        <f t="shared" si="25"/>
        <v>3</v>
      </c>
      <c r="L222" s="80">
        <f t="shared" si="24"/>
        <v>0</v>
      </c>
      <c r="M222" s="80">
        <f t="shared" si="30"/>
        <v>5</v>
      </c>
      <c r="N222" s="81">
        <f t="shared" si="31"/>
        <v>0.6</v>
      </c>
      <c r="O222" s="147">
        <v>40.921639108554992</v>
      </c>
      <c r="P222" s="147">
        <v>57.153127246585186</v>
      </c>
      <c r="Q222" s="147">
        <v>60.925233644859809</v>
      </c>
      <c r="R222" s="139">
        <v>65.383177570093451</v>
      </c>
      <c r="S222" s="145">
        <v>53</v>
      </c>
      <c r="T222" s="145">
        <v>0</v>
      </c>
      <c r="U222" s="24">
        <f t="shared" si="26"/>
        <v>0.60000000000000009</v>
      </c>
      <c r="V222" s="24">
        <f t="shared" si="27"/>
        <v>0.14401580962575652</v>
      </c>
      <c r="W222" s="148">
        <v>32.691588785046726</v>
      </c>
      <c r="X222" s="24">
        <f t="shared" si="28"/>
        <v>4.8005269875252166E-2</v>
      </c>
      <c r="Y222" s="148">
        <v>0</v>
      </c>
      <c r="Z222" s="81">
        <f t="shared" si="29"/>
        <v>0</v>
      </c>
    </row>
    <row r="223" spans="1:26" x14ac:dyDescent="0.25">
      <c r="A223" s="9" t="str">
        <f>'8'!A223</f>
        <v>Lakeview SD</v>
      </c>
      <c r="B223" s="29" t="str">
        <f>'8'!B223</f>
        <v>Mercer</v>
      </c>
      <c r="C223" s="85">
        <f>'8'!C223</f>
        <v>284</v>
      </c>
      <c r="D223" s="85">
        <f>'8'!D223</f>
        <v>203</v>
      </c>
      <c r="E223" s="85">
        <f>'8'!E223</f>
        <v>487</v>
      </c>
      <c r="F223" s="146">
        <v>0</v>
      </c>
      <c r="G223" s="146">
        <v>0</v>
      </c>
      <c r="H223" s="146">
        <v>0</v>
      </c>
      <c r="I223" s="146">
        <v>0</v>
      </c>
      <c r="J223" s="146">
        <v>2</v>
      </c>
      <c r="K223" s="65">
        <f t="shared" si="25"/>
        <v>0</v>
      </c>
      <c r="L223" s="80">
        <f t="shared" ref="L223:L286" si="32">H223+I223</f>
        <v>0</v>
      </c>
      <c r="M223" s="80">
        <f t="shared" si="30"/>
        <v>2</v>
      </c>
      <c r="N223" s="81">
        <f t="shared" si="31"/>
        <v>0</v>
      </c>
      <c r="O223" s="147">
        <v>0</v>
      </c>
      <c r="P223" s="147">
        <v>0</v>
      </c>
      <c r="Q223" s="147">
        <v>0</v>
      </c>
      <c r="R223" s="139">
        <v>6.8421052631578956</v>
      </c>
      <c r="S223" s="145">
        <v>0</v>
      </c>
      <c r="T223" s="145">
        <v>0</v>
      </c>
      <c r="U223" s="24">
        <f t="shared" si="26"/>
        <v>0</v>
      </c>
      <c r="V223" s="24">
        <f t="shared" si="27"/>
        <v>0</v>
      </c>
      <c r="W223" s="148">
        <v>0</v>
      </c>
      <c r="X223" s="24">
        <f t="shared" si="28"/>
        <v>0</v>
      </c>
      <c r="Y223" s="148">
        <v>0</v>
      </c>
      <c r="Z223" s="81">
        <f t="shared" si="29"/>
        <v>0</v>
      </c>
    </row>
    <row r="224" spans="1:26" x14ac:dyDescent="0.25">
      <c r="A224" s="9" t="str">
        <f>'8'!A224</f>
        <v>Lampeter-Strasburg SD</v>
      </c>
      <c r="B224" s="29" t="str">
        <f>'8'!B224</f>
        <v>Lancaster</v>
      </c>
      <c r="C224" s="85">
        <f>'8'!C224</f>
        <v>722</v>
      </c>
      <c r="D224" s="85">
        <f>'8'!D224</f>
        <v>517</v>
      </c>
      <c r="E224" s="85">
        <f>'8'!E224</f>
        <v>1239</v>
      </c>
      <c r="F224" s="146">
        <v>2</v>
      </c>
      <c r="G224" s="146">
        <v>2</v>
      </c>
      <c r="H224" s="146">
        <v>1</v>
      </c>
      <c r="I224" s="146">
        <v>0</v>
      </c>
      <c r="J224" s="146">
        <v>4</v>
      </c>
      <c r="K224" s="65">
        <f t="shared" si="25"/>
        <v>5</v>
      </c>
      <c r="L224" s="80">
        <f t="shared" si="32"/>
        <v>1</v>
      </c>
      <c r="M224" s="80">
        <f t="shared" si="30"/>
        <v>9</v>
      </c>
      <c r="N224" s="81">
        <f t="shared" si="31"/>
        <v>0.55555555555555558</v>
      </c>
      <c r="O224" s="147">
        <v>41.046476761619189</v>
      </c>
      <c r="P224" s="147">
        <v>59.289355322338835</v>
      </c>
      <c r="Q224" s="147">
        <v>68.664167916041976</v>
      </c>
      <c r="R224" s="139">
        <v>68.869565217391312</v>
      </c>
      <c r="S224" s="145">
        <v>159</v>
      </c>
      <c r="T224" s="145">
        <v>53</v>
      </c>
      <c r="U224" s="24">
        <f t="shared" si="26"/>
        <v>0.59298245614035083</v>
      </c>
      <c r="V224" s="24">
        <f t="shared" si="27"/>
        <v>8.0981301116995988E-2</v>
      </c>
      <c r="W224" s="148">
        <v>94.398800599700152</v>
      </c>
      <c r="X224" s="24">
        <f t="shared" si="28"/>
        <v>7.6189508151493265E-2</v>
      </c>
      <c r="Y224" s="148">
        <v>31.466266866566716</v>
      </c>
      <c r="Z224" s="81">
        <f t="shared" si="29"/>
        <v>2.5396502717164419E-2</v>
      </c>
    </row>
    <row r="225" spans="1:26" x14ac:dyDescent="0.25">
      <c r="A225" s="9" t="str">
        <f>'8'!A225</f>
        <v>Lancaster SD</v>
      </c>
      <c r="B225" s="29" t="str">
        <f>'8'!B225</f>
        <v>Lancaster</v>
      </c>
      <c r="C225" s="85">
        <f>'8'!C225</f>
        <v>3510</v>
      </c>
      <c r="D225" s="85">
        <f>'8'!D225</f>
        <v>2201</v>
      </c>
      <c r="E225" s="85">
        <f>'8'!E225</f>
        <v>5711</v>
      </c>
      <c r="F225" s="146">
        <v>22</v>
      </c>
      <c r="G225" s="146">
        <v>13</v>
      </c>
      <c r="H225" s="146">
        <v>3</v>
      </c>
      <c r="I225" s="146">
        <v>19</v>
      </c>
      <c r="J225" s="146">
        <v>78</v>
      </c>
      <c r="K225" s="65">
        <f t="shared" si="25"/>
        <v>57</v>
      </c>
      <c r="L225" s="80">
        <f t="shared" si="32"/>
        <v>22</v>
      </c>
      <c r="M225" s="80">
        <f t="shared" si="30"/>
        <v>135</v>
      </c>
      <c r="N225" s="81">
        <f t="shared" si="31"/>
        <v>0.42222222222222222</v>
      </c>
      <c r="O225" s="147">
        <v>464.14092953523237</v>
      </c>
      <c r="P225" s="147">
        <v>670.42578710644682</v>
      </c>
      <c r="Q225" s="147">
        <v>776.43328335832086</v>
      </c>
      <c r="R225" s="139">
        <v>691.07046476761616</v>
      </c>
      <c r="S225" s="145">
        <v>1573</v>
      </c>
      <c r="T225" s="145">
        <v>1028</v>
      </c>
      <c r="U225" s="24">
        <f t="shared" si="26"/>
        <v>0.62146341463414634</v>
      </c>
      <c r="V225" s="24">
        <f t="shared" si="27"/>
        <v>0.19866340687124484</v>
      </c>
      <c r="W225" s="148">
        <v>933.89505247376303</v>
      </c>
      <c r="X225" s="24">
        <f t="shared" si="28"/>
        <v>0.16352566143823552</v>
      </c>
      <c r="Y225" s="148">
        <v>610.32683658170913</v>
      </c>
      <c r="Z225" s="81">
        <f t="shared" si="29"/>
        <v>0.10686864587317617</v>
      </c>
    </row>
    <row r="226" spans="1:26" x14ac:dyDescent="0.25">
      <c r="A226" s="9" t="str">
        <f>'8'!A226</f>
        <v>Laurel Highlands SD</v>
      </c>
      <c r="B226" s="29" t="str">
        <f>'8'!B226</f>
        <v>Fayette</v>
      </c>
      <c r="C226" s="85">
        <f>'8'!C226</f>
        <v>578</v>
      </c>
      <c r="D226" s="85">
        <f>'8'!D226</f>
        <v>502</v>
      </c>
      <c r="E226" s="85">
        <f>'8'!E226</f>
        <v>1080</v>
      </c>
      <c r="F226" s="146">
        <v>0</v>
      </c>
      <c r="G226" s="146">
        <v>1</v>
      </c>
      <c r="H226" s="146">
        <v>0</v>
      </c>
      <c r="I226" s="146">
        <v>1</v>
      </c>
      <c r="J226" s="146">
        <v>0</v>
      </c>
      <c r="K226" s="65">
        <f t="shared" si="25"/>
        <v>2</v>
      </c>
      <c r="L226" s="80">
        <f t="shared" si="32"/>
        <v>1</v>
      </c>
      <c r="M226" s="80">
        <f t="shared" si="30"/>
        <v>2</v>
      </c>
      <c r="N226" s="81">
        <f t="shared" si="31"/>
        <v>1</v>
      </c>
      <c r="O226" s="147">
        <v>30.160824742268041</v>
      </c>
      <c r="P226" s="147">
        <v>41.088659793814436</v>
      </c>
      <c r="Q226" s="147">
        <v>34.750515463917523</v>
      </c>
      <c r="R226" s="139">
        <v>0</v>
      </c>
      <c r="S226" s="145">
        <v>106</v>
      </c>
      <c r="T226" s="145">
        <v>53</v>
      </c>
      <c r="U226" s="24">
        <f t="shared" si="26"/>
        <v>1</v>
      </c>
      <c r="V226" s="24">
        <f t="shared" si="27"/>
        <v>6.5971744940817104E-2</v>
      </c>
      <c r="W226" s="148">
        <v>71.249484536082477</v>
      </c>
      <c r="X226" s="24">
        <f t="shared" si="28"/>
        <v>6.5971744940817104E-2</v>
      </c>
      <c r="Y226" s="148">
        <v>35.624742268041238</v>
      </c>
      <c r="Z226" s="81">
        <f t="shared" si="29"/>
        <v>3.2985872470408552E-2</v>
      </c>
    </row>
    <row r="227" spans="1:26" x14ac:dyDescent="0.25">
      <c r="A227" s="9" t="str">
        <f>'8'!A227</f>
        <v>Laurel SD</v>
      </c>
      <c r="B227" s="29" t="str">
        <f>'8'!B227</f>
        <v>Lawrence</v>
      </c>
      <c r="C227" s="85">
        <f>'8'!C227</f>
        <v>231</v>
      </c>
      <c r="D227" s="85">
        <f>'8'!D227</f>
        <v>157</v>
      </c>
      <c r="E227" s="85">
        <f>'8'!E227</f>
        <v>388</v>
      </c>
      <c r="F227" s="146">
        <v>0</v>
      </c>
      <c r="G227" s="146">
        <v>0</v>
      </c>
      <c r="H227" s="146">
        <v>0</v>
      </c>
      <c r="I227" s="146">
        <v>0</v>
      </c>
      <c r="J227" s="146">
        <v>0</v>
      </c>
      <c r="K227" s="65">
        <f t="shared" si="25"/>
        <v>0</v>
      </c>
      <c r="L227" s="80">
        <f t="shared" si="32"/>
        <v>0</v>
      </c>
      <c r="M227" s="80">
        <f t="shared" si="30"/>
        <v>0</v>
      </c>
      <c r="N227" s="81" t="e">
        <f t="shared" si="31"/>
        <v>#DIV/0!</v>
      </c>
      <c r="O227" s="147">
        <v>0</v>
      </c>
      <c r="P227" s="147">
        <v>0</v>
      </c>
      <c r="Q227" s="147">
        <v>0</v>
      </c>
      <c r="R227" s="139">
        <v>0</v>
      </c>
      <c r="S227" s="145">
        <v>0</v>
      </c>
      <c r="T227" s="145">
        <v>0</v>
      </c>
      <c r="U227" s="24" t="e">
        <f t="shared" si="26"/>
        <v>#DIV/0!</v>
      </c>
      <c r="V227" s="24">
        <f t="shared" si="27"/>
        <v>0</v>
      </c>
      <c r="W227" s="148">
        <v>0</v>
      </c>
      <c r="X227" s="24">
        <f t="shared" si="28"/>
        <v>0</v>
      </c>
      <c r="Y227" s="148">
        <v>0</v>
      </c>
      <c r="Z227" s="81">
        <f t="shared" si="29"/>
        <v>0</v>
      </c>
    </row>
    <row r="228" spans="1:26" x14ac:dyDescent="0.25">
      <c r="A228" s="9" t="str">
        <f>'8'!A228</f>
        <v>Lebanon SD</v>
      </c>
      <c r="B228" s="29" t="str">
        <f>'8'!B228</f>
        <v>Lebanon</v>
      </c>
      <c r="C228" s="85">
        <f>'8'!C228</f>
        <v>1245</v>
      </c>
      <c r="D228" s="85">
        <f>'8'!D228</f>
        <v>838</v>
      </c>
      <c r="E228" s="85">
        <f>'8'!E228</f>
        <v>2083</v>
      </c>
      <c r="F228" s="146">
        <v>0</v>
      </c>
      <c r="G228" s="146">
        <v>0</v>
      </c>
      <c r="H228" s="146">
        <v>0</v>
      </c>
      <c r="I228" s="146">
        <v>0</v>
      </c>
      <c r="J228" s="146">
        <v>0</v>
      </c>
      <c r="K228" s="65">
        <f t="shared" si="25"/>
        <v>0</v>
      </c>
      <c r="L228" s="80">
        <f t="shared" si="32"/>
        <v>0</v>
      </c>
      <c r="M228" s="80">
        <f t="shared" si="30"/>
        <v>0</v>
      </c>
      <c r="N228" s="81" t="e">
        <f t="shared" si="31"/>
        <v>#DIV/0!</v>
      </c>
      <c r="O228" s="147">
        <v>0</v>
      </c>
      <c r="P228" s="147">
        <v>0</v>
      </c>
      <c r="Q228" s="147">
        <v>0</v>
      </c>
      <c r="R228" s="139">
        <v>0</v>
      </c>
      <c r="S228" s="145">
        <v>0</v>
      </c>
      <c r="T228" s="145">
        <v>0</v>
      </c>
      <c r="U228" s="24" t="e">
        <f t="shared" si="26"/>
        <v>#DIV/0!</v>
      </c>
      <c r="V228" s="24">
        <f t="shared" si="27"/>
        <v>0</v>
      </c>
      <c r="W228" s="148">
        <v>0</v>
      </c>
      <c r="X228" s="24">
        <f t="shared" si="28"/>
        <v>0</v>
      </c>
      <c r="Y228" s="148">
        <v>0</v>
      </c>
      <c r="Z228" s="81">
        <f t="shared" si="29"/>
        <v>0</v>
      </c>
    </row>
    <row r="229" spans="1:26" x14ac:dyDescent="0.25">
      <c r="A229" s="9" t="str">
        <f>'8'!A229</f>
        <v>Leechburg Area SD</v>
      </c>
      <c r="B229" s="29" t="str">
        <f>'8'!B229</f>
        <v>Armstrong</v>
      </c>
      <c r="C229" s="85">
        <f>'8'!C229</f>
        <v>179</v>
      </c>
      <c r="D229" s="85">
        <f>'8'!D229</f>
        <v>119</v>
      </c>
      <c r="E229" s="85">
        <f>'8'!E229</f>
        <v>298</v>
      </c>
      <c r="F229" s="146">
        <v>4</v>
      </c>
      <c r="G229" s="146">
        <v>0</v>
      </c>
      <c r="H229" s="146">
        <v>0</v>
      </c>
      <c r="I229" s="146">
        <v>0</v>
      </c>
      <c r="J229" s="146">
        <v>0</v>
      </c>
      <c r="K229" s="65">
        <f t="shared" si="25"/>
        <v>4</v>
      </c>
      <c r="L229" s="80">
        <f t="shared" si="32"/>
        <v>0</v>
      </c>
      <c r="M229" s="80">
        <f t="shared" si="30"/>
        <v>4</v>
      </c>
      <c r="N229" s="81">
        <f t="shared" si="31"/>
        <v>1</v>
      </c>
      <c r="O229" s="147">
        <v>53.991769547325106</v>
      </c>
      <c r="P229" s="147">
        <v>53.991769547325106</v>
      </c>
      <c r="Q229" s="147">
        <v>56.016460905349795</v>
      </c>
      <c r="R229" s="139">
        <v>0</v>
      </c>
      <c r="S229" s="145">
        <v>0</v>
      </c>
      <c r="T229" s="145">
        <v>0</v>
      </c>
      <c r="U229" s="24">
        <f t="shared" si="26"/>
        <v>1</v>
      </c>
      <c r="V229" s="24">
        <f t="shared" si="27"/>
        <v>0.36236086944513496</v>
      </c>
      <c r="W229" s="148">
        <v>0</v>
      </c>
      <c r="X229" s="24">
        <f t="shared" si="28"/>
        <v>0</v>
      </c>
      <c r="Y229" s="148">
        <v>0</v>
      </c>
      <c r="Z229" s="81">
        <f t="shared" si="29"/>
        <v>0</v>
      </c>
    </row>
    <row r="230" spans="1:26" x14ac:dyDescent="0.25">
      <c r="A230" s="9" t="str">
        <f>'8'!A230</f>
        <v>Lehighton Area SD</v>
      </c>
      <c r="B230" s="29" t="str">
        <f>'8'!B230</f>
        <v>Carbon</v>
      </c>
      <c r="C230" s="85">
        <f>'8'!C230</f>
        <v>550</v>
      </c>
      <c r="D230" s="85">
        <f>'8'!D230</f>
        <v>413</v>
      </c>
      <c r="E230" s="85">
        <f>'8'!E230</f>
        <v>963</v>
      </c>
      <c r="F230" s="146">
        <v>5</v>
      </c>
      <c r="G230" s="146">
        <v>1</v>
      </c>
      <c r="H230" s="146">
        <v>0</v>
      </c>
      <c r="I230" s="146">
        <v>0</v>
      </c>
      <c r="J230" s="146">
        <v>6</v>
      </c>
      <c r="K230" s="65">
        <f t="shared" si="25"/>
        <v>6</v>
      </c>
      <c r="L230" s="80">
        <f t="shared" si="32"/>
        <v>0</v>
      </c>
      <c r="M230" s="80">
        <f t="shared" si="30"/>
        <v>12</v>
      </c>
      <c r="N230" s="81">
        <f t="shared" si="31"/>
        <v>0.5</v>
      </c>
      <c r="O230" s="147">
        <v>58.88</v>
      </c>
      <c r="P230" s="147">
        <v>79.12</v>
      </c>
      <c r="Q230" s="147">
        <v>138</v>
      </c>
      <c r="R230" s="139">
        <v>90</v>
      </c>
      <c r="S230" s="145">
        <v>11</v>
      </c>
      <c r="T230" s="145">
        <v>0</v>
      </c>
      <c r="U230" s="24">
        <f t="shared" si="26"/>
        <v>0.60526315789473684</v>
      </c>
      <c r="V230" s="24">
        <f t="shared" si="27"/>
        <v>0.14330218068535824</v>
      </c>
      <c r="W230" s="148">
        <v>5.5</v>
      </c>
      <c r="X230" s="24">
        <f t="shared" si="28"/>
        <v>5.711318795430945E-3</v>
      </c>
      <c r="Y230" s="148">
        <v>0</v>
      </c>
      <c r="Z230" s="81">
        <f t="shared" si="29"/>
        <v>0</v>
      </c>
    </row>
    <row r="231" spans="1:26" x14ac:dyDescent="0.25">
      <c r="A231" s="9" t="str">
        <f>'8'!A231</f>
        <v>Lewisburg Area SD</v>
      </c>
      <c r="B231" s="29" t="str">
        <f>'8'!B231</f>
        <v>Union</v>
      </c>
      <c r="C231" s="85">
        <f>'8'!C231</f>
        <v>396</v>
      </c>
      <c r="D231" s="85">
        <f>'8'!D231</f>
        <v>301</v>
      </c>
      <c r="E231" s="85">
        <f>'8'!E231</f>
        <v>697</v>
      </c>
      <c r="F231" s="146">
        <v>3</v>
      </c>
      <c r="G231" s="146">
        <v>1</v>
      </c>
      <c r="H231" s="146">
        <v>0</v>
      </c>
      <c r="I231" s="146">
        <v>2</v>
      </c>
      <c r="J231" s="146">
        <v>3</v>
      </c>
      <c r="K231" s="65">
        <f t="shared" si="25"/>
        <v>6</v>
      </c>
      <c r="L231" s="80">
        <f t="shared" si="32"/>
        <v>2</v>
      </c>
      <c r="M231" s="80">
        <f t="shared" si="30"/>
        <v>9</v>
      </c>
      <c r="N231" s="81">
        <f t="shared" si="31"/>
        <v>0.66666666666666663</v>
      </c>
      <c r="O231" s="147">
        <v>57.234375</v>
      </c>
      <c r="P231" s="147">
        <v>83.25</v>
      </c>
      <c r="Q231" s="147">
        <v>81.515625</v>
      </c>
      <c r="R231" s="139">
        <v>39.8671875</v>
      </c>
      <c r="S231" s="145">
        <v>111</v>
      </c>
      <c r="T231" s="145">
        <v>58</v>
      </c>
      <c r="U231" s="24">
        <f t="shared" si="26"/>
        <v>0.77894736842105261</v>
      </c>
      <c r="V231" s="24">
        <f t="shared" si="27"/>
        <v>0.20155577474892397</v>
      </c>
      <c r="W231" s="148">
        <v>70.2421875</v>
      </c>
      <c r="X231" s="24">
        <f t="shared" si="28"/>
        <v>0.10077788737446199</v>
      </c>
      <c r="Y231" s="148">
        <v>36.703125</v>
      </c>
      <c r="Z231" s="81">
        <f t="shared" si="29"/>
        <v>5.2658715925394547E-2</v>
      </c>
    </row>
    <row r="232" spans="1:26" x14ac:dyDescent="0.25">
      <c r="A232" s="9" t="str">
        <f>'8'!A232</f>
        <v>Ligonier Valley SD</v>
      </c>
      <c r="B232" s="29" t="str">
        <f>'8'!B232</f>
        <v>Westmoreland</v>
      </c>
      <c r="C232" s="85">
        <f>'8'!C232</f>
        <v>389</v>
      </c>
      <c r="D232" s="85">
        <f>'8'!D232</f>
        <v>286</v>
      </c>
      <c r="E232" s="85">
        <f>'8'!E232</f>
        <v>675</v>
      </c>
      <c r="F232" s="146">
        <v>0</v>
      </c>
      <c r="G232" s="146">
        <v>1</v>
      </c>
      <c r="H232" s="146">
        <v>0</v>
      </c>
      <c r="I232" s="146">
        <v>0</v>
      </c>
      <c r="J232" s="146">
        <v>0</v>
      </c>
      <c r="K232" s="65">
        <f t="shared" si="25"/>
        <v>1</v>
      </c>
      <c r="L232" s="80">
        <f t="shared" si="32"/>
        <v>0</v>
      </c>
      <c r="M232" s="80">
        <f t="shared" si="30"/>
        <v>1</v>
      </c>
      <c r="N232" s="81">
        <f t="shared" si="31"/>
        <v>1</v>
      </c>
      <c r="O232" s="147">
        <v>12.314705882352941</v>
      </c>
      <c r="P232" s="147">
        <v>19.069607843137256</v>
      </c>
      <c r="Q232" s="147">
        <v>21.615686274509805</v>
      </c>
      <c r="R232" s="139">
        <v>0</v>
      </c>
      <c r="S232" s="145">
        <v>53</v>
      </c>
      <c r="T232" s="145">
        <v>0</v>
      </c>
      <c r="U232" s="24">
        <f t="shared" si="26"/>
        <v>1</v>
      </c>
      <c r="V232" s="24">
        <f t="shared" si="27"/>
        <v>4.6495279593318804E-2</v>
      </c>
      <c r="W232" s="148">
        <v>31.384313725490195</v>
      </c>
      <c r="X232" s="24">
        <f t="shared" si="28"/>
        <v>4.6495279593318804E-2</v>
      </c>
      <c r="Y232" s="148">
        <v>0</v>
      </c>
      <c r="Z232" s="81">
        <f t="shared" si="29"/>
        <v>0</v>
      </c>
    </row>
    <row r="233" spans="1:26" x14ac:dyDescent="0.25">
      <c r="A233" s="9" t="str">
        <f>'8'!A233</f>
        <v>Line Mountain SD</v>
      </c>
      <c r="B233" s="29" t="str">
        <f>'8'!B233</f>
        <v>Northumberland</v>
      </c>
      <c r="C233" s="85">
        <f>'8'!C233</f>
        <v>309</v>
      </c>
      <c r="D233" s="85">
        <f>'8'!D233</f>
        <v>208</v>
      </c>
      <c r="E233" s="85">
        <f>'8'!E233</f>
        <v>517</v>
      </c>
      <c r="F233" s="146">
        <v>1</v>
      </c>
      <c r="G233" s="146">
        <v>0</v>
      </c>
      <c r="H233" s="146">
        <v>0</v>
      </c>
      <c r="I233" s="146">
        <v>0</v>
      </c>
      <c r="J233" s="146">
        <v>1</v>
      </c>
      <c r="K233" s="65">
        <f t="shared" si="25"/>
        <v>1</v>
      </c>
      <c r="L233" s="80">
        <f t="shared" si="32"/>
        <v>0</v>
      </c>
      <c r="M233" s="80">
        <f t="shared" si="30"/>
        <v>2</v>
      </c>
      <c r="N233" s="81">
        <f t="shared" si="31"/>
        <v>0.5</v>
      </c>
      <c r="O233" s="147">
        <v>2.2823129251700682</v>
      </c>
      <c r="P233" s="147">
        <v>3.9659863945578233</v>
      </c>
      <c r="Q233" s="147">
        <v>4.7517006802721085</v>
      </c>
      <c r="R233" s="139">
        <v>30.105442176870749</v>
      </c>
      <c r="S233" s="145">
        <v>0</v>
      </c>
      <c r="T233" s="145">
        <v>0</v>
      </c>
      <c r="U233" s="24">
        <f t="shared" si="26"/>
        <v>0.171875</v>
      </c>
      <c r="V233" s="24">
        <f t="shared" si="27"/>
        <v>1.2085685337964974E-2</v>
      </c>
      <c r="W233" s="148">
        <v>0</v>
      </c>
      <c r="X233" s="24">
        <f t="shared" si="28"/>
        <v>0</v>
      </c>
      <c r="Y233" s="148">
        <v>0</v>
      </c>
      <c r="Z233" s="81">
        <f t="shared" si="29"/>
        <v>0</v>
      </c>
    </row>
    <row r="234" spans="1:26" x14ac:dyDescent="0.25">
      <c r="A234" s="9" t="str">
        <f>'8'!A234</f>
        <v>Littlestown Area SD</v>
      </c>
      <c r="B234" s="29" t="str">
        <f>'8'!B234</f>
        <v>Adams</v>
      </c>
      <c r="C234" s="85">
        <f>'8'!C234</f>
        <v>504</v>
      </c>
      <c r="D234" s="85">
        <f>'8'!D234</f>
        <v>368</v>
      </c>
      <c r="E234" s="85">
        <f>'8'!E234</f>
        <v>872</v>
      </c>
      <c r="F234" s="146">
        <v>0</v>
      </c>
      <c r="G234" s="146">
        <v>1</v>
      </c>
      <c r="H234" s="146">
        <v>1</v>
      </c>
      <c r="I234" s="146">
        <v>0</v>
      </c>
      <c r="J234" s="146">
        <v>8</v>
      </c>
      <c r="K234" s="65">
        <f t="shared" si="25"/>
        <v>2</v>
      </c>
      <c r="L234" s="80">
        <f t="shared" si="32"/>
        <v>1</v>
      </c>
      <c r="M234" s="80">
        <f t="shared" si="30"/>
        <v>10</v>
      </c>
      <c r="N234" s="81">
        <f t="shared" si="31"/>
        <v>0.2</v>
      </c>
      <c r="O234" s="147">
        <v>25.472868217054266</v>
      </c>
      <c r="P234" s="147">
        <v>37.38759689922481</v>
      </c>
      <c r="Q234" s="147">
        <v>43.139534883720927</v>
      </c>
      <c r="R234" s="139">
        <v>52.186046511627907</v>
      </c>
      <c r="S234" s="145">
        <v>106</v>
      </c>
      <c r="T234" s="145">
        <v>53</v>
      </c>
      <c r="U234" s="24">
        <f t="shared" si="26"/>
        <v>0.54639175257731964</v>
      </c>
      <c r="V234" s="24">
        <f t="shared" si="27"/>
        <v>7.2087689353531048E-2</v>
      </c>
      <c r="W234" s="148">
        <v>62.860465116279073</v>
      </c>
      <c r="X234" s="24">
        <f t="shared" si="28"/>
        <v>7.2087689353531048E-2</v>
      </c>
      <c r="Y234" s="148">
        <v>31.430232558139537</v>
      </c>
      <c r="Z234" s="81">
        <f t="shared" si="29"/>
        <v>3.6043844676765524E-2</v>
      </c>
    </row>
    <row r="235" spans="1:26" x14ac:dyDescent="0.25">
      <c r="A235" s="9" t="str">
        <f>'8'!A235</f>
        <v>Lower Dauphin SD</v>
      </c>
      <c r="B235" s="29" t="str">
        <f>'8'!B235</f>
        <v>Dauphin</v>
      </c>
      <c r="C235" s="85">
        <f>'8'!C235</f>
        <v>759</v>
      </c>
      <c r="D235" s="85">
        <f>'8'!D235</f>
        <v>574</v>
      </c>
      <c r="E235" s="85">
        <f>'8'!E235</f>
        <v>1333</v>
      </c>
      <c r="F235" s="146">
        <v>2</v>
      </c>
      <c r="G235" s="146">
        <v>1</v>
      </c>
      <c r="H235" s="146">
        <v>1</v>
      </c>
      <c r="I235" s="146">
        <v>0</v>
      </c>
      <c r="J235" s="146">
        <v>7</v>
      </c>
      <c r="K235" s="65">
        <f t="shared" si="25"/>
        <v>4</v>
      </c>
      <c r="L235" s="80">
        <f t="shared" si="32"/>
        <v>1</v>
      </c>
      <c r="M235" s="80">
        <f t="shared" si="30"/>
        <v>11</v>
      </c>
      <c r="N235" s="81">
        <f t="shared" si="31"/>
        <v>0.36363636363636365</v>
      </c>
      <c r="O235" s="147">
        <v>53.405405405405411</v>
      </c>
      <c r="P235" s="147">
        <v>74.162162162162161</v>
      </c>
      <c r="Q235" s="147">
        <v>84.432432432432435</v>
      </c>
      <c r="R235" s="139">
        <v>107.71035186129527</v>
      </c>
      <c r="S235" s="145">
        <v>106</v>
      </c>
      <c r="T235" s="145">
        <v>53</v>
      </c>
      <c r="U235" s="24">
        <f t="shared" si="26"/>
        <v>0.5421994884910486</v>
      </c>
      <c r="V235" s="24">
        <f t="shared" si="27"/>
        <v>9.5699600575819638E-2</v>
      </c>
      <c r="W235" s="148">
        <v>63.783783783783782</v>
      </c>
      <c r="X235" s="24">
        <f t="shared" si="28"/>
        <v>4.7849800287909812E-2</v>
      </c>
      <c r="Y235" s="148">
        <v>31.891891891891891</v>
      </c>
      <c r="Z235" s="81">
        <f t="shared" si="29"/>
        <v>2.3924900143954906E-2</v>
      </c>
    </row>
    <row r="236" spans="1:26" x14ac:dyDescent="0.25">
      <c r="A236" s="9" t="str">
        <f>'8'!A236</f>
        <v>Lower Merion SD</v>
      </c>
      <c r="B236" s="29" t="str">
        <f>'8'!B236</f>
        <v>Montgomery</v>
      </c>
      <c r="C236" s="85">
        <f>'8'!C236</f>
        <v>1866</v>
      </c>
      <c r="D236" s="85">
        <f>'8'!D236</f>
        <v>1385</v>
      </c>
      <c r="E236" s="85">
        <f>'8'!E236</f>
        <v>3251</v>
      </c>
      <c r="F236" s="146">
        <v>5</v>
      </c>
      <c r="G236" s="146">
        <v>2</v>
      </c>
      <c r="H236" s="146">
        <v>7</v>
      </c>
      <c r="I236" s="146">
        <v>5</v>
      </c>
      <c r="J236" s="146">
        <v>16</v>
      </c>
      <c r="K236" s="65">
        <f t="shared" si="25"/>
        <v>19</v>
      </c>
      <c r="L236" s="80">
        <f t="shared" si="32"/>
        <v>12</v>
      </c>
      <c r="M236" s="80">
        <f t="shared" si="30"/>
        <v>35</v>
      </c>
      <c r="N236" s="81">
        <f t="shared" si="31"/>
        <v>0.54285714285714282</v>
      </c>
      <c r="O236" s="147">
        <v>243.85945232596504</v>
      </c>
      <c r="P236" s="147">
        <v>371.10491586935007</v>
      </c>
      <c r="Q236" s="147">
        <v>392.0356318046849</v>
      </c>
      <c r="R236" s="139">
        <v>517.86473111184432</v>
      </c>
      <c r="S236" s="145">
        <v>742</v>
      </c>
      <c r="T236" s="145">
        <v>636</v>
      </c>
      <c r="U236" s="24">
        <f t="shared" si="26"/>
        <v>0.54285714285714282</v>
      </c>
      <c r="V236" s="24">
        <f t="shared" si="27"/>
        <v>0.1891616020287035</v>
      </c>
      <c r="W236" s="148">
        <v>453.13163972286372</v>
      </c>
      <c r="X236" s="24">
        <f t="shared" si="28"/>
        <v>0.13938223307378153</v>
      </c>
      <c r="Y236" s="148">
        <v>388.39854833388318</v>
      </c>
      <c r="Z236" s="81">
        <f t="shared" si="29"/>
        <v>0.11947048549181273</v>
      </c>
    </row>
    <row r="237" spans="1:26" x14ac:dyDescent="0.25">
      <c r="A237" s="9" t="str">
        <f>'8'!A237</f>
        <v>Lower Moreland Township SD</v>
      </c>
      <c r="B237" s="29" t="str">
        <f>'8'!B237</f>
        <v>Montgomery</v>
      </c>
      <c r="C237" s="85">
        <f>'8'!C237</f>
        <v>315</v>
      </c>
      <c r="D237" s="85">
        <f>'8'!D237</f>
        <v>310</v>
      </c>
      <c r="E237" s="85">
        <f>'8'!E237</f>
        <v>625</v>
      </c>
      <c r="F237" s="146">
        <v>0</v>
      </c>
      <c r="G237" s="146">
        <v>0</v>
      </c>
      <c r="H237" s="146">
        <v>0</v>
      </c>
      <c r="I237" s="146">
        <v>0</v>
      </c>
      <c r="J237" s="146">
        <v>0</v>
      </c>
      <c r="K237" s="65">
        <f t="shared" si="25"/>
        <v>0</v>
      </c>
      <c r="L237" s="80">
        <f t="shared" si="32"/>
        <v>0</v>
      </c>
      <c r="M237" s="80">
        <f t="shared" si="30"/>
        <v>0</v>
      </c>
      <c r="N237" s="81" t="e">
        <f t="shared" si="31"/>
        <v>#DIV/0!</v>
      </c>
      <c r="O237" s="147">
        <v>0</v>
      </c>
      <c r="P237" s="147">
        <v>0</v>
      </c>
      <c r="Q237" s="147">
        <v>0</v>
      </c>
      <c r="R237" s="139">
        <v>0</v>
      </c>
      <c r="S237" s="145">
        <v>0</v>
      </c>
      <c r="T237" s="145">
        <v>0</v>
      </c>
      <c r="U237" s="24" t="e">
        <f t="shared" si="26"/>
        <v>#DIV/0!</v>
      </c>
      <c r="V237" s="24">
        <f t="shared" si="27"/>
        <v>0</v>
      </c>
      <c r="W237" s="148">
        <v>0</v>
      </c>
      <c r="X237" s="24">
        <f t="shared" si="28"/>
        <v>0</v>
      </c>
      <c r="Y237" s="148">
        <v>0</v>
      </c>
      <c r="Z237" s="81">
        <f t="shared" si="29"/>
        <v>0</v>
      </c>
    </row>
    <row r="238" spans="1:26" x14ac:dyDescent="0.25">
      <c r="A238" s="9" t="str">
        <f>'8'!A238</f>
        <v>Loyalsock Township SD</v>
      </c>
      <c r="B238" s="29" t="str">
        <f>'8'!B238</f>
        <v>Lycoming</v>
      </c>
      <c r="C238" s="85">
        <f>'8'!C238</f>
        <v>277</v>
      </c>
      <c r="D238" s="85">
        <f>'8'!D238</f>
        <v>215</v>
      </c>
      <c r="E238" s="85">
        <f>'8'!E238</f>
        <v>492</v>
      </c>
      <c r="F238" s="146">
        <v>0</v>
      </c>
      <c r="G238" s="146">
        <v>0</v>
      </c>
      <c r="H238" s="146">
        <v>0</v>
      </c>
      <c r="I238" s="146">
        <v>0</v>
      </c>
      <c r="J238" s="146">
        <v>0</v>
      </c>
      <c r="K238" s="65">
        <f t="shared" si="25"/>
        <v>0</v>
      </c>
      <c r="L238" s="80">
        <f t="shared" si="32"/>
        <v>0</v>
      </c>
      <c r="M238" s="80">
        <f t="shared" si="30"/>
        <v>0</v>
      </c>
      <c r="N238" s="81" t="e">
        <f t="shared" si="31"/>
        <v>#DIV/0!</v>
      </c>
      <c r="O238" s="147">
        <v>0</v>
      </c>
      <c r="P238" s="147">
        <v>0</v>
      </c>
      <c r="Q238" s="147">
        <v>0</v>
      </c>
      <c r="R238" s="139">
        <v>0</v>
      </c>
      <c r="S238" s="145">
        <v>0</v>
      </c>
      <c r="T238" s="145">
        <v>0</v>
      </c>
      <c r="U238" s="24" t="e">
        <f t="shared" si="26"/>
        <v>#DIV/0!</v>
      </c>
      <c r="V238" s="24">
        <f t="shared" si="27"/>
        <v>0</v>
      </c>
      <c r="W238" s="148">
        <v>0</v>
      </c>
      <c r="X238" s="24">
        <f t="shared" si="28"/>
        <v>0</v>
      </c>
      <c r="Y238" s="148">
        <v>0</v>
      </c>
      <c r="Z238" s="81">
        <f t="shared" si="29"/>
        <v>0</v>
      </c>
    </row>
    <row r="239" spans="1:26" x14ac:dyDescent="0.25">
      <c r="A239" s="9" t="str">
        <f>'8'!A239</f>
        <v>Mahanoy Area SD</v>
      </c>
      <c r="B239" s="29" t="str">
        <f>'8'!B239</f>
        <v>Schuylkill</v>
      </c>
      <c r="C239" s="85">
        <f>'8'!C239</f>
        <v>253</v>
      </c>
      <c r="D239" s="85">
        <f>'8'!D239</f>
        <v>184</v>
      </c>
      <c r="E239" s="85">
        <f>'8'!E239</f>
        <v>437</v>
      </c>
      <c r="F239" s="146">
        <v>0</v>
      </c>
      <c r="G239" s="146">
        <v>0</v>
      </c>
      <c r="H239" s="146">
        <v>0</v>
      </c>
      <c r="I239" s="146">
        <v>1</v>
      </c>
      <c r="J239" s="146">
        <v>5</v>
      </c>
      <c r="K239" s="65">
        <f t="shared" si="25"/>
        <v>1</v>
      </c>
      <c r="L239" s="80">
        <f t="shared" si="32"/>
        <v>1</v>
      </c>
      <c r="M239" s="80">
        <f t="shared" si="30"/>
        <v>6</v>
      </c>
      <c r="N239" s="81">
        <f t="shared" si="31"/>
        <v>0.16666666666666666</v>
      </c>
      <c r="O239" s="147">
        <v>10.600000000000001</v>
      </c>
      <c r="P239" s="147">
        <v>23.629166666666666</v>
      </c>
      <c r="Q239" s="147">
        <v>18.770833333333336</v>
      </c>
      <c r="R239" s="139">
        <v>51.020833333333343</v>
      </c>
      <c r="S239" s="145">
        <v>53</v>
      </c>
      <c r="T239" s="145">
        <v>53</v>
      </c>
      <c r="U239" s="24">
        <f t="shared" si="26"/>
        <v>0.40151515151515149</v>
      </c>
      <c r="V239" s="24">
        <f t="shared" si="27"/>
        <v>7.8327612509534711E-2</v>
      </c>
      <c r="W239" s="148">
        <v>34.229166666666671</v>
      </c>
      <c r="X239" s="24">
        <f t="shared" si="28"/>
        <v>7.8327612509534711E-2</v>
      </c>
      <c r="Y239" s="148">
        <v>34.229166666666671</v>
      </c>
      <c r="Z239" s="81">
        <f t="shared" si="29"/>
        <v>7.8327612509534711E-2</v>
      </c>
    </row>
    <row r="240" spans="1:26" x14ac:dyDescent="0.25">
      <c r="A240" s="9" t="str">
        <f>'8'!A240</f>
        <v>Manheim Central SD</v>
      </c>
      <c r="B240" s="29" t="str">
        <f>'8'!B240</f>
        <v>Lancaster</v>
      </c>
      <c r="C240" s="85">
        <f>'8'!C240</f>
        <v>893</v>
      </c>
      <c r="D240" s="85">
        <f>'8'!D240</f>
        <v>546</v>
      </c>
      <c r="E240" s="85">
        <f>'8'!E240</f>
        <v>1439</v>
      </c>
      <c r="F240" s="146">
        <v>0</v>
      </c>
      <c r="G240" s="146">
        <v>1</v>
      </c>
      <c r="H240" s="146">
        <v>0</v>
      </c>
      <c r="I240" s="146">
        <v>1</v>
      </c>
      <c r="J240" s="146">
        <v>9</v>
      </c>
      <c r="K240" s="65">
        <f t="shared" si="25"/>
        <v>2</v>
      </c>
      <c r="L240" s="80">
        <f t="shared" si="32"/>
        <v>1</v>
      </c>
      <c r="M240" s="80">
        <f t="shared" si="30"/>
        <v>11</v>
      </c>
      <c r="N240" s="81">
        <f t="shared" si="31"/>
        <v>0.18181818181818182</v>
      </c>
      <c r="O240" s="147">
        <v>14.086956521739131</v>
      </c>
      <c r="P240" s="147">
        <v>20.347826086956523</v>
      </c>
      <c r="Q240" s="147">
        <v>23.565217391304348</v>
      </c>
      <c r="R240" s="139">
        <v>115.7721139430285</v>
      </c>
      <c r="S240" s="145">
        <v>58</v>
      </c>
      <c r="T240" s="145">
        <v>5</v>
      </c>
      <c r="U240" s="24">
        <f t="shared" si="26"/>
        <v>0.22924901185770752</v>
      </c>
      <c r="V240" s="24">
        <f t="shared" si="27"/>
        <v>2.3929661298607127E-2</v>
      </c>
      <c r="W240" s="148">
        <v>34.434782608695649</v>
      </c>
      <c r="X240" s="24">
        <f t="shared" si="28"/>
        <v>2.3929661298607123E-2</v>
      </c>
      <c r="Y240" s="148">
        <v>2.9685157421289352</v>
      </c>
      <c r="Z240" s="81">
        <f t="shared" si="29"/>
        <v>2.0629018360868207E-3</v>
      </c>
    </row>
    <row r="241" spans="1:26" x14ac:dyDescent="0.25">
      <c r="A241" s="9" t="str">
        <f>'8'!A241</f>
        <v>Manheim Township SD</v>
      </c>
      <c r="B241" s="29" t="str">
        <f>'8'!B241</f>
        <v>Lancaster</v>
      </c>
      <c r="C241" s="85">
        <f>'8'!C241</f>
        <v>1227</v>
      </c>
      <c r="D241" s="85">
        <f>'8'!D241</f>
        <v>899</v>
      </c>
      <c r="E241" s="85">
        <f>'8'!E241</f>
        <v>2126</v>
      </c>
      <c r="F241" s="146">
        <v>1</v>
      </c>
      <c r="G241" s="146">
        <v>5</v>
      </c>
      <c r="H241" s="146">
        <v>0</v>
      </c>
      <c r="I241" s="146">
        <v>5</v>
      </c>
      <c r="J241" s="146">
        <v>18</v>
      </c>
      <c r="K241" s="65">
        <f t="shared" si="25"/>
        <v>11</v>
      </c>
      <c r="L241" s="80">
        <f t="shared" si="32"/>
        <v>5</v>
      </c>
      <c r="M241" s="80">
        <f t="shared" si="30"/>
        <v>29</v>
      </c>
      <c r="N241" s="81">
        <f t="shared" si="31"/>
        <v>0.37931034482758619</v>
      </c>
      <c r="O241" s="147">
        <v>141.59820089955022</v>
      </c>
      <c r="P241" s="147">
        <v>204.53073463268368</v>
      </c>
      <c r="Q241" s="147">
        <v>236.87106446776613</v>
      </c>
      <c r="R241" s="139">
        <v>345.53523238380808</v>
      </c>
      <c r="S241" s="145">
        <v>530</v>
      </c>
      <c r="T241" s="145">
        <v>265</v>
      </c>
      <c r="U241" s="24">
        <f t="shared" si="26"/>
        <v>0.50042918454935625</v>
      </c>
      <c r="V241" s="24">
        <f t="shared" si="27"/>
        <v>0.16280758962005357</v>
      </c>
      <c r="W241" s="148">
        <v>314.66266866566718</v>
      </c>
      <c r="X241" s="24">
        <f t="shared" si="28"/>
        <v>0.14800689965459415</v>
      </c>
      <c r="Y241" s="148">
        <v>157.33133433283359</v>
      </c>
      <c r="Z241" s="81">
        <f t="shared" si="29"/>
        <v>7.4003449827297077E-2</v>
      </c>
    </row>
    <row r="242" spans="1:26" x14ac:dyDescent="0.25">
      <c r="A242" s="9" t="str">
        <f>'8'!A242</f>
        <v>Marion Center Area SD</v>
      </c>
      <c r="B242" s="29" t="str">
        <f>'8'!B242</f>
        <v>Indiana</v>
      </c>
      <c r="C242" s="85">
        <f>'8'!C242</f>
        <v>402</v>
      </c>
      <c r="D242" s="85">
        <f>'8'!D242</f>
        <v>282</v>
      </c>
      <c r="E242" s="85">
        <f>'8'!E242</f>
        <v>684</v>
      </c>
      <c r="F242" s="146">
        <v>2</v>
      </c>
      <c r="G242" s="146">
        <v>0</v>
      </c>
      <c r="H242" s="146">
        <v>0</v>
      </c>
      <c r="I242" s="146">
        <v>0</v>
      </c>
      <c r="J242" s="146">
        <v>3</v>
      </c>
      <c r="K242" s="65">
        <f t="shared" si="25"/>
        <v>2</v>
      </c>
      <c r="L242" s="80">
        <f t="shared" si="32"/>
        <v>0</v>
      </c>
      <c r="M242" s="80">
        <f t="shared" si="30"/>
        <v>5</v>
      </c>
      <c r="N242" s="81">
        <f t="shared" si="31"/>
        <v>0.4</v>
      </c>
      <c r="O242" s="147">
        <v>4.6203208556149731</v>
      </c>
      <c r="P242" s="147">
        <v>5.3903743315508024</v>
      </c>
      <c r="Q242" s="147">
        <v>5.9893048128342246</v>
      </c>
      <c r="R242" s="139">
        <v>43.171122994652407</v>
      </c>
      <c r="S242" s="145">
        <v>0</v>
      </c>
      <c r="T242" s="145">
        <v>0</v>
      </c>
      <c r="U242" s="24">
        <f t="shared" si="26"/>
        <v>0.18823529411764706</v>
      </c>
      <c r="V242" s="24">
        <f t="shared" si="27"/>
        <v>1.463551927948213E-2</v>
      </c>
      <c r="W242" s="148">
        <v>0</v>
      </c>
      <c r="X242" s="24">
        <f t="shared" si="28"/>
        <v>0</v>
      </c>
      <c r="Y242" s="148">
        <v>0</v>
      </c>
      <c r="Z242" s="81">
        <f t="shared" si="29"/>
        <v>0</v>
      </c>
    </row>
    <row r="243" spans="1:26" x14ac:dyDescent="0.25">
      <c r="A243" s="9" t="str">
        <f>'8'!A243</f>
        <v>Marple Newtown SD</v>
      </c>
      <c r="B243" s="29" t="str">
        <f>'8'!B243</f>
        <v>Delaware</v>
      </c>
      <c r="C243" s="85">
        <f>'8'!C243</f>
        <v>902</v>
      </c>
      <c r="D243" s="85">
        <f>'8'!D243</f>
        <v>659</v>
      </c>
      <c r="E243" s="85">
        <f>'8'!E243</f>
        <v>1561</v>
      </c>
      <c r="F243" s="146">
        <v>2</v>
      </c>
      <c r="G243" s="146">
        <v>0</v>
      </c>
      <c r="H243" s="146">
        <v>1</v>
      </c>
      <c r="I243" s="146">
        <v>1</v>
      </c>
      <c r="J243" s="146">
        <v>10</v>
      </c>
      <c r="K243" s="65">
        <f t="shared" si="25"/>
        <v>4</v>
      </c>
      <c r="L243" s="80">
        <f t="shared" si="32"/>
        <v>2</v>
      </c>
      <c r="M243" s="80">
        <f t="shared" si="30"/>
        <v>14</v>
      </c>
      <c r="N243" s="81">
        <f t="shared" si="31"/>
        <v>0.2857142857142857</v>
      </c>
      <c r="O243" s="147">
        <v>50.520859671302155</v>
      </c>
      <c r="P243" s="147">
        <v>83.218710493046771</v>
      </c>
      <c r="Q243" s="147">
        <v>78.260429835651067</v>
      </c>
      <c r="R243" s="139">
        <v>304.0682680151707</v>
      </c>
      <c r="S243" s="145">
        <v>106</v>
      </c>
      <c r="T243" s="145">
        <v>106</v>
      </c>
      <c r="U243" s="24">
        <f t="shared" si="26"/>
        <v>0.30547550432276654</v>
      </c>
      <c r="V243" s="24">
        <f t="shared" si="27"/>
        <v>8.5675573455700788E-2</v>
      </c>
      <c r="W243" s="148">
        <v>66.869785082174459</v>
      </c>
      <c r="X243" s="24">
        <f t="shared" si="28"/>
        <v>4.2837786727850394E-2</v>
      </c>
      <c r="Y243" s="148">
        <v>66.869785082174459</v>
      </c>
      <c r="Z243" s="81">
        <f t="shared" si="29"/>
        <v>4.2837786727850394E-2</v>
      </c>
    </row>
    <row r="244" spans="1:26" x14ac:dyDescent="0.25">
      <c r="A244" s="9" t="str">
        <f>'8'!A244</f>
        <v>Mars Area SD</v>
      </c>
      <c r="B244" s="29" t="str">
        <f>'8'!B244</f>
        <v>Butler</v>
      </c>
      <c r="C244" s="85">
        <f>'8'!C244</f>
        <v>587</v>
      </c>
      <c r="D244" s="85">
        <f>'8'!D244</f>
        <v>482</v>
      </c>
      <c r="E244" s="85">
        <f>'8'!E244</f>
        <v>1069</v>
      </c>
      <c r="F244" s="146">
        <v>0</v>
      </c>
      <c r="G244" s="146">
        <v>2</v>
      </c>
      <c r="H244" s="146">
        <v>0</v>
      </c>
      <c r="I244" s="146">
        <v>1</v>
      </c>
      <c r="J244" s="146">
        <v>5</v>
      </c>
      <c r="K244" s="65">
        <f t="shared" si="25"/>
        <v>3</v>
      </c>
      <c r="L244" s="80">
        <f t="shared" si="32"/>
        <v>1</v>
      </c>
      <c r="M244" s="80">
        <f t="shared" si="30"/>
        <v>8</v>
      </c>
      <c r="N244" s="81">
        <f t="shared" si="31"/>
        <v>0.375</v>
      </c>
      <c r="O244" s="147">
        <v>38.366589327146173</v>
      </c>
      <c r="P244" s="147">
        <v>56.812064965197216</v>
      </c>
      <c r="Q244" s="147">
        <v>63.821345707656612</v>
      </c>
      <c r="R244" s="139">
        <v>129.89791183294662</v>
      </c>
      <c r="S244" s="145">
        <v>159</v>
      </c>
      <c r="T244" s="145">
        <v>53</v>
      </c>
      <c r="U244" s="24">
        <f t="shared" si="26"/>
        <v>0.42287234042553196</v>
      </c>
      <c r="V244" s="24">
        <f t="shared" si="27"/>
        <v>8.9035223846906819E-2</v>
      </c>
      <c r="W244" s="148">
        <v>95.178654292343381</v>
      </c>
      <c r="X244" s="24">
        <f t="shared" si="28"/>
        <v>8.9035223846906805E-2</v>
      </c>
      <c r="Y244" s="148">
        <v>31.726218097447795</v>
      </c>
      <c r="Z244" s="81">
        <f t="shared" si="29"/>
        <v>2.9678407948968939E-2</v>
      </c>
    </row>
    <row r="245" spans="1:26" x14ac:dyDescent="0.25">
      <c r="A245" s="9" t="str">
        <f>'8'!A245</f>
        <v>McGuffey SD</v>
      </c>
      <c r="B245" s="29" t="str">
        <f>'8'!B245</f>
        <v>Washington</v>
      </c>
      <c r="C245" s="85">
        <f>'8'!C245</f>
        <v>359</v>
      </c>
      <c r="D245" s="85">
        <f>'8'!D245</f>
        <v>266</v>
      </c>
      <c r="E245" s="85">
        <f>'8'!E245</f>
        <v>625</v>
      </c>
      <c r="F245" s="146">
        <v>0</v>
      </c>
      <c r="G245" s="146">
        <v>1</v>
      </c>
      <c r="H245" s="146">
        <v>0</v>
      </c>
      <c r="I245" s="146">
        <v>0</v>
      </c>
      <c r="J245" s="146">
        <v>1</v>
      </c>
      <c r="K245" s="65">
        <f t="shared" si="25"/>
        <v>1</v>
      </c>
      <c r="L245" s="80">
        <f t="shared" si="32"/>
        <v>0</v>
      </c>
      <c r="M245" s="80">
        <f t="shared" si="30"/>
        <v>2</v>
      </c>
      <c r="N245" s="81">
        <f t="shared" si="31"/>
        <v>0.5</v>
      </c>
      <c r="O245" s="147">
        <v>3.2028639618138426</v>
      </c>
      <c r="P245" s="147">
        <v>3.75417661097852</v>
      </c>
      <c r="Q245" s="147">
        <v>4.0429594272076379</v>
      </c>
      <c r="R245" s="139">
        <v>33.520286396181383</v>
      </c>
      <c r="S245" s="145">
        <v>11</v>
      </c>
      <c r="T245" s="145">
        <v>0</v>
      </c>
      <c r="U245" s="24">
        <f t="shared" si="26"/>
        <v>0.171875</v>
      </c>
      <c r="V245" s="24">
        <f t="shared" si="27"/>
        <v>1.1131264916467778E-2</v>
      </c>
      <c r="W245" s="148">
        <v>6.9570405727923621</v>
      </c>
      <c r="X245" s="24">
        <f t="shared" si="28"/>
        <v>1.1131264916467778E-2</v>
      </c>
      <c r="Y245" s="148">
        <v>0</v>
      </c>
      <c r="Z245" s="81">
        <f t="shared" si="29"/>
        <v>0</v>
      </c>
    </row>
    <row r="246" spans="1:26" x14ac:dyDescent="0.25">
      <c r="A246" s="9" t="str">
        <f>'8'!A246</f>
        <v>McKeesport Area SD</v>
      </c>
      <c r="B246" s="29" t="str">
        <f>'8'!B246</f>
        <v>Allegheny</v>
      </c>
      <c r="C246" s="85">
        <f>'8'!C246</f>
        <v>1016</v>
      </c>
      <c r="D246" s="85">
        <f>'8'!D246</f>
        <v>694</v>
      </c>
      <c r="E246" s="85">
        <f>'8'!E246</f>
        <v>1710</v>
      </c>
      <c r="F246" s="146">
        <v>6</v>
      </c>
      <c r="G246" s="146">
        <v>0</v>
      </c>
      <c r="H246" s="146">
        <v>2</v>
      </c>
      <c r="I246" s="146">
        <v>2</v>
      </c>
      <c r="J246" s="146">
        <v>12</v>
      </c>
      <c r="K246" s="65">
        <f t="shared" si="25"/>
        <v>10</v>
      </c>
      <c r="L246" s="80">
        <f t="shared" si="32"/>
        <v>4</v>
      </c>
      <c r="M246" s="80">
        <f t="shared" si="30"/>
        <v>22</v>
      </c>
      <c r="N246" s="81">
        <f t="shared" si="31"/>
        <v>0.45454545454545453</v>
      </c>
      <c r="O246" s="147">
        <v>124.45588235294117</v>
      </c>
      <c r="P246" s="147">
        <v>158.69454656862746</v>
      </c>
      <c r="Q246" s="147">
        <v>150.84957107843138</v>
      </c>
      <c r="R246" s="139">
        <v>137.00827205882354</v>
      </c>
      <c r="S246" s="145">
        <v>212</v>
      </c>
      <c r="T246" s="145">
        <v>212</v>
      </c>
      <c r="U246" s="24">
        <f t="shared" si="26"/>
        <v>0.67391304347826086</v>
      </c>
      <c r="V246" s="24">
        <f t="shared" si="27"/>
        <v>0.1655850461529641</v>
      </c>
      <c r="W246" s="148">
        <v>138.31311274509801</v>
      </c>
      <c r="X246" s="24">
        <f t="shared" si="28"/>
        <v>8.0884861254443274E-2</v>
      </c>
      <c r="Y246" s="148">
        <v>138.31311274509801</v>
      </c>
      <c r="Z246" s="81">
        <f t="shared" si="29"/>
        <v>8.0884861254443274E-2</v>
      </c>
    </row>
    <row r="247" spans="1:26" x14ac:dyDescent="0.25">
      <c r="A247" s="9" t="str">
        <f>'8'!A247</f>
        <v>Mechanicsburg Area SD</v>
      </c>
      <c r="B247" s="29" t="str">
        <f>'8'!B247</f>
        <v>Cumberland</v>
      </c>
      <c r="C247" s="85">
        <f>'8'!C247</f>
        <v>924</v>
      </c>
      <c r="D247" s="85">
        <f>'8'!D247</f>
        <v>614</v>
      </c>
      <c r="E247" s="85">
        <f>'8'!E247</f>
        <v>1538</v>
      </c>
      <c r="F247" s="146">
        <v>3</v>
      </c>
      <c r="G247" s="146">
        <v>2</v>
      </c>
      <c r="H247" s="146">
        <v>2</v>
      </c>
      <c r="I247" s="146">
        <v>7</v>
      </c>
      <c r="J247" s="146">
        <v>4</v>
      </c>
      <c r="K247" s="65">
        <f t="shared" si="25"/>
        <v>14</v>
      </c>
      <c r="L247" s="80">
        <f t="shared" si="32"/>
        <v>9</v>
      </c>
      <c r="M247" s="80">
        <f t="shared" si="30"/>
        <v>18</v>
      </c>
      <c r="N247" s="81">
        <f t="shared" si="31"/>
        <v>0.77777777777777779</v>
      </c>
      <c r="O247" s="147">
        <v>186.65778961384822</v>
      </c>
      <c r="P247" s="147">
        <v>260.45272969374167</v>
      </c>
      <c r="Q247" s="147">
        <v>204.88948069241013</v>
      </c>
      <c r="R247" s="139">
        <v>83.661784287616513</v>
      </c>
      <c r="S247" s="145">
        <v>541</v>
      </c>
      <c r="T247" s="145">
        <v>435</v>
      </c>
      <c r="U247" s="24">
        <f t="shared" si="26"/>
        <v>0.84237726098191201</v>
      </c>
      <c r="V247" s="24">
        <f t="shared" si="27"/>
        <v>0.29070905026501298</v>
      </c>
      <c r="W247" s="148">
        <v>370.99201065246336</v>
      </c>
      <c r="X247" s="24">
        <f t="shared" si="28"/>
        <v>0.24121717207572391</v>
      </c>
      <c r="Y247" s="148">
        <v>298.30226364846868</v>
      </c>
      <c r="Z247" s="81">
        <f t="shared" si="29"/>
        <v>0.1939546577688353</v>
      </c>
    </row>
    <row r="248" spans="1:26" x14ac:dyDescent="0.25">
      <c r="A248" s="9" t="str">
        <f>'8'!A248</f>
        <v>Mercer Area SD</v>
      </c>
      <c r="B248" s="29" t="str">
        <f>'8'!B248</f>
        <v>Mercer</v>
      </c>
      <c r="C248" s="85">
        <f>'8'!C248</f>
        <v>269</v>
      </c>
      <c r="D248" s="85">
        <f>'8'!D248</f>
        <v>205</v>
      </c>
      <c r="E248" s="85">
        <f>'8'!E248</f>
        <v>474</v>
      </c>
      <c r="F248" s="146">
        <v>0</v>
      </c>
      <c r="G248" s="146">
        <v>1</v>
      </c>
      <c r="H248" s="146">
        <v>1</v>
      </c>
      <c r="I248" s="146">
        <v>0</v>
      </c>
      <c r="J248" s="146">
        <v>3</v>
      </c>
      <c r="K248" s="65">
        <f t="shared" si="25"/>
        <v>2</v>
      </c>
      <c r="L248" s="80">
        <f t="shared" si="32"/>
        <v>1</v>
      </c>
      <c r="M248" s="80">
        <f t="shared" si="30"/>
        <v>5</v>
      </c>
      <c r="N248" s="81">
        <f t="shared" si="31"/>
        <v>0.4</v>
      </c>
      <c r="O248" s="147">
        <v>29.986842105263158</v>
      </c>
      <c r="P248" s="147">
        <v>42.539473684210527</v>
      </c>
      <c r="Q248" s="147">
        <v>33.473684210526315</v>
      </c>
      <c r="R248" s="139">
        <v>14.368421052631579</v>
      </c>
      <c r="S248" s="145">
        <v>106</v>
      </c>
      <c r="T248" s="145">
        <v>53</v>
      </c>
      <c r="U248" s="24">
        <f t="shared" si="26"/>
        <v>0.83464566929133865</v>
      </c>
      <c r="V248" s="24">
        <f t="shared" si="27"/>
        <v>0.15300910504108373</v>
      </c>
      <c r="W248" s="148">
        <v>72.526315789473685</v>
      </c>
      <c r="X248" s="24">
        <f t="shared" si="28"/>
        <v>0.15300910504108373</v>
      </c>
      <c r="Y248" s="148">
        <v>36.263157894736842</v>
      </c>
      <c r="Z248" s="81">
        <f t="shared" si="29"/>
        <v>7.6504552520541863E-2</v>
      </c>
    </row>
    <row r="249" spans="1:26" x14ac:dyDescent="0.25">
      <c r="A249" s="9" t="str">
        <f>'8'!A249</f>
        <v>Methacton SD</v>
      </c>
      <c r="B249" s="29" t="str">
        <f>'8'!B249</f>
        <v>Montgomery</v>
      </c>
      <c r="C249" s="85">
        <f>'8'!C249</f>
        <v>990</v>
      </c>
      <c r="D249" s="85">
        <f>'8'!D249</f>
        <v>796</v>
      </c>
      <c r="E249" s="85">
        <f>'8'!E249</f>
        <v>1786</v>
      </c>
      <c r="F249" s="146">
        <v>0</v>
      </c>
      <c r="G249" s="146">
        <v>0</v>
      </c>
      <c r="H249" s="146">
        <v>0</v>
      </c>
      <c r="I249" s="146">
        <v>0</v>
      </c>
      <c r="J249" s="146">
        <v>1</v>
      </c>
      <c r="K249" s="65">
        <f t="shared" si="25"/>
        <v>0</v>
      </c>
      <c r="L249" s="80">
        <f t="shared" si="32"/>
        <v>0</v>
      </c>
      <c r="M249" s="80">
        <f t="shared" si="30"/>
        <v>1</v>
      </c>
      <c r="N249" s="81">
        <f t="shared" si="31"/>
        <v>0</v>
      </c>
      <c r="O249" s="147">
        <v>0</v>
      </c>
      <c r="P249" s="147">
        <v>0</v>
      </c>
      <c r="Q249" s="147">
        <v>0</v>
      </c>
      <c r="R249" s="139">
        <v>3.0534477070273836</v>
      </c>
      <c r="S249" s="145">
        <v>0</v>
      </c>
      <c r="T249" s="145">
        <v>0</v>
      </c>
      <c r="U249" s="24">
        <f t="shared" si="26"/>
        <v>0</v>
      </c>
      <c r="V249" s="24">
        <f t="shared" si="27"/>
        <v>0</v>
      </c>
      <c r="W249" s="148">
        <v>0</v>
      </c>
      <c r="X249" s="24">
        <f t="shared" si="28"/>
        <v>0</v>
      </c>
      <c r="Y249" s="148">
        <v>0</v>
      </c>
      <c r="Z249" s="81">
        <f t="shared" si="29"/>
        <v>0</v>
      </c>
    </row>
    <row r="250" spans="1:26" x14ac:dyDescent="0.25">
      <c r="A250" s="9" t="str">
        <f>'8'!A250</f>
        <v>Meyersdale Area SD</v>
      </c>
      <c r="B250" s="29" t="str">
        <f>'8'!B250</f>
        <v>Somerset</v>
      </c>
      <c r="C250" s="85">
        <f>'8'!C250</f>
        <v>228</v>
      </c>
      <c r="D250" s="85">
        <f>'8'!D250</f>
        <v>169</v>
      </c>
      <c r="E250" s="85">
        <f>'8'!E250</f>
        <v>397</v>
      </c>
      <c r="F250" s="146">
        <v>0</v>
      </c>
      <c r="G250" s="146">
        <v>0</v>
      </c>
      <c r="H250" s="146">
        <v>0</v>
      </c>
      <c r="I250" s="146">
        <v>0</v>
      </c>
      <c r="J250" s="146">
        <v>2</v>
      </c>
      <c r="K250" s="65">
        <f t="shared" si="25"/>
        <v>0</v>
      </c>
      <c r="L250" s="80">
        <f t="shared" si="32"/>
        <v>0</v>
      </c>
      <c r="M250" s="80">
        <f t="shared" si="30"/>
        <v>2</v>
      </c>
      <c r="N250" s="81">
        <f t="shared" si="31"/>
        <v>0</v>
      </c>
      <c r="O250" s="147">
        <v>0</v>
      </c>
      <c r="P250" s="147">
        <v>0</v>
      </c>
      <c r="Q250" s="147">
        <v>0</v>
      </c>
      <c r="R250" s="139">
        <v>42.834645669291334</v>
      </c>
      <c r="S250" s="145">
        <v>0</v>
      </c>
      <c r="T250" s="145">
        <v>0</v>
      </c>
      <c r="U250" s="24">
        <f t="shared" si="26"/>
        <v>0</v>
      </c>
      <c r="V250" s="24">
        <f t="shared" si="27"/>
        <v>0</v>
      </c>
      <c r="W250" s="148">
        <v>0</v>
      </c>
      <c r="X250" s="24">
        <f t="shared" si="28"/>
        <v>0</v>
      </c>
      <c r="Y250" s="148">
        <v>0</v>
      </c>
      <c r="Z250" s="81">
        <f t="shared" si="29"/>
        <v>0</v>
      </c>
    </row>
    <row r="251" spans="1:26" x14ac:dyDescent="0.25">
      <c r="A251" s="9" t="str">
        <f>'8'!A251</f>
        <v>Mid Valley SD</v>
      </c>
      <c r="B251" s="29" t="str">
        <f>'8'!B251</f>
        <v>Lackawanna</v>
      </c>
      <c r="C251" s="85">
        <f>'8'!C251</f>
        <v>514</v>
      </c>
      <c r="D251" s="85">
        <f>'8'!D251</f>
        <v>316</v>
      </c>
      <c r="E251" s="85">
        <f>'8'!E251</f>
        <v>830</v>
      </c>
      <c r="F251" s="146">
        <v>0</v>
      </c>
      <c r="G251" s="146">
        <v>0</v>
      </c>
      <c r="H251" s="146">
        <v>0</v>
      </c>
      <c r="I251" s="146">
        <v>0</v>
      </c>
      <c r="J251" s="146">
        <v>1</v>
      </c>
      <c r="K251" s="65">
        <f t="shared" si="25"/>
        <v>0</v>
      </c>
      <c r="L251" s="80">
        <f t="shared" si="32"/>
        <v>0</v>
      </c>
      <c r="M251" s="80">
        <f t="shared" si="30"/>
        <v>1</v>
      </c>
      <c r="N251" s="81">
        <f t="shared" si="31"/>
        <v>0</v>
      </c>
      <c r="O251" s="147">
        <v>0</v>
      </c>
      <c r="P251" s="147">
        <v>0</v>
      </c>
      <c r="Q251" s="147">
        <v>0</v>
      </c>
      <c r="R251" s="139">
        <v>31.080505130228886</v>
      </c>
      <c r="S251" s="145">
        <v>0</v>
      </c>
      <c r="T251" s="145">
        <v>0</v>
      </c>
      <c r="U251" s="24">
        <f t="shared" si="26"/>
        <v>0</v>
      </c>
      <c r="V251" s="24">
        <f t="shared" si="27"/>
        <v>0</v>
      </c>
      <c r="W251" s="148">
        <v>0</v>
      </c>
      <c r="X251" s="24">
        <f t="shared" si="28"/>
        <v>0</v>
      </c>
      <c r="Y251" s="148">
        <v>0</v>
      </c>
      <c r="Z251" s="81">
        <f t="shared" si="29"/>
        <v>0</v>
      </c>
    </row>
    <row r="252" spans="1:26" x14ac:dyDescent="0.25">
      <c r="A252" s="9" t="str">
        <f>'8'!A252</f>
        <v>Middletown Area SD</v>
      </c>
      <c r="B252" s="29" t="str">
        <f>'8'!B252</f>
        <v>Dauphin</v>
      </c>
      <c r="C252" s="85">
        <f>'8'!C252</f>
        <v>607</v>
      </c>
      <c r="D252" s="85">
        <f>'8'!D252</f>
        <v>395</v>
      </c>
      <c r="E252" s="85">
        <f>'8'!E252</f>
        <v>1002</v>
      </c>
      <c r="F252" s="146">
        <v>2</v>
      </c>
      <c r="G252" s="146">
        <v>1</v>
      </c>
      <c r="H252" s="146">
        <v>0</v>
      </c>
      <c r="I252" s="146">
        <v>1</v>
      </c>
      <c r="J252" s="146">
        <v>8</v>
      </c>
      <c r="K252" s="65">
        <f t="shared" si="25"/>
        <v>4</v>
      </c>
      <c r="L252" s="80">
        <f t="shared" si="32"/>
        <v>1</v>
      </c>
      <c r="M252" s="80">
        <f t="shared" si="30"/>
        <v>12</v>
      </c>
      <c r="N252" s="81">
        <f t="shared" si="31"/>
        <v>0.33333333333333331</v>
      </c>
      <c r="O252" s="147">
        <v>53.405405405405411</v>
      </c>
      <c r="P252" s="147">
        <v>74.162162162162161</v>
      </c>
      <c r="Q252" s="147">
        <v>84.432432432432435</v>
      </c>
      <c r="R252" s="139">
        <v>197.36868944416113</v>
      </c>
      <c r="S252" s="145">
        <v>106</v>
      </c>
      <c r="T252" s="145">
        <v>53</v>
      </c>
      <c r="U252" s="24">
        <f t="shared" si="26"/>
        <v>0.39259259259259266</v>
      </c>
      <c r="V252" s="24">
        <f t="shared" si="27"/>
        <v>0.12731294168419918</v>
      </c>
      <c r="W252" s="148">
        <v>63.783783783783782</v>
      </c>
      <c r="X252" s="24">
        <f t="shared" si="28"/>
        <v>6.3656470842099577E-2</v>
      </c>
      <c r="Y252" s="148">
        <v>31.891891891891891</v>
      </c>
      <c r="Z252" s="81">
        <f t="shared" si="29"/>
        <v>3.1828235421049789E-2</v>
      </c>
    </row>
    <row r="253" spans="1:26" x14ac:dyDescent="0.25">
      <c r="A253" s="9" t="str">
        <f>'8'!A253</f>
        <v>Midd-West SD</v>
      </c>
      <c r="B253" s="29" t="str">
        <f>'8'!B253</f>
        <v>Snyder</v>
      </c>
      <c r="C253" s="85">
        <f>'8'!C253</f>
        <v>690</v>
      </c>
      <c r="D253" s="85">
        <f>'8'!D253</f>
        <v>529</v>
      </c>
      <c r="E253" s="85">
        <f>'8'!E253</f>
        <v>1219</v>
      </c>
      <c r="F253" s="146">
        <v>4</v>
      </c>
      <c r="G253" s="146">
        <v>1</v>
      </c>
      <c r="H253" s="146">
        <v>0</v>
      </c>
      <c r="I253" s="146">
        <v>1</v>
      </c>
      <c r="J253" s="146">
        <v>6</v>
      </c>
      <c r="K253" s="65">
        <f t="shared" si="25"/>
        <v>6</v>
      </c>
      <c r="L253" s="80">
        <f t="shared" si="32"/>
        <v>1</v>
      </c>
      <c r="M253" s="80">
        <f t="shared" si="30"/>
        <v>12</v>
      </c>
      <c r="N253" s="81">
        <f t="shared" si="31"/>
        <v>0.5</v>
      </c>
      <c r="O253" s="147">
        <v>35.409836065573771</v>
      </c>
      <c r="P253" s="147">
        <v>48.393442622950815</v>
      </c>
      <c r="Q253" s="147">
        <v>60.196721311475414</v>
      </c>
      <c r="R253" s="139">
        <v>34.918032786885242</v>
      </c>
      <c r="S253" s="145">
        <v>64</v>
      </c>
      <c r="T253" s="145">
        <v>11</v>
      </c>
      <c r="U253" s="24">
        <f t="shared" si="26"/>
        <v>0.70588235294117641</v>
      </c>
      <c r="V253" s="24">
        <f t="shared" si="27"/>
        <v>6.874756250084052E-2</v>
      </c>
      <c r="W253" s="148">
        <v>37.245901639344261</v>
      </c>
      <c r="X253" s="24">
        <f t="shared" si="28"/>
        <v>3.0554472222595785E-2</v>
      </c>
      <c r="Y253" s="148">
        <v>6.4016393442622945</v>
      </c>
      <c r="Z253" s="81">
        <f t="shared" si="29"/>
        <v>5.2515499132586504E-3</v>
      </c>
    </row>
    <row r="254" spans="1:26" x14ac:dyDescent="0.25">
      <c r="A254" s="9" t="str">
        <f>'8'!A254</f>
        <v>Midland Borough SD</v>
      </c>
      <c r="B254" s="29" t="str">
        <f>'8'!B254</f>
        <v>Beaver</v>
      </c>
      <c r="C254" s="85">
        <f>'8'!C254</f>
        <v>115</v>
      </c>
      <c r="D254" s="85">
        <f>'8'!D254</f>
        <v>62</v>
      </c>
      <c r="E254" s="85">
        <f>'8'!E254</f>
        <v>177</v>
      </c>
      <c r="F254" s="146">
        <v>2</v>
      </c>
      <c r="G254" s="146">
        <v>0</v>
      </c>
      <c r="H254" s="146">
        <v>0</v>
      </c>
      <c r="I254" s="146">
        <v>0</v>
      </c>
      <c r="J254" s="146">
        <v>1</v>
      </c>
      <c r="K254" s="65">
        <f t="shared" si="25"/>
        <v>2</v>
      </c>
      <c r="L254" s="80">
        <f t="shared" si="32"/>
        <v>0</v>
      </c>
      <c r="M254" s="80">
        <f t="shared" si="30"/>
        <v>3</v>
      </c>
      <c r="N254" s="81">
        <f t="shared" si="31"/>
        <v>0.66666666666666663</v>
      </c>
      <c r="O254" s="147">
        <v>25.338048090523341</v>
      </c>
      <c r="P254" s="147">
        <v>37.182461103253182</v>
      </c>
      <c r="Q254" s="147">
        <v>43.479490806223481</v>
      </c>
      <c r="R254" s="139">
        <v>31.260254596888259</v>
      </c>
      <c r="S254" s="145">
        <v>0</v>
      </c>
      <c r="T254" s="145">
        <v>0</v>
      </c>
      <c r="U254" s="24">
        <f t="shared" si="26"/>
        <v>0.66666666666666663</v>
      </c>
      <c r="V254" s="24">
        <f t="shared" si="27"/>
        <v>0.35322321578404814</v>
      </c>
      <c r="W254" s="148">
        <v>0</v>
      </c>
      <c r="X254" s="24">
        <f t="shared" si="28"/>
        <v>0</v>
      </c>
      <c r="Y254" s="148">
        <v>0</v>
      </c>
      <c r="Z254" s="81">
        <f t="shared" si="29"/>
        <v>0</v>
      </c>
    </row>
    <row r="255" spans="1:26" x14ac:dyDescent="0.25">
      <c r="A255" s="9" t="str">
        <f>'8'!A255</f>
        <v>Mifflin County SD</v>
      </c>
      <c r="B255" s="29" t="str">
        <f>'8'!B255</f>
        <v>Mifflin</v>
      </c>
      <c r="C255" s="85">
        <f>'8'!C255</f>
        <v>1632</v>
      </c>
      <c r="D255" s="85">
        <f>'8'!D255</f>
        <v>1132</v>
      </c>
      <c r="E255" s="85">
        <f>'8'!E255</f>
        <v>2764</v>
      </c>
      <c r="F255" s="146">
        <v>2</v>
      </c>
      <c r="G255" s="146">
        <v>2</v>
      </c>
      <c r="H255" s="146">
        <v>5</v>
      </c>
      <c r="I255" s="146">
        <v>0</v>
      </c>
      <c r="J255" s="146">
        <v>7</v>
      </c>
      <c r="K255" s="65">
        <f t="shared" si="25"/>
        <v>9</v>
      </c>
      <c r="L255" s="80">
        <f t="shared" si="32"/>
        <v>5</v>
      </c>
      <c r="M255" s="80">
        <f t="shared" si="30"/>
        <v>16</v>
      </c>
      <c r="N255" s="81">
        <f t="shared" si="31"/>
        <v>0.5625</v>
      </c>
      <c r="O255" s="147">
        <v>119.00943396226415</v>
      </c>
      <c r="P255" s="147">
        <v>188.77358490566039</v>
      </c>
      <c r="Q255" s="147">
        <v>127.21698113207547</v>
      </c>
      <c r="R255" s="139">
        <v>24.764150943396224</v>
      </c>
      <c r="S255" s="145">
        <v>371</v>
      </c>
      <c r="T255" s="145">
        <v>265</v>
      </c>
      <c r="U255" s="24">
        <f t="shared" si="26"/>
        <v>0.92553191489361708</v>
      </c>
      <c r="V255" s="24">
        <f t="shared" si="27"/>
        <v>0.11135420364251972</v>
      </c>
      <c r="W255" s="148">
        <v>262.5</v>
      </c>
      <c r="X255" s="24">
        <f t="shared" si="28"/>
        <v>9.4971056439942109E-2</v>
      </c>
      <c r="Y255" s="148">
        <v>187.5</v>
      </c>
      <c r="Z255" s="81">
        <f t="shared" si="29"/>
        <v>6.7836468885672935E-2</v>
      </c>
    </row>
    <row r="256" spans="1:26" x14ac:dyDescent="0.25">
      <c r="A256" s="9" t="str">
        <f>'8'!A256</f>
        <v>Mifflinburg Area SD</v>
      </c>
      <c r="B256" s="29" t="str">
        <f>'8'!B256</f>
        <v>Union</v>
      </c>
      <c r="C256" s="85">
        <f>'8'!C256</f>
        <v>633</v>
      </c>
      <c r="D256" s="85">
        <f>'8'!D256</f>
        <v>483</v>
      </c>
      <c r="E256" s="85">
        <f>'8'!E256</f>
        <v>1116</v>
      </c>
      <c r="F256" s="146">
        <v>4</v>
      </c>
      <c r="G256" s="146">
        <v>1</v>
      </c>
      <c r="H256" s="146">
        <v>2</v>
      </c>
      <c r="I256" s="146">
        <v>0</v>
      </c>
      <c r="J256" s="146">
        <v>0</v>
      </c>
      <c r="K256" s="65">
        <f t="shared" si="25"/>
        <v>7</v>
      </c>
      <c r="L256" s="80">
        <f t="shared" si="32"/>
        <v>2</v>
      </c>
      <c r="M256" s="80">
        <f t="shared" si="30"/>
        <v>7</v>
      </c>
      <c r="N256" s="81">
        <f t="shared" si="31"/>
        <v>1</v>
      </c>
      <c r="O256" s="147">
        <v>36.8671875</v>
      </c>
      <c r="P256" s="147">
        <v>53.625</v>
      </c>
      <c r="Q256" s="147">
        <v>52.5078125</v>
      </c>
      <c r="R256" s="139">
        <v>0</v>
      </c>
      <c r="S256" s="145">
        <v>111</v>
      </c>
      <c r="T256" s="145">
        <v>106</v>
      </c>
      <c r="U256" s="24">
        <f t="shared" si="26"/>
        <v>1</v>
      </c>
      <c r="V256" s="24">
        <f t="shared" si="27"/>
        <v>8.1086189516129031E-2</v>
      </c>
      <c r="W256" s="148">
        <v>70.2421875</v>
      </c>
      <c r="X256" s="24">
        <f t="shared" si="28"/>
        <v>6.2941028225806453E-2</v>
      </c>
      <c r="Y256" s="148">
        <v>67.078125</v>
      </c>
      <c r="Z256" s="81">
        <f t="shared" si="29"/>
        <v>6.0105846774193547E-2</v>
      </c>
    </row>
    <row r="257" spans="1:26" x14ac:dyDescent="0.25">
      <c r="A257" s="9" t="str">
        <f>'8'!A257</f>
        <v>Millcreek Township SD</v>
      </c>
      <c r="B257" s="29" t="str">
        <f>'8'!B257</f>
        <v>Erie</v>
      </c>
      <c r="C257" s="85">
        <f>'8'!C257</f>
        <v>1504</v>
      </c>
      <c r="D257" s="85">
        <f>'8'!D257</f>
        <v>1138</v>
      </c>
      <c r="E257" s="85">
        <f>'8'!E257</f>
        <v>2642</v>
      </c>
      <c r="F257" s="146">
        <v>9</v>
      </c>
      <c r="G257" s="146">
        <v>0</v>
      </c>
      <c r="H257" s="146">
        <v>1</v>
      </c>
      <c r="I257" s="146">
        <v>1</v>
      </c>
      <c r="J257" s="146">
        <v>5</v>
      </c>
      <c r="K257" s="65">
        <f t="shared" si="25"/>
        <v>11</v>
      </c>
      <c r="L257" s="80">
        <f t="shared" si="32"/>
        <v>2</v>
      </c>
      <c r="M257" s="80">
        <f t="shared" si="30"/>
        <v>16</v>
      </c>
      <c r="N257" s="81">
        <f t="shared" si="31"/>
        <v>0.6875</v>
      </c>
      <c r="O257" s="147">
        <v>142.22534683164605</v>
      </c>
      <c r="P257" s="147">
        <v>186.75853018372703</v>
      </c>
      <c r="Q257" s="147">
        <v>206.01612298462692</v>
      </c>
      <c r="R257" s="139">
        <v>48.578927634045741</v>
      </c>
      <c r="S257" s="145">
        <v>106</v>
      </c>
      <c r="T257" s="145">
        <v>106</v>
      </c>
      <c r="U257" s="24">
        <f t="shared" si="26"/>
        <v>0.87133550488599354</v>
      </c>
      <c r="V257" s="24">
        <f t="shared" si="27"/>
        <v>0.12452077101263175</v>
      </c>
      <c r="W257" s="148">
        <v>65.181852268466443</v>
      </c>
      <c r="X257" s="24">
        <f t="shared" si="28"/>
        <v>2.4671405097829842E-2</v>
      </c>
      <c r="Y257" s="148">
        <v>65.181852268466443</v>
      </c>
      <c r="Z257" s="81">
        <f t="shared" si="29"/>
        <v>2.4671405097829842E-2</v>
      </c>
    </row>
    <row r="258" spans="1:26" x14ac:dyDescent="0.25">
      <c r="A258" s="9" t="str">
        <f>'8'!A258</f>
        <v>Millersburg Area SD</v>
      </c>
      <c r="B258" s="29" t="str">
        <f>'8'!B258</f>
        <v>Dauphin</v>
      </c>
      <c r="C258" s="85">
        <f>'8'!C258</f>
        <v>266</v>
      </c>
      <c r="D258" s="85">
        <f>'8'!D258</f>
        <v>150</v>
      </c>
      <c r="E258" s="85">
        <f>'8'!E258</f>
        <v>416</v>
      </c>
      <c r="F258" s="146">
        <v>1</v>
      </c>
      <c r="G258" s="146">
        <v>1</v>
      </c>
      <c r="H258" s="146">
        <v>0</v>
      </c>
      <c r="I258" s="146">
        <v>0</v>
      </c>
      <c r="J258" s="146">
        <v>6</v>
      </c>
      <c r="K258" s="65">
        <f t="shared" si="25"/>
        <v>2</v>
      </c>
      <c r="L258" s="80">
        <f t="shared" si="32"/>
        <v>0</v>
      </c>
      <c r="M258" s="80">
        <f t="shared" si="30"/>
        <v>8</v>
      </c>
      <c r="N258" s="81">
        <f t="shared" si="31"/>
        <v>0.25</v>
      </c>
      <c r="O258" s="147">
        <v>26.702702702702705</v>
      </c>
      <c r="P258" s="147">
        <v>37.081081081081081</v>
      </c>
      <c r="Q258" s="147">
        <v>42.216216216216218</v>
      </c>
      <c r="R258" s="139">
        <v>75.818459969403364</v>
      </c>
      <c r="S258" s="145">
        <v>53</v>
      </c>
      <c r="T258" s="145">
        <v>0</v>
      </c>
      <c r="U258" s="24">
        <f t="shared" si="26"/>
        <v>0.4568965517241379</v>
      </c>
      <c r="V258" s="24">
        <f t="shared" si="27"/>
        <v>0.15332640332640335</v>
      </c>
      <c r="W258" s="148">
        <v>31.891891891891891</v>
      </c>
      <c r="X258" s="24">
        <f t="shared" si="28"/>
        <v>7.6663201663201661E-2</v>
      </c>
      <c r="Y258" s="148">
        <v>0</v>
      </c>
      <c r="Z258" s="81">
        <f t="shared" si="29"/>
        <v>0</v>
      </c>
    </row>
    <row r="259" spans="1:26" x14ac:dyDescent="0.25">
      <c r="A259" s="9" t="str">
        <f>'8'!A259</f>
        <v>Millville Area SD</v>
      </c>
      <c r="B259" s="29" t="str">
        <f>'8'!B259</f>
        <v>Columbia</v>
      </c>
      <c r="C259" s="85">
        <f>'8'!C259</f>
        <v>167</v>
      </c>
      <c r="D259" s="85">
        <f>'8'!D259</f>
        <v>124</v>
      </c>
      <c r="E259" s="85">
        <f>'8'!E259</f>
        <v>291</v>
      </c>
      <c r="F259" s="146">
        <v>1</v>
      </c>
      <c r="G259" s="146">
        <v>0</v>
      </c>
      <c r="H259" s="146">
        <v>0</v>
      </c>
      <c r="I259" s="146">
        <v>0</v>
      </c>
      <c r="J259" s="146">
        <v>1</v>
      </c>
      <c r="K259" s="65">
        <f t="shared" si="25"/>
        <v>1</v>
      </c>
      <c r="L259" s="80">
        <f t="shared" si="32"/>
        <v>0</v>
      </c>
      <c r="M259" s="80">
        <f t="shared" si="30"/>
        <v>2</v>
      </c>
      <c r="N259" s="81">
        <f t="shared" si="31"/>
        <v>0.5</v>
      </c>
      <c r="O259" s="147">
        <v>1.0930232558139537</v>
      </c>
      <c r="P259" s="147">
        <v>1.7209302325581397</v>
      </c>
      <c r="Q259" s="147">
        <v>2.1860465116279073</v>
      </c>
      <c r="R259" s="139">
        <v>29.827906976744188</v>
      </c>
      <c r="S259" s="145">
        <v>0</v>
      </c>
      <c r="T259" s="145">
        <v>0</v>
      </c>
      <c r="U259" s="24">
        <f t="shared" si="26"/>
        <v>8.6206896551724144E-2</v>
      </c>
      <c r="V259" s="24">
        <f t="shared" si="27"/>
        <v>9.6699432590106309E-3</v>
      </c>
      <c r="W259" s="148">
        <v>0</v>
      </c>
      <c r="X259" s="24">
        <f t="shared" si="28"/>
        <v>0</v>
      </c>
      <c r="Y259" s="148">
        <v>0</v>
      </c>
      <c r="Z259" s="81">
        <f t="shared" si="29"/>
        <v>0</v>
      </c>
    </row>
    <row r="260" spans="1:26" x14ac:dyDescent="0.25">
      <c r="A260" s="9" t="str">
        <f>'8'!A260</f>
        <v>Milton Area SD</v>
      </c>
      <c r="B260" s="29" t="str">
        <f>'8'!B260</f>
        <v>Northumberland</v>
      </c>
      <c r="C260" s="85">
        <f>'8'!C260</f>
        <v>562</v>
      </c>
      <c r="D260" s="85">
        <f>'8'!D260</f>
        <v>426</v>
      </c>
      <c r="E260" s="85">
        <f>'8'!E260</f>
        <v>988</v>
      </c>
      <c r="F260" s="146">
        <v>5</v>
      </c>
      <c r="G260" s="146">
        <v>2</v>
      </c>
      <c r="H260" s="146">
        <v>1</v>
      </c>
      <c r="I260" s="146">
        <v>1</v>
      </c>
      <c r="J260" s="146">
        <v>1</v>
      </c>
      <c r="K260" s="65">
        <f t="shared" ref="K260:K323" si="33">SUM(F260:I260)</f>
        <v>9</v>
      </c>
      <c r="L260" s="80">
        <f t="shared" si="32"/>
        <v>2</v>
      </c>
      <c r="M260" s="80">
        <f t="shared" si="30"/>
        <v>10</v>
      </c>
      <c r="N260" s="81">
        <f t="shared" si="31"/>
        <v>0.9</v>
      </c>
      <c r="O260" s="147">
        <v>51.663265306122454</v>
      </c>
      <c r="P260" s="147">
        <v>89.775510204081641</v>
      </c>
      <c r="Q260" s="147">
        <v>107.56122448979592</v>
      </c>
      <c r="R260" s="139">
        <v>30.105442176870749</v>
      </c>
      <c r="S260" s="145">
        <v>80</v>
      </c>
      <c r="T260" s="145">
        <v>16</v>
      </c>
      <c r="U260" s="24">
        <f t="shared" ref="U260:U323" si="34">(O260+P260)/(O260+P260+R260)</f>
        <v>0.82450331125827814</v>
      </c>
      <c r="V260" s="24">
        <f t="shared" ref="V260:V323" si="35">(O260+P260)/E260</f>
        <v>0.14315665537470051</v>
      </c>
      <c r="W260" s="148">
        <v>45.442176870748305</v>
      </c>
      <c r="X260" s="24">
        <f t="shared" ref="X260:X323" si="36">W260/E260</f>
        <v>4.5994106144482093E-2</v>
      </c>
      <c r="Y260" s="148">
        <v>9.0884353741496611</v>
      </c>
      <c r="Z260" s="81">
        <f t="shared" ref="Z260:Z323" si="37">Y260/E260</f>
        <v>9.1988212288964186E-3</v>
      </c>
    </row>
    <row r="261" spans="1:26" x14ac:dyDescent="0.25">
      <c r="A261" s="9" t="str">
        <f>'8'!A261</f>
        <v>Minersville Area SD</v>
      </c>
      <c r="B261" s="29" t="str">
        <f>'8'!B261</f>
        <v>Schuylkill</v>
      </c>
      <c r="C261" s="85">
        <f>'8'!C261</f>
        <v>313</v>
      </c>
      <c r="D261" s="85">
        <f>'8'!D261</f>
        <v>219</v>
      </c>
      <c r="E261" s="85">
        <f>'8'!E261</f>
        <v>532</v>
      </c>
      <c r="F261" s="146">
        <v>0</v>
      </c>
      <c r="G261" s="146">
        <v>0</v>
      </c>
      <c r="H261" s="146">
        <v>0</v>
      </c>
      <c r="I261" s="146">
        <v>0</v>
      </c>
      <c r="J261" s="146">
        <v>4</v>
      </c>
      <c r="K261" s="65">
        <f t="shared" si="33"/>
        <v>0</v>
      </c>
      <c r="L261" s="80">
        <f t="shared" si="32"/>
        <v>0</v>
      </c>
      <c r="M261" s="80">
        <f t="shared" ref="M261:M324" si="38">J261+K261</f>
        <v>4</v>
      </c>
      <c r="N261" s="81">
        <f t="shared" ref="N261:N324" si="39">K261/M261</f>
        <v>0</v>
      </c>
      <c r="O261" s="147">
        <v>0</v>
      </c>
      <c r="P261" s="147">
        <v>0</v>
      </c>
      <c r="Q261" s="147">
        <v>0</v>
      </c>
      <c r="R261" s="139">
        <v>78.791666666666671</v>
      </c>
      <c r="S261" s="145">
        <v>0</v>
      </c>
      <c r="T261" s="145">
        <v>0</v>
      </c>
      <c r="U261" s="24">
        <f t="shared" si="34"/>
        <v>0</v>
      </c>
      <c r="V261" s="24">
        <f t="shared" si="35"/>
        <v>0</v>
      </c>
      <c r="W261" s="148">
        <v>0</v>
      </c>
      <c r="X261" s="24">
        <f t="shared" si="36"/>
        <v>0</v>
      </c>
      <c r="Y261" s="148">
        <v>0</v>
      </c>
      <c r="Z261" s="81">
        <f t="shared" si="37"/>
        <v>0</v>
      </c>
    </row>
    <row r="262" spans="1:26" x14ac:dyDescent="0.25">
      <c r="A262" s="9" t="str">
        <f>'8'!A262</f>
        <v>Mohawk Area SD</v>
      </c>
      <c r="B262" s="29" t="str">
        <f>'8'!B262</f>
        <v>Lawrence</v>
      </c>
      <c r="C262" s="85">
        <f>'8'!C262</f>
        <v>334</v>
      </c>
      <c r="D262" s="85">
        <f>'8'!D262</f>
        <v>237</v>
      </c>
      <c r="E262" s="85">
        <f>'8'!E262</f>
        <v>571</v>
      </c>
      <c r="F262" s="146">
        <v>0</v>
      </c>
      <c r="G262" s="146">
        <v>1</v>
      </c>
      <c r="H262" s="146">
        <v>0</v>
      </c>
      <c r="I262" s="146">
        <v>1</v>
      </c>
      <c r="J262" s="146">
        <v>1</v>
      </c>
      <c r="K262" s="65">
        <f t="shared" si="33"/>
        <v>2</v>
      </c>
      <c r="L262" s="80">
        <f t="shared" si="32"/>
        <v>1</v>
      </c>
      <c r="M262" s="80">
        <f t="shared" si="38"/>
        <v>3</v>
      </c>
      <c r="N262" s="81">
        <f t="shared" si="39"/>
        <v>0.66666666666666663</v>
      </c>
      <c r="O262" s="147">
        <v>14.393120393120393</v>
      </c>
      <c r="P262" s="147">
        <v>20.948402948402947</v>
      </c>
      <c r="Q262" s="147">
        <v>22.658476658476658</v>
      </c>
      <c r="R262" s="139">
        <v>3.0466830466830466</v>
      </c>
      <c r="S262" s="145">
        <v>58</v>
      </c>
      <c r="T262" s="145">
        <v>53</v>
      </c>
      <c r="U262" s="24">
        <f t="shared" si="34"/>
        <v>0.92063492063492069</v>
      </c>
      <c r="V262" s="24">
        <f t="shared" si="35"/>
        <v>6.1894086412475208E-2</v>
      </c>
      <c r="W262" s="148">
        <v>35.341523341523335</v>
      </c>
      <c r="X262" s="24">
        <f t="shared" si="36"/>
        <v>6.1894086412475194E-2</v>
      </c>
      <c r="Y262" s="148">
        <v>32.294840294840292</v>
      </c>
      <c r="Z262" s="81">
        <f t="shared" si="37"/>
        <v>5.655838930795147E-2</v>
      </c>
    </row>
    <row r="263" spans="1:26" x14ac:dyDescent="0.25">
      <c r="A263" s="9" t="str">
        <f>'8'!A263</f>
        <v>Monessen City SD</v>
      </c>
      <c r="B263" s="29" t="str">
        <f>'8'!B263</f>
        <v>Westmoreland</v>
      </c>
      <c r="C263" s="85">
        <f>'8'!C263</f>
        <v>231</v>
      </c>
      <c r="D263" s="85">
        <f>'8'!D263</f>
        <v>163</v>
      </c>
      <c r="E263" s="85">
        <f>'8'!E263</f>
        <v>394</v>
      </c>
      <c r="F263" s="146">
        <v>0</v>
      </c>
      <c r="G263" s="146">
        <v>0</v>
      </c>
      <c r="H263" s="146">
        <v>0</v>
      </c>
      <c r="I263" s="146">
        <v>1</v>
      </c>
      <c r="J263" s="146">
        <v>1</v>
      </c>
      <c r="K263" s="65">
        <f t="shared" si="33"/>
        <v>1</v>
      </c>
      <c r="L263" s="80">
        <f t="shared" si="32"/>
        <v>1</v>
      </c>
      <c r="M263" s="80">
        <f t="shared" si="38"/>
        <v>2</v>
      </c>
      <c r="N263" s="81">
        <f t="shared" si="39"/>
        <v>0.5</v>
      </c>
      <c r="O263" s="147">
        <v>12.314705882352941</v>
      </c>
      <c r="P263" s="147">
        <v>19.069607843137256</v>
      </c>
      <c r="Q263" s="147">
        <v>21.615686274509805</v>
      </c>
      <c r="R263" s="139">
        <v>31.384313725490195</v>
      </c>
      <c r="S263" s="145">
        <v>53</v>
      </c>
      <c r="T263" s="145">
        <v>53</v>
      </c>
      <c r="U263" s="24">
        <f t="shared" si="34"/>
        <v>0.5</v>
      </c>
      <c r="V263" s="24">
        <f t="shared" si="35"/>
        <v>7.9655618592614705E-2</v>
      </c>
      <c r="W263" s="148">
        <v>31.384313725490195</v>
      </c>
      <c r="X263" s="24">
        <f t="shared" si="36"/>
        <v>7.9655618592614705E-2</v>
      </c>
      <c r="Y263" s="148">
        <v>31.384313725490195</v>
      </c>
      <c r="Z263" s="81">
        <f t="shared" si="37"/>
        <v>7.9655618592614705E-2</v>
      </c>
    </row>
    <row r="264" spans="1:26" x14ac:dyDescent="0.25">
      <c r="A264" s="9" t="str">
        <f>'8'!A264</f>
        <v>Moniteau SD</v>
      </c>
      <c r="B264" s="29" t="str">
        <f>'8'!B264</f>
        <v>Butler</v>
      </c>
      <c r="C264" s="85">
        <f>'8'!C264</f>
        <v>264</v>
      </c>
      <c r="D264" s="85">
        <f>'8'!D264</f>
        <v>202</v>
      </c>
      <c r="E264" s="85">
        <f>'8'!E264</f>
        <v>466</v>
      </c>
      <c r="F264" s="146">
        <v>0</v>
      </c>
      <c r="G264" s="146">
        <v>0</v>
      </c>
      <c r="H264" s="146">
        <v>0</v>
      </c>
      <c r="I264" s="146">
        <v>0</v>
      </c>
      <c r="J264" s="146">
        <v>1</v>
      </c>
      <c r="K264" s="65">
        <f t="shared" si="33"/>
        <v>0</v>
      </c>
      <c r="L264" s="80">
        <f t="shared" si="32"/>
        <v>0</v>
      </c>
      <c r="M264" s="80">
        <f t="shared" si="38"/>
        <v>1</v>
      </c>
      <c r="N264" s="81">
        <f t="shared" si="39"/>
        <v>0</v>
      </c>
      <c r="O264" s="147">
        <v>0</v>
      </c>
      <c r="P264" s="147">
        <v>0</v>
      </c>
      <c r="Q264" s="147">
        <v>0</v>
      </c>
      <c r="R264" s="139">
        <v>2.9930394431554523</v>
      </c>
      <c r="S264" s="145">
        <v>0</v>
      </c>
      <c r="T264" s="145">
        <v>0</v>
      </c>
      <c r="U264" s="24">
        <f t="shared" si="34"/>
        <v>0</v>
      </c>
      <c r="V264" s="24">
        <f t="shared" si="35"/>
        <v>0</v>
      </c>
      <c r="W264" s="148">
        <v>0</v>
      </c>
      <c r="X264" s="24">
        <f t="shared" si="36"/>
        <v>0</v>
      </c>
      <c r="Y264" s="148">
        <v>0</v>
      </c>
      <c r="Z264" s="81">
        <f t="shared" si="37"/>
        <v>0</v>
      </c>
    </row>
    <row r="265" spans="1:26" x14ac:dyDescent="0.25">
      <c r="A265" s="9" t="str">
        <f>'8'!A265</f>
        <v>Montgomery Area SD</v>
      </c>
      <c r="B265" s="29" t="str">
        <f>'8'!B265</f>
        <v>Lycoming</v>
      </c>
      <c r="C265" s="85">
        <f>'8'!C265</f>
        <v>246</v>
      </c>
      <c r="D265" s="85">
        <f>'8'!D265</f>
        <v>176</v>
      </c>
      <c r="E265" s="85">
        <f>'8'!E265</f>
        <v>422</v>
      </c>
      <c r="F265" s="146">
        <v>2</v>
      </c>
      <c r="G265" s="146">
        <v>0</v>
      </c>
      <c r="H265" s="146">
        <v>1</v>
      </c>
      <c r="I265" s="146">
        <v>0</v>
      </c>
      <c r="J265" s="146">
        <v>1</v>
      </c>
      <c r="K265" s="65">
        <f t="shared" si="33"/>
        <v>3</v>
      </c>
      <c r="L265" s="80">
        <f t="shared" si="32"/>
        <v>1</v>
      </c>
      <c r="M265" s="80">
        <f t="shared" si="38"/>
        <v>4</v>
      </c>
      <c r="N265" s="81">
        <f t="shared" si="39"/>
        <v>0.75</v>
      </c>
      <c r="O265" s="147">
        <v>32.128113879003557</v>
      </c>
      <c r="P265" s="147">
        <v>41.476868327402137</v>
      </c>
      <c r="Q265" s="147">
        <v>37.395017793594306</v>
      </c>
      <c r="R265" s="139">
        <v>3.3155397390272836</v>
      </c>
      <c r="S265" s="145">
        <v>5</v>
      </c>
      <c r="T265" s="145">
        <v>5</v>
      </c>
      <c r="U265" s="24">
        <f t="shared" si="34"/>
        <v>0.9568965517241379</v>
      </c>
      <c r="V265" s="24">
        <f t="shared" si="35"/>
        <v>0.17441938911470545</v>
      </c>
      <c r="W265" s="148">
        <v>3.3155397390272832</v>
      </c>
      <c r="X265" s="24">
        <f t="shared" si="36"/>
        <v>7.8567292394011445E-3</v>
      </c>
      <c r="Y265" s="148">
        <v>3.3155397390272832</v>
      </c>
      <c r="Z265" s="81">
        <f t="shared" si="37"/>
        <v>7.8567292394011445E-3</v>
      </c>
    </row>
    <row r="266" spans="1:26" x14ac:dyDescent="0.25">
      <c r="A266" s="9" t="str">
        <f>'8'!A266</f>
        <v>Montour SD</v>
      </c>
      <c r="B266" s="29" t="str">
        <f>'8'!B266</f>
        <v>Allegheny</v>
      </c>
      <c r="C266" s="85">
        <f>'8'!C266</f>
        <v>670</v>
      </c>
      <c r="D266" s="85">
        <f>'8'!D266</f>
        <v>438</v>
      </c>
      <c r="E266" s="85">
        <f>'8'!E266</f>
        <v>1108</v>
      </c>
      <c r="F266" s="146">
        <v>2</v>
      </c>
      <c r="G266" s="146">
        <v>1</v>
      </c>
      <c r="H266" s="146">
        <v>1</v>
      </c>
      <c r="I266" s="146">
        <v>1</v>
      </c>
      <c r="J266" s="146">
        <v>3</v>
      </c>
      <c r="K266" s="65">
        <f t="shared" si="33"/>
        <v>5</v>
      </c>
      <c r="L266" s="80">
        <f t="shared" si="32"/>
        <v>2</v>
      </c>
      <c r="M266" s="80">
        <f t="shared" si="38"/>
        <v>8</v>
      </c>
      <c r="N266" s="81">
        <f t="shared" si="39"/>
        <v>0.625</v>
      </c>
      <c r="O266" s="147">
        <v>75.992647058823522</v>
      </c>
      <c r="P266" s="147">
        <v>96.898743872549019</v>
      </c>
      <c r="Q266" s="147">
        <v>92.108609068627459</v>
      </c>
      <c r="R266" s="139">
        <v>103.73483455882354</v>
      </c>
      <c r="S266" s="145">
        <v>159</v>
      </c>
      <c r="T266" s="145">
        <v>106</v>
      </c>
      <c r="U266" s="24">
        <f t="shared" si="34"/>
        <v>0.625</v>
      </c>
      <c r="V266" s="24">
        <f t="shared" si="35"/>
        <v>0.15603916149040842</v>
      </c>
      <c r="W266" s="148">
        <v>103.73483455882352</v>
      </c>
      <c r="X266" s="24">
        <f t="shared" si="36"/>
        <v>9.3623496894245054E-2</v>
      </c>
      <c r="Y266" s="148">
        <v>69.156556372549005</v>
      </c>
      <c r="Z266" s="81">
        <f t="shared" si="37"/>
        <v>6.2415664596163364E-2</v>
      </c>
    </row>
    <row r="267" spans="1:26" x14ac:dyDescent="0.25">
      <c r="A267" s="9" t="str">
        <f>'8'!A267</f>
        <v>Montoursville Area SD</v>
      </c>
      <c r="B267" s="29" t="str">
        <f>'8'!B267</f>
        <v>Lycoming</v>
      </c>
      <c r="C267" s="85">
        <f>'8'!C267</f>
        <v>362</v>
      </c>
      <c r="D267" s="85">
        <f>'8'!D267</f>
        <v>286</v>
      </c>
      <c r="E267" s="85">
        <f>'8'!E267</f>
        <v>648</v>
      </c>
      <c r="F267" s="146">
        <v>3</v>
      </c>
      <c r="G267" s="146">
        <v>1</v>
      </c>
      <c r="H267" s="146">
        <v>0</v>
      </c>
      <c r="I267" s="146">
        <v>0</v>
      </c>
      <c r="J267" s="146">
        <v>3</v>
      </c>
      <c r="K267" s="65">
        <f t="shared" si="33"/>
        <v>4</v>
      </c>
      <c r="L267" s="80">
        <f t="shared" si="32"/>
        <v>0</v>
      </c>
      <c r="M267" s="80">
        <f t="shared" si="38"/>
        <v>7</v>
      </c>
      <c r="N267" s="81">
        <f t="shared" si="39"/>
        <v>0.5714285714285714</v>
      </c>
      <c r="O267" s="147">
        <v>47.468564650059314</v>
      </c>
      <c r="P267" s="147">
        <v>61.281138790035591</v>
      </c>
      <c r="Q267" s="147">
        <v>55.250296559905102</v>
      </c>
      <c r="R267" s="139">
        <v>73.604982206405694</v>
      </c>
      <c r="S267" s="145">
        <v>53</v>
      </c>
      <c r="T267" s="145">
        <v>0</v>
      </c>
      <c r="U267" s="24">
        <f t="shared" si="34"/>
        <v>0.59636363636363643</v>
      </c>
      <c r="V267" s="24">
        <f t="shared" si="35"/>
        <v>0.16782361641989954</v>
      </c>
      <c r="W267" s="148">
        <v>35.144721233689204</v>
      </c>
      <c r="X267" s="24">
        <f t="shared" si="36"/>
        <v>5.4235680916187044E-2</v>
      </c>
      <c r="Y267" s="148">
        <v>0</v>
      </c>
      <c r="Z267" s="81">
        <f t="shared" si="37"/>
        <v>0</v>
      </c>
    </row>
    <row r="268" spans="1:26" x14ac:dyDescent="0.25">
      <c r="A268" s="9" t="str">
        <f>'8'!A268</f>
        <v>Montrose Area SD</v>
      </c>
      <c r="B268" s="29" t="str">
        <f>'8'!B268</f>
        <v>Susquehanna</v>
      </c>
      <c r="C268" s="85">
        <f>'8'!C268</f>
        <v>309</v>
      </c>
      <c r="D268" s="85">
        <f>'8'!D268</f>
        <v>216</v>
      </c>
      <c r="E268" s="85">
        <f>'8'!E268</f>
        <v>525</v>
      </c>
      <c r="F268" s="146">
        <v>0</v>
      </c>
      <c r="G268" s="146">
        <v>0</v>
      </c>
      <c r="H268" s="146">
        <v>1</v>
      </c>
      <c r="I268" s="146">
        <v>0</v>
      </c>
      <c r="J268" s="146">
        <v>2</v>
      </c>
      <c r="K268" s="65">
        <f t="shared" si="33"/>
        <v>1</v>
      </c>
      <c r="L268" s="80">
        <f t="shared" si="32"/>
        <v>1</v>
      </c>
      <c r="M268" s="80">
        <f t="shared" si="38"/>
        <v>3</v>
      </c>
      <c r="N268" s="81">
        <f t="shared" si="39"/>
        <v>0.33333333333333331</v>
      </c>
      <c r="O268" s="147">
        <v>14.840000000000002</v>
      </c>
      <c r="P268" s="147">
        <v>20.493333333333332</v>
      </c>
      <c r="Q268" s="147">
        <v>17.666666666666664</v>
      </c>
      <c r="R268" s="139">
        <v>38.666666666666671</v>
      </c>
      <c r="S268" s="145">
        <v>53</v>
      </c>
      <c r="T268" s="145">
        <v>53</v>
      </c>
      <c r="U268" s="24">
        <f t="shared" si="34"/>
        <v>0.47747747747747749</v>
      </c>
      <c r="V268" s="24">
        <f t="shared" si="35"/>
        <v>6.7301587301587307E-2</v>
      </c>
      <c r="W268" s="148">
        <v>35.333333333333336</v>
      </c>
      <c r="X268" s="24">
        <f t="shared" si="36"/>
        <v>6.7301587301587307E-2</v>
      </c>
      <c r="Y268" s="148">
        <v>35.333333333333336</v>
      </c>
      <c r="Z268" s="81">
        <f t="shared" si="37"/>
        <v>6.7301587301587307E-2</v>
      </c>
    </row>
    <row r="269" spans="1:26" x14ac:dyDescent="0.25">
      <c r="A269" s="9" t="str">
        <f>'8'!A269</f>
        <v>Moon Area SD</v>
      </c>
      <c r="B269" s="29" t="str">
        <f>'8'!B269</f>
        <v>Allegheny</v>
      </c>
      <c r="C269" s="85">
        <f>'8'!C269</f>
        <v>878</v>
      </c>
      <c r="D269" s="85">
        <f>'8'!D269</f>
        <v>606</v>
      </c>
      <c r="E269" s="85">
        <f>'8'!E269</f>
        <v>1484</v>
      </c>
      <c r="F269" s="146">
        <v>8</v>
      </c>
      <c r="G269" s="146">
        <v>3</v>
      </c>
      <c r="H269" s="146">
        <v>0</v>
      </c>
      <c r="I269" s="146">
        <v>0</v>
      </c>
      <c r="J269" s="146">
        <v>16</v>
      </c>
      <c r="K269" s="65">
        <f t="shared" si="33"/>
        <v>11</v>
      </c>
      <c r="L269" s="80">
        <f t="shared" si="32"/>
        <v>0</v>
      </c>
      <c r="M269" s="80">
        <f t="shared" si="38"/>
        <v>27</v>
      </c>
      <c r="N269" s="81">
        <f t="shared" si="39"/>
        <v>0.40740740740740738</v>
      </c>
      <c r="O269" s="147">
        <v>167.18382352941174</v>
      </c>
      <c r="P269" s="147">
        <v>213.17723651960785</v>
      </c>
      <c r="Q269" s="147">
        <v>202.63893995098039</v>
      </c>
      <c r="R269" s="139">
        <v>275.32138480392155</v>
      </c>
      <c r="S269" s="145">
        <v>159</v>
      </c>
      <c r="T269" s="145">
        <v>0</v>
      </c>
      <c r="U269" s="24">
        <f t="shared" si="34"/>
        <v>0.58009950248756215</v>
      </c>
      <c r="V269" s="24">
        <f t="shared" si="35"/>
        <v>0.25630799194677867</v>
      </c>
      <c r="W269" s="148">
        <v>103.73483455882352</v>
      </c>
      <c r="X269" s="24">
        <f t="shared" si="36"/>
        <v>6.9902179621848734E-2</v>
      </c>
      <c r="Y269" s="148">
        <v>0</v>
      </c>
      <c r="Z269" s="81">
        <f t="shared" si="37"/>
        <v>0</v>
      </c>
    </row>
    <row r="270" spans="1:26" x14ac:dyDescent="0.25">
      <c r="A270" s="9" t="str">
        <f>'8'!A270</f>
        <v>Morrisville Borough SD</v>
      </c>
      <c r="B270" s="29" t="str">
        <f>'8'!B270</f>
        <v>Bucks</v>
      </c>
      <c r="C270" s="85">
        <f>'8'!C270</f>
        <v>360</v>
      </c>
      <c r="D270" s="85">
        <f>'8'!D270</f>
        <v>216</v>
      </c>
      <c r="E270" s="85">
        <f>'8'!E270</f>
        <v>576</v>
      </c>
      <c r="F270" s="146">
        <v>0</v>
      </c>
      <c r="G270" s="146">
        <v>0</v>
      </c>
      <c r="H270" s="146">
        <v>0</v>
      </c>
      <c r="I270" s="146">
        <v>0</v>
      </c>
      <c r="J270" s="146">
        <v>0</v>
      </c>
      <c r="K270" s="65">
        <f t="shared" si="33"/>
        <v>0</v>
      </c>
      <c r="L270" s="80">
        <f t="shared" si="32"/>
        <v>0</v>
      </c>
      <c r="M270" s="80">
        <f t="shared" si="38"/>
        <v>0</v>
      </c>
      <c r="N270" s="81" t="e">
        <f t="shared" si="39"/>
        <v>#DIV/0!</v>
      </c>
      <c r="O270" s="147">
        <v>0</v>
      </c>
      <c r="P270" s="147">
        <v>0</v>
      </c>
      <c r="Q270" s="147">
        <v>0</v>
      </c>
      <c r="R270" s="139">
        <v>0</v>
      </c>
      <c r="S270" s="145">
        <v>0</v>
      </c>
      <c r="T270" s="145">
        <v>0</v>
      </c>
      <c r="U270" s="24" t="e">
        <f t="shared" si="34"/>
        <v>#DIV/0!</v>
      </c>
      <c r="V270" s="24">
        <f t="shared" si="35"/>
        <v>0</v>
      </c>
      <c r="W270" s="148">
        <v>0</v>
      </c>
      <c r="X270" s="24">
        <f t="shared" si="36"/>
        <v>0</v>
      </c>
      <c r="Y270" s="148">
        <v>0</v>
      </c>
      <c r="Z270" s="81">
        <f t="shared" si="37"/>
        <v>0</v>
      </c>
    </row>
    <row r="271" spans="1:26" x14ac:dyDescent="0.25">
      <c r="A271" s="9" t="str">
        <f>'8'!A271</f>
        <v>Moshannon Valley SD</v>
      </c>
      <c r="B271" s="29" t="str">
        <f>'8'!B271</f>
        <v>Clearfield</v>
      </c>
      <c r="C271" s="85">
        <f>'8'!C271</f>
        <v>203</v>
      </c>
      <c r="D271" s="85">
        <f>'8'!D271</f>
        <v>159</v>
      </c>
      <c r="E271" s="85">
        <f>'8'!E271</f>
        <v>362</v>
      </c>
      <c r="F271" s="146">
        <v>3</v>
      </c>
      <c r="G271" s="146">
        <v>1</v>
      </c>
      <c r="H271" s="146">
        <v>0</v>
      </c>
      <c r="I271" s="146">
        <v>1</v>
      </c>
      <c r="J271" s="146">
        <v>8</v>
      </c>
      <c r="K271" s="65">
        <f t="shared" si="33"/>
        <v>5</v>
      </c>
      <c r="L271" s="80">
        <f t="shared" si="32"/>
        <v>1</v>
      </c>
      <c r="M271" s="80">
        <f t="shared" si="38"/>
        <v>13</v>
      </c>
      <c r="N271" s="81">
        <f t="shared" si="39"/>
        <v>0.38461538461538464</v>
      </c>
      <c r="O271" s="147">
        <v>24.834337349397593</v>
      </c>
      <c r="P271" s="147">
        <v>27.756024096385541</v>
      </c>
      <c r="Q271" s="147">
        <v>44.409638554216862</v>
      </c>
      <c r="R271" s="139">
        <v>24.939759036144579</v>
      </c>
      <c r="S271" s="145">
        <v>64</v>
      </c>
      <c r="T271" s="145">
        <v>53</v>
      </c>
      <c r="U271" s="24">
        <f t="shared" si="34"/>
        <v>0.67832167832167833</v>
      </c>
      <c r="V271" s="24">
        <f t="shared" si="35"/>
        <v>0.14527724156293684</v>
      </c>
      <c r="W271" s="148">
        <v>34.698795180722897</v>
      </c>
      <c r="X271" s="24">
        <f t="shared" si="36"/>
        <v>9.5853025361112981E-2</v>
      </c>
      <c r="Y271" s="148">
        <v>28.734939759036148</v>
      </c>
      <c r="Z271" s="81">
        <f t="shared" si="37"/>
        <v>7.9378286627171682E-2</v>
      </c>
    </row>
    <row r="272" spans="1:26" x14ac:dyDescent="0.25">
      <c r="A272" s="9" t="str">
        <f>'8'!A272</f>
        <v>Mount Carmel Area SD</v>
      </c>
      <c r="B272" s="29" t="str">
        <f>'8'!B272</f>
        <v>Northumberland</v>
      </c>
      <c r="C272" s="85">
        <f>'8'!C272</f>
        <v>389</v>
      </c>
      <c r="D272" s="85">
        <f>'8'!D272</f>
        <v>286</v>
      </c>
      <c r="E272" s="85">
        <f>'8'!E272</f>
        <v>675</v>
      </c>
      <c r="F272" s="146">
        <v>1</v>
      </c>
      <c r="G272" s="146">
        <v>2</v>
      </c>
      <c r="H272" s="146">
        <v>0</v>
      </c>
      <c r="I272" s="146">
        <v>0</v>
      </c>
      <c r="J272" s="146">
        <v>0</v>
      </c>
      <c r="K272" s="65">
        <f t="shared" si="33"/>
        <v>3</v>
      </c>
      <c r="L272" s="80">
        <f t="shared" si="32"/>
        <v>0</v>
      </c>
      <c r="M272" s="80">
        <f t="shared" si="38"/>
        <v>3</v>
      </c>
      <c r="N272" s="81">
        <f t="shared" si="39"/>
        <v>1</v>
      </c>
      <c r="O272" s="147">
        <v>24.275510204081634</v>
      </c>
      <c r="P272" s="147">
        <v>42.183673469387756</v>
      </c>
      <c r="Q272" s="147">
        <v>50.54081632653061</v>
      </c>
      <c r="R272" s="139">
        <v>0</v>
      </c>
      <c r="S272" s="145">
        <v>106</v>
      </c>
      <c r="T272" s="145">
        <v>0</v>
      </c>
      <c r="U272" s="24">
        <f t="shared" si="34"/>
        <v>1</v>
      </c>
      <c r="V272" s="24">
        <f t="shared" si="35"/>
        <v>9.8458049886621324E-2</v>
      </c>
      <c r="W272" s="148">
        <v>60.210884353741505</v>
      </c>
      <c r="X272" s="24">
        <f t="shared" si="36"/>
        <v>8.9201310153691121E-2</v>
      </c>
      <c r="Y272" s="148">
        <v>0</v>
      </c>
      <c r="Z272" s="81">
        <f t="shared" si="37"/>
        <v>0</v>
      </c>
    </row>
    <row r="273" spans="1:26" x14ac:dyDescent="0.25">
      <c r="A273" s="9" t="str">
        <f>'8'!A273</f>
        <v>Mount Pleasant Area SD</v>
      </c>
      <c r="B273" s="29" t="str">
        <f>'8'!B273</f>
        <v>Westmoreland</v>
      </c>
      <c r="C273" s="85">
        <f>'8'!C273</f>
        <v>518</v>
      </c>
      <c r="D273" s="85">
        <f>'8'!D273</f>
        <v>336</v>
      </c>
      <c r="E273" s="85">
        <f>'8'!E273</f>
        <v>854</v>
      </c>
      <c r="F273" s="146">
        <v>2</v>
      </c>
      <c r="G273" s="146">
        <v>1</v>
      </c>
      <c r="H273" s="146">
        <v>1</v>
      </c>
      <c r="I273" s="146">
        <v>2</v>
      </c>
      <c r="J273" s="146">
        <v>3</v>
      </c>
      <c r="K273" s="65">
        <f t="shared" si="33"/>
        <v>6</v>
      </c>
      <c r="L273" s="80">
        <f t="shared" si="32"/>
        <v>3</v>
      </c>
      <c r="M273" s="80">
        <f t="shared" si="38"/>
        <v>9</v>
      </c>
      <c r="N273" s="81">
        <f t="shared" si="39"/>
        <v>0.66666666666666663</v>
      </c>
      <c r="O273" s="147">
        <v>51.582352941176474</v>
      </c>
      <c r="P273" s="147">
        <v>79.876470588235293</v>
      </c>
      <c r="Q273" s="147">
        <v>90.54117647058824</v>
      </c>
      <c r="R273" s="139">
        <v>65.729411764705887</v>
      </c>
      <c r="S273" s="145">
        <v>116</v>
      </c>
      <c r="T273" s="145">
        <v>63</v>
      </c>
      <c r="U273" s="24">
        <f t="shared" si="34"/>
        <v>0.66666666666666674</v>
      </c>
      <c r="V273" s="24">
        <f t="shared" si="35"/>
        <v>0.15393304862928778</v>
      </c>
      <c r="W273" s="148">
        <v>68.69019607843137</v>
      </c>
      <c r="X273" s="24">
        <f t="shared" si="36"/>
        <v>8.0433484869357572E-2</v>
      </c>
      <c r="Y273" s="148">
        <v>37.305882352941175</v>
      </c>
      <c r="Z273" s="81">
        <f t="shared" si="37"/>
        <v>4.3683702989392476E-2</v>
      </c>
    </row>
    <row r="274" spans="1:26" x14ac:dyDescent="0.25">
      <c r="A274" s="9" t="str">
        <f>'8'!A274</f>
        <v>Mount Union Area SD</v>
      </c>
      <c r="B274" s="29" t="str">
        <f>'8'!B274</f>
        <v>Huntingdon</v>
      </c>
      <c r="C274" s="85">
        <f>'8'!C274</f>
        <v>370</v>
      </c>
      <c r="D274" s="85">
        <f>'8'!D274</f>
        <v>249</v>
      </c>
      <c r="E274" s="85">
        <f>'8'!E274</f>
        <v>619</v>
      </c>
      <c r="F274" s="146">
        <v>4</v>
      </c>
      <c r="G274" s="146">
        <v>1</v>
      </c>
      <c r="H274" s="146">
        <v>0</v>
      </c>
      <c r="I274" s="146">
        <v>0</v>
      </c>
      <c r="J274" s="146">
        <v>4</v>
      </c>
      <c r="K274" s="65">
        <f t="shared" si="33"/>
        <v>5</v>
      </c>
      <c r="L274" s="80">
        <f t="shared" si="32"/>
        <v>0</v>
      </c>
      <c r="M274" s="80">
        <f t="shared" si="38"/>
        <v>9</v>
      </c>
      <c r="N274" s="81">
        <f t="shared" si="39"/>
        <v>0.55555555555555558</v>
      </c>
      <c r="O274" s="147">
        <v>9.8034188034188023</v>
      </c>
      <c r="P274" s="147">
        <v>9.5384615384615383</v>
      </c>
      <c r="Q274" s="147">
        <v>11.658119658119658</v>
      </c>
      <c r="R274" s="139">
        <v>16.222222222222221</v>
      </c>
      <c r="S274" s="145">
        <v>11</v>
      </c>
      <c r="T274" s="145">
        <v>0</v>
      </c>
      <c r="U274" s="24">
        <f t="shared" si="34"/>
        <v>0.54385964912280704</v>
      </c>
      <c r="V274" s="24">
        <f t="shared" si="35"/>
        <v>3.124697955069522E-2</v>
      </c>
      <c r="W274" s="148">
        <v>6.8632478632478637</v>
      </c>
      <c r="X274" s="24">
        <f t="shared" si="36"/>
        <v>1.1087637905085402E-2</v>
      </c>
      <c r="Y274" s="148">
        <v>0</v>
      </c>
      <c r="Z274" s="81">
        <f t="shared" si="37"/>
        <v>0</v>
      </c>
    </row>
    <row r="275" spans="1:26" x14ac:dyDescent="0.25">
      <c r="A275" s="9" t="str">
        <f>'8'!A275</f>
        <v>Mountain View SD</v>
      </c>
      <c r="B275" s="29" t="str">
        <f>'8'!B275</f>
        <v>Susquehanna</v>
      </c>
      <c r="C275" s="85">
        <f>'8'!C275</f>
        <v>258</v>
      </c>
      <c r="D275" s="85">
        <f>'8'!D275</f>
        <v>170</v>
      </c>
      <c r="E275" s="85">
        <f>'8'!E275</f>
        <v>428</v>
      </c>
      <c r="F275" s="146">
        <v>0</v>
      </c>
      <c r="G275" s="146">
        <v>0</v>
      </c>
      <c r="H275" s="146">
        <v>0</v>
      </c>
      <c r="I275" s="146">
        <v>0</v>
      </c>
      <c r="J275" s="146">
        <v>1</v>
      </c>
      <c r="K275" s="65">
        <f t="shared" si="33"/>
        <v>0</v>
      </c>
      <c r="L275" s="80">
        <f t="shared" si="32"/>
        <v>0</v>
      </c>
      <c r="M275" s="80">
        <f t="shared" si="38"/>
        <v>1</v>
      </c>
      <c r="N275" s="81">
        <f t="shared" si="39"/>
        <v>0</v>
      </c>
      <c r="O275" s="147">
        <v>0</v>
      </c>
      <c r="P275" s="147">
        <v>0</v>
      </c>
      <c r="Q275" s="147">
        <v>0</v>
      </c>
      <c r="R275" s="139">
        <v>7.333333333333333</v>
      </c>
      <c r="S275" s="145">
        <v>0</v>
      </c>
      <c r="T275" s="145">
        <v>0</v>
      </c>
      <c r="U275" s="24">
        <f t="shared" si="34"/>
        <v>0</v>
      </c>
      <c r="V275" s="24">
        <f t="shared" si="35"/>
        <v>0</v>
      </c>
      <c r="W275" s="148">
        <v>0</v>
      </c>
      <c r="X275" s="24">
        <f t="shared" si="36"/>
        <v>0</v>
      </c>
      <c r="Y275" s="148">
        <v>0</v>
      </c>
      <c r="Z275" s="81">
        <f t="shared" si="37"/>
        <v>0</v>
      </c>
    </row>
    <row r="276" spans="1:26" x14ac:dyDescent="0.25">
      <c r="A276" s="9" t="str">
        <f>'8'!A276</f>
        <v>Mt. Lebanon SD</v>
      </c>
      <c r="B276" s="29" t="str">
        <f>'8'!B276</f>
        <v>Allegheny</v>
      </c>
      <c r="C276" s="85">
        <f>'8'!C276</f>
        <v>1050</v>
      </c>
      <c r="D276" s="85">
        <f>'8'!D276</f>
        <v>837</v>
      </c>
      <c r="E276" s="85">
        <f>'8'!E276</f>
        <v>1887</v>
      </c>
      <c r="F276" s="146">
        <v>0</v>
      </c>
      <c r="G276" s="146">
        <v>1</v>
      </c>
      <c r="H276" s="146">
        <v>2</v>
      </c>
      <c r="I276" s="146">
        <v>1</v>
      </c>
      <c r="J276" s="146">
        <v>9</v>
      </c>
      <c r="K276" s="65">
        <f t="shared" si="33"/>
        <v>4</v>
      </c>
      <c r="L276" s="80">
        <f t="shared" si="32"/>
        <v>3</v>
      </c>
      <c r="M276" s="80">
        <f t="shared" si="38"/>
        <v>13</v>
      </c>
      <c r="N276" s="81">
        <f t="shared" si="39"/>
        <v>0.30769230769230771</v>
      </c>
      <c r="O276" s="147">
        <v>33.264705882352942</v>
      </c>
      <c r="P276" s="147">
        <v>42.416053921568626</v>
      </c>
      <c r="Q276" s="147">
        <v>40.319240196078432</v>
      </c>
      <c r="R276" s="139">
        <v>311.20450367647061</v>
      </c>
      <c r="S276" s="145">
        <v>116</v>
      </c>
      <c r="T276" s="145">
        <v>111</v>
      </c>
      <c r="U276" s="24">
        <f t="shared" si="34"/>
        <v>0.19561551433389546</v>
      </c>
      <c r="V276" s="24">
        <f t="shared" si="35"/>
        <v>4.0106390993069195E-2</v>
      </c>
      <c r="W276" s="148">
        <v>75.680759803921561</v>
      </c>
      <c r="X276" s="24">
        <f t="shared" si="36"/>
        <v>4.0106390993069188E-2</v>
      </c>
      <c r="Y276" s="148">
        <v>72.41865808823529</v>
      </c>
      <c r="Z276" s="81">
        <f t="shared" si="37"/>
        <v>3.8377667243367934E-2</v>
      </c>
    </row>
    <row r="277" spans="1:26" x14ac:dyDescent="0.25">
      <c r="A277" s="9" t="str">
        <f>'8'!A277</f>
        <v>Muhlenberg SD</v>
      </c>
      <c r="B277" s="29" t="str">
        <f>'8'!B277</f>
        <v>Berks</v>
      </c>
      <c r="C277" s="85">
        <f>'8'!C277</f>
        <v>735</v>
      </c>
      <c r="D277" s="85">
        <f>'8'!D277</f>
        <v>466</v>
      </c>
      <c r="E277" s="85">
        <f>'8'!E277</f>
        <v>1201</v>
      </c>
      <c r="F277" s="146">
        <v>6</v>
      </c>
      <c r="G277" s="146">
        <v>3</v>
      </c>
      <c r="H277" s="146">
        <v>0</v>
      </c>
      <c r="I277" s="146">
        <v>3</v>
      </c>
      <c r="J277" s="146">
        <v>5</v>
      </c>
      <c r="K277" s="65">
        <f t="shared" si="33"/>
        <v>12</v>
      </c>
      <c r="L277" s="80">
        <f t="shared" si="32"/>
        <v>3</v>
      </c>
      <c r="M277" s="80">
        <f t="shared" si="38"/>
        <v>17</v>
      </c>
      <c r="N277" s="81">
        <f t="shared" si="39"/>
        <v>0.70588235294117652</v>
      </c>
      <c r="O277" s="147">
        <v>141.94033960532354</v>
      </c>
      <c r="P277" s="147">
        <v>191.59247361174852</v>
      </c>
      <c r="Q277" s="147">
        <v>254.46718678292797</v>
      </c>
      <c r="R277" s="139">
        <v>48.214777420835247</v>
      </c>
      <c r="S277" s="145">
        <v>318</v>
      </c>
      <c r="T277" s="145">
        <v>159</v>
      </c>
      <c r="U277" s="24">
        <f t="shared" si="34"/>
        <v>0.87369985141158979</v>
      </c>
      <c r="V277" s="24">
        <f t="shared" si="35"/>
        <v>0.27771258386100922</v>
      </c>
      <c r="W277" s="148">
        <v>180.37999082147775</v>
      </c>
      <c r="X277" s="24">
        <f t="shared" si="36"/>
        <v>0.1501914994350356</v>
      </c>
      <c r="Y277" s="148">
        <v>90.189995410738874</v>
      </c>
      <c r="Z277" s="81">
        <f t="shared" si="37"/>
        <v>7.5095749717517798E-2</v>
      </c>
    </row>
    <row r="278" spans="1:26" x14ac:dyDescent="0.25">
      <c r="A278" s="9" t="str">
        <f>'8'!A278</f>
        <v>Muncy SD</v>
      </c>
      <c r="B278" s="29" t="str">
        <f>'8'!B278</f>
        <v>Lycoming</v>
      </c>
      <c r="C278" s="85">
        <f>'8'!C278</f>
        <v>230</v>
      </c>
      <c r="D278" s="85">
        <f>'8'!D278</f>
        <v>179</v>
      </c>
      <c r="E278" s="85">
        <f>'8'!E278</f>
        <v>409</v>
      </c>
      <c r="F278" s="146">
        <v>1</v>
      </c>
      <c r="G278" s="146">
        <v>3</v>
      </c>
      <c r="H278" s="146">
        <v>0</v>
      </c>
      <c r="I278" s="146">
        <v>0</v>
      </c>
      <c r="J278" s="146">
        <v>1</v>
      </c>
      <c r="K278" s="65">
        <f t="shared" si="33"/>
        <v>4</v>
      </c>
      <c r="L278" s="80">
        <f t="shared" si="32"/>
        <v>0</v>
      </c>
      <c r="M278" s="80">
        <f t="shared" si="38"/>
        <v>5</v>
      </c>
      <c r="N278" s="81">
        <f t="shared" si="39"/>
        <v>0.8</v>
      </c>
      <c r="O278" s="147">
        <v>61.361803084223013</v>
      </c>
      <c r="P278" s="147">
        <v>79.217081850533816</v>
      </c>
      <c r="Q278" s="147">
        <v>71.421115065243185</v>
      </c>
      <c r="R278" s="139">
        <v>35.144721233689211</v>
      </c>
      <c r="S278" s="145">
        <v>159</v>
      </c>
      <c r="T278" s="145">
        <v>0</v>
      </c>
      <c r="U278" s="24">
        <f t="shared" si="34"/>
        <v>0.8</v>
      </c>
      <c r="V278" s="24">
        <f t="shared" si="35"/>
        <v>0.34371365509720497</v>
      </c>
      <c r="W278" s="148">
        <v>105.43416370106762</v>
      </c>
      <c r="X278" s="24">
        <f t="shared" si="36"/>
        <v>0.2577852413229037</v>
      </c>
      <c r="Y278" s="148">
        <v>0</v>
      </c>
      <c r="Z278" s="81">
        <f t="shared" si="37"/>
        <v>0</v>
      </c>
    </row>
    <row r="279" spans="1:26" x14ac:dyDescent="0.25">
      <c r="A279" s="9" t="str">
        <f>'8'!A279</f>
        <v>Nazareth Area SD</v>
      </c>
      <c r="B279" s="29" t="str">
        <f>'8'!B279</f>
        <v>Northampton</v>
      </c>
      <c r="C279" s="85">
        <f>'8'!C279</f>
        <v>775</v>
      </c>
      <c r="D279" s="85">
        <f>'8'!D279</f>
        <v>583</v>
      </c>
      <c r="E279" s="85">
        <f>'8'!E279</f>
        <v>1358</v>
      </c>
      <c r="F279" s="146">
        <v>2</v>
      </c>
      <c r="G279" s="146">
        <v>0</v>
      </c>
      <c r="H279" s="146">
        <v>3</v>
      </c>
      <c r="I279" s="146">
        <v>1</v>
      </c>
      <c r="J279" s="146">
        <v>4</v>
      </c>
      <c r="K279" s="65">
        <f t="shared" si="33"/>
        <v>6</v>
      </c>
      <c r="L279" s="80">
        <f t="shared" si="32"/>
        <v>4</v>
      </c>
      <c r="M279" s="80">
        <f t="shared" si="38"/>
        <v>10</v>
      </c>
      <c r="N279" s="81">
        <f t="shared" si="39"/>
        <v>0.6</v>
      </c>
      <c r="O279" s="147">
        <v>65.118668596237342</v>
      </c>
      <c r="P279" s="147">
        <v>107.45730824891461</v>
      </c>
      <c r="Q279" s="147">
        <v>145.42402315484804</v>
      </c>
      <c r="R279" s="139">
        <v>115.05065123010129</v>
      </c>
      <c r="S279" s="145">
        <v>212</v>
      </c>
      <c r="T279" s="145">
        <v>212</v>
      </c>
      <c r="U279" s="24">
        <f t="shared" si="34"/>
        <v>0.6</v>
      </c>
      <c r="V279" s="24">
        <f t="shared" si="35"/>
        <v>0.12708098442205593</v>
      </c>
      <c r="W279" s="148">
        <v>115.05065123010129</v>
      </c>
      <c r="X279" s="24">
        <f t="shared" si="36"/>
        <v>8.4720656281370613E-2</v>
      </c>
      <c r="Y279" s="148">
        <v>115.05065123010129</v>
      </c>
      <c r="Z279" s="81">
        <f t="shared" si="37"/>
        <v>8.4720656281370613E-2</v>
      </c>
    </row>
    <row r="280" spans="1:26" x14ac:dyDescent="0.25">
      <c r="A280" s="9" t="str">
        <f>'8'!A280</f>
        <v>Neshaminy SD</v>
      </c>
      <c r="B280" s="29" t="str">
        <f>'8'!B280</f>
        <v>Bucks</v>
      </c>
      <c r="C280" s="85">
        <f>'8'!C280</f>
        <v>2130</v>
      </c>
      <c r="D280" s="85">
        <f>'8'!D280</f>
        <v>1488</v>
      </c>
      <c r="E280" s="85">
        <f>'8'!E280</f>
        <v>3618</v>
      </c>
      <c r="F280" s="146">
        <v>11</v>
      </c>
      <c r="G280" s="146">
        <v>6</v>
      </c>
      <c r="H280" s="146">
        <v>3</v>
      </c>
      <c r="I280" s="146">
        <v>8</v>
      </c>
      <c r="J280" s="146">
        <v>9</v>
      </c>
      <c r="K280" s="65">
        <f t="shared" si="33"/>
        <v>28</v>
      </c>
      <c r="L280" s="80">
        <f t="shared" si="32"/>
        <v>11</v>
      </c>
      <c r="M280" s="80">
        <f t="shared" si="38"/>
        <v>37</v>
      </c>
      <c r="N280" s="81">
        <f t="shared" si="39"/>
        <v>0.7567567567567568</v>
      </c>
      <c r="O280" s="147">
        <v>299.60706591986212</v>
      </c>
      <c r="P280" s="147">
        <v>499.94312796208533</v>
      </c>
      <c r="Q280" s="147">
        <v>588.44980611805261</v>
      </c>
      <c r="R280" s="139">
        <v>171.08530805687204</v>
      </c>
      <c r="S280" s="145">
        <v>901</v>
      </c>
      <c r="T280" s="145">
        <v>583</v>
      </c>
      <c r="U280" s="24">
        <f t="shared" si="34"/>
        <v>0.82373887240356092</v>
      </c>
      <c r="V280" s="24">
        <f t="shared" si="35"/>
        <v>0.22099231450578979</v>
      </c>
      <c r="W280" s="148">
        <v>519.01637225333911</v>
      </c>
      <c r="X280" s="24">
        <f t="shared" si="36"/>
        <v>0.1434539447908621</v>
      </c>
      <c r="Y280" s="148">
        <v>335.83412322274881</v>
      </c>
      <c r="Z280" s="81">
        <f t="shared" si="37"/>
        <v>9.2823140747028424E-2</v>
      </c>
    </row>
    <row r="281" spans="1:26" x14ac:dyDescent="0.25">
      <c r="A281" s="9" t="str">
        <f>'8'!A281</f>
        <v>Neshannock Township SD</v>
      </c>
      <c r="B281" s="29" t="str">
        <f>'8'!B281</f>
        <v>Lawrence</v>
      </c>
      <c r="C281" s="85">
        <f>'8'!C281</f>
        <v>229</v>
      </c>
      <c r="D281" s="85">
        <f>'8'!D281</f>
        <v>180</v>
      </c>
      <c r="E281" s="85">
        <f>'8'!E281</f>
        <v>409</v>
      </c>
      <c r="F281" s="146">
        <v>1</v>
      </c>
      <c r="G281" s="146">
        <v>1</v>
      </c>
      <c r="H281" s="146">
        <v>0</v>
      </c>
      <c r="I281" s="146">
        <v>1</v>
      </c>
      <c r="J281" s="146">
        <v>1</v>
      </c>
      <c r="K281" s="65">
        <f t="shared" si="33"/>
        <v>3</v>
      </c>
      <c r="L281" s="80">
        <f t="shared" si="32"/>
        <v>1</v>
      </c>
      <c r="M281" s="80">
        <f t="shared" si="38"/>
        <v>4</v>
      </c>
      <c r="N281" s="81">
        <f t="shared" si="39"/>
        <v>0.75</v>
      </c>
      <c r="O281" s="147">
        <v>39.45700245700246</v>
      </c>
      <c r="P281" s="147">
        <v>57.427518427518429</v>
      </c>
      <c r="Q281" s="147">
        <v>62.115479115479118</v>
      </c>
      <c r="R281" s="139">
        <v>3.0466830466830466</v>
      </c>
      <c r="S281" s="145">
        <v>106</v>
      </c>
      <c r="T281" s="145">
        <v>53</v>
      </c>
      <c r="U281" s="24">
        <f t="shared" si="34"/>
        <v>0.9695121951219513</v>
      </c>
      <c r="V281" s="24">
        <f t="shared" si="35"/>
        <v>0.23688146915530781</v>
      </c>
      <c r="W281" s="148">
        <v>64.589680589680583</v>
      </c>
      <c r="X281" s="24">
        <f t="shared" si="36"/>
        <v>0.15792097943687183</v>
      </c>
      <c r="Y281" s="148">
        <v>32.294840294840292</v>
      </c>
      <c r="Z281" s="81">
        <f t="shared" si="37"/>
        <v>7.8960489718435917E-2</v>
      </c>
    </row>
    <row r="282" spans="1:26" x14ac:dyDescent="0.25">
      <c r="A282" s="9" t="str">
        <f>'8'!A282</f>
        <v>New Brighton Area SD</v>
      </c>
      <c r="B282" s="29" t="str">
        <f>'8'!B282</f>
        <v>Beaver</v>
      </c>
      <c r="C282" s="85">
        <f>'8'!C282</f>
        <v>370</v>
      </c>
      <c r="D282" s="85">
        <f>'8'!D282</f>
        <v>239</v>
      </c>
      <c r="E282" s="85">
        <f>'8'!E282</f>
        <v>609</v>
      </c>
      <c r="F282" s="146">
        <v>1</v>
      </c>
      <c r="G282" s="146">
        <v>1</v>
      </c>
      <c r="H282" s="146">
        <v>1</v>
      </c>
      <c r="I282" s="146">
        <v>0</v>
      </c>
      <c r="J282" s="146">
        <v>2</v>
      </c>
      <c r="K282" s="65">
        <f t="shared" si="33"/>
        <v>3</v>
      </c>
      <c r="L282" s="80">
        <f t="shared" si="32"/>
        <v>1</v>
      </c>
      <c r="M282" s="80">
        <f t="shared" si="38"/>
        <v>5</v>
      </c>
      <c r="N282" s="81">
        <f t="shared" si="39"/>
        <v>0.6</v>
      </c>
      <c r="O282" s="147">
        <v>38.007072135785009</v>
      </c>
      <c r="P282" s="147">
        <v>55.773691654879777</v>
      </c>
      <c r="Q282" s="147">
        <v>65.219236209335222</v>
      </c>
      <c r="R282" s="139">
        <v>34.209335219236209</v>
      </c>
      <c r="S282" s="145">
        <v>106</v>
      </c>
      <c r="T282" s="145">
        <v>53</v>
      </c>
      <c r="U282" s="24">
        <f t="shared" si="34"/>
        <v>0.73271889400921664</v>
      </c>
      <c r="V282" s="24">
        <f t="shared" si="35"/>
        <v>0.1539914019551146</v>
      </c>
      <c r="W282" s="148">
        <v>62.520509193776526</v>
      </c>
      <c r="X282" s="24">
        <f t="shared" si="36"/>
        <v>0.10266093463674307</v>
      </c>
      <c r="Y282" s="148">
        <v>31.260254596888263</v>
      </c>
      <c r="Z282" s="81">
        <f t="shared" si="37"/>
        <v>5.1330467318371535E-2</v>
      </c>
    </row>
    <row r="283" spans="1:26" x14ac:dyDescent="0.25">
      <c r="A283" s="9" t="str">
        <f>'8'!A283</f>
        <v>New Castle Area SD</v>
      </c>
      <c r="B283" s="29" t="str">
        <f>'8'!B283</f>
        <v>Lawrence</v>
      </c>
      <c r="C283" s="85">
        <f>'8'!C283</f>
        <v>980</v>
      </c>
      <c r="D283" s="85">
        <f>'8'!D283</f>
        <v>653</v>
      </c>
      <c r="E283" s="85">
        <f>'8'!E283</f>
        <v>1633</v>
      </c>
      <c r="F283" s="146">
        <v>1</v>
      </c>
      <c r="G283" s="146">
        <v>8</v>
      </c>
      <c r="H283" s="146">
        <v>3</v>
      </c>
      <c r="I283" s="146">
        <v>0</v>
      </c>
      <c r="J283" s="146">
        <v>11</v>
      </c>
      <c r="K283" s="65">
        <f t="shared" si="33"/>
        <v>12</v>
      </c>
      <c r="L283" s="80">
        <f t="shared" si="32"/>
        <v>3</v>
      </c>
      <c r="M283" s="80">
        <f t="shared" si="38"/>
        <v>23</v>
      </c>
      <c r="N283" s="81">
        <f t="shared" si="39"/>
        <v>0.52173913043478259</v>
      </c>
      <c r="O283" s="147">
        <v>104.22604422604422</v>
      </c>
      <c r="P283" s="147">
        <v>151.6953316953317</v>
      </c>
      <c r="Q283" s="147">
        <v>164.07862407862407</v>
      </c>
      <c r="R283" s="139">
        <v>183.4103194103194</v>
      </c>
      <c r="S283" s="145">
        <v>409</v>
      </c>
      <c r="T283" s="145">
        <v>75</v>
      </c>
      <c r="U283" s="24">
        <f t="shared" si="34"/>
        <v>0.58252427184466027</v>
      </c>
      <c r="V283" s="24">
        <f t="shared" si="35"/>
        <v>0.15671854006207955</v>
      </c>
      <c r="W283" s="148">
        <v>249.21867321867319</v>
      </c>
      <c r="X283" s="24">
        <f t="shared" si="36"/>
        <v>0.15261400686997745</v>
      </c>
      <c r="Y283" s="148">
        <v>45.700245700245695</v>
      </c>
      <c r="Z283" s="81">
        <f t="shared" si="37"/>
        <v>2.7985453582514204E-2</v>
      </c>
    </row>
    <row r="284" spans="1:26" x14ac:dyDescent="0.25">
      <c r="A284" s="9" t="str">
        <f>'8'!A284</f>
        <v>New Hope-Solebury SD</v>
      </c>
      <c r="B284" s="29" t="str">
        <f>'8'!B284</f>
        <v>Bucks</v>
      </c>
      <c r="C284" s="85">
        <f>'8'!C284</f>
        <v>213</v>
      </c>
      <c r="D284" s="85">
        <f>'8'!D284</f>
        <v>187</v>
      </c>
      <c r="E284" s="85">
        <f>'8'!E284</f>
        <v>400</v>
      </c>
      <c r="F284" s="146">
        <v>1</v>
      </c>
      <c r="G284" s="146">
        <v>0</v>
      </c>
      <c r="H284" s="146">
        <v>0</v>
      </c>
      <c r="I284" s="146">
        <v>0</v>
      </c>
      <c r="J284" s="146">
        <v>7</v>
      </c>
      <c r="K284" s="65">
        <f t="shared" si="33"/>
        <v>1</v>
      </c>
      <c r="L284" s="80">
        <f t="shared" si="32"/>
        <v>0</v>
      </c>
      <c r="M284" s="80">
        <f t="shared" si="38"/>
        <v>8</v>
      </c>
      <c r="N284" s="81">
        <f t="shared" si="39"/>
        <v>0.125</v>
      </c>
      <c r="O284" s="147">
        <v>11.440327445066782</v>
      </c>
      <c r="P284" s="147">
        <v>19.09004739336493</v>
      </c>
      <c r="Q284" s="147">
        <v>22.469625161568288</v>
      </c>
      <c r="R284" s="139">
        <v>165.32485997414909</v>
      </c>
      <c r="S284" s="145">
        <v>0</v>
      </c>
      <c r="T284" s="145">
        <v>0</v>
      </c>
      <c r="U284" s="24">
        <f t="shared" si="34"/>
        <v>0.15588235294117644</v>
      </c>
      <c r="V284" s="24">
        <f t="shared" si="35"/>
        <v>7.632593709607928E-2</v>
      </c>
      <c r="W284" s="148">
        <v>0</v>
      </c>
      <c r="X284" s="24">
        <f t="shared" si="36"/>
        <v>0</v>
      </c>
      <c r="Y284" s="148">
        <v>0</v>
      </c>
      <c r="Z284" s="81">
        <f t="shared" si="37"/>
        <v>0</v>
      </c>
    </row>
    <row r="285" spans="1:26" x14ac:dyDescent="0.25">
      <c r="A285" s="9" t="str">
        <f>'8'!A285</f>
        <v>New Kensington-Arnold SD</v>
      </c>
      <c r="B285" s="29" t="str">
        <f>'8'!B285</f>
        <v>Westmoreland</v>
      </c>
      <c r="C285" s="85">
        <f>'8'!C285</f>
        <v>687</v>
      </c>
      <c r="D285" s="85">
        <f>'8'!D285</f>
        <v>491</v>
      </c>
      <c r="E285" s="85">
        <f>'8'!E285</f>
        <v>1178</v>
      </c>
      <c r="F285" s="146">
        <v>0</v>
      </c>
      <c r="G285" s="146">
        <v>0</v>
      </c>
      <c r="H285" s="146">
        <v>0</v>
      </c>
      <c r="I285" s="146">
        <v>0</v>
      </c>
      <c r="J285" s="146">
        <v>0</v>
      </c>
      <c r="K285" s="65">
        <f t="shared" si="33"/>
        <v>0</v>
      </c>
      <c r="L285" s="80">
        <f t="shared" si="32"/>
        <v>0</v>
      </c>
      <c r="M285" s="80">
        <f t="shared" si="38"/>
        <v>0</v>
      </c>
      <c r="N285" s="81" t="e">
        <f t="shared" si="39"/>
        <v>#DIV/0!</v>
      </c>
      <c r="O285" s="147">
        <v>0</v>
      </c>
      <c r="P285" s="147">
        <v>0</v>
      </c>
      <c r="Q285" s="147">
        <v>0</v>
      </c>
      <c r="R285" s="139">
        <v>0</v>
      </c>
      <c r="S285" s="145">
        <v>0</v>
      </c>
      <c r="T285" s="145">
        <v>0</v>
      </c>
      <c r="U285" s="24" t="e">
        <f t="shared" si="34"/>
        <v>#DIV/0!</v>
      </c>
      <c r="V285" s="24">
        <f t="shared" si="35"/>
        <v>0</v>
      </c>
      <c r="W285" s="148">
        <v>0</v>
      </c>
      <c r="X285" s="24">
        <f t="shared" si="36"/>
        <v>0</v>
      </c>
      <c r="Y285" s="148">
        <v>0</v>
      </c>
      <c r="Z285" s="81">
        <f t="shared" si="37"/>
        <v>0</v>
      </c>
    </row>
    <row r="286" spans="1:26" x14ac:dyDescent="0.25">
      <c r="A286" s="9" t="str">
        <f>'8'!A286</f>
        <v>Newport SD</v>
      </c>
      <c r="B286" s="29" t="str">
        <f>'8'!B286</f>
        <v>Perry</v>
      </c>
      <c r="C286" s="85">
        <f>'8'!C286</f>
        <v>279</v>
      </c>
      <c r="D286" s="85">
        <f>'8'!D286</f>
        <v>183</v>
      </c>
      <c r="E286" s="85">
        <f>'8'!E286</f>
        <v>462</v>
      </c>
      <c r="F286" s="146">
        <v>0</v>
      </c>
      <c r="G286" s="146">
        <v>1</v>
      </c>
      <c r="H286" s="146">
        <v>0</v>
      </c>
      <c r="I286" s="146">
        <v>0</v>
      </c>
      <c r="J286" s="146">
        <v>6</v>
      </c>
      <c r="K286" s="65">
        <f t="shared" si="33"/>
        <v>1</v>
      </c>
      <c r="L286" s="80">
        <f t="shared" si="32"/>
        <v>0</v>
      </c>
      <c r="M286" s="80">
        <f t="shared" si="38"/>
        <v>7</v>
      </c>
      <c r="N286" s="81">
        <f t="shared" si="39"/>
        <v>0.14285714285714285</v>
      </c>
      <c r="O286" s="147">
        <v>18.705882352941178</v>
      </c>
      <c r="P286" s="147">
        <v>18.705882352941178</v>
      </c>
      <c r="Q286" s="147">
        <v>15.588235294117647</v>
      </c>
      <c r="R286" s="139">
        <v>88.941176470588246</v>
      </c>
      <c r="S286" s="145">
        <v>53</v>
      </c>
      <c r="T286" s="145">
        <v>0</v>
      </c>
      <c r="U286" s="24">
        <f t="shared" si="34"/>
        <v>0.2960893854748603</v>
      </c>
      <c r="V286" s="24">
        <f t="shared" si="35"/>
        <v>8.0977845683728039E-2</v>
      </c>
      <c r="W286" s="148">
        <v>37.411764705882355</v>
      </c>
      <c r="X286" s="24">
        <f t="shared" si="36"/>
        <v>8.0977845683728039E-2</v>
      </c>
      <c r="Y286" s="148">
        <v>0</v>
      </c>
      <c r="Z286" s="81">
        <f t="shared" si="37"/>
        <v>0</v>
      </c>
    </row>
    <row r="287" spans="1:26" x14ac:dyDescent="0.25">
      <c r="A287" s="9" t="str">
        <f>'8'!A287</f>
        <v>Norristown Area SD</v>
      </c>
      <c r="B287" s="29" t="str">
        <f>'8'!B287</f>
        <v>Montgomery</v>
      </c>
      <c r="C287" s="85">
        <f>'8'!C287</f>
        <v>2891</v>
      </c>
      <c r="D287" s="85">
        <f>'8'!D287</f>
        <v>1774</v>
      </c>
      <c r="E287" s="85">
        <f>'8'!E287</f>
        <v>4665</v>
      </c>
      <c r="F287" s="146">
        <v>20</v>
      </c>
      <c r="G287" s="146">
        <v>9</v>
      </c>
      <c r="H287" s="146">
        <v>6</v>
      </c>
      <c r="I287" s="146">
        <v>7</v>
      </c>
      <c r="J287" s="146">
        <v>16</v>
      </c>
      <c r="K287" s="65">
        <f t="shared" si="33"/>
        <v>42</v>
      </c>
      <c r="L287" s="80">
        <f t="shared" ref="L287:L350" si="40">H287+I287</f>
        <v>13</v>
      </c>
      <c r="M287" s="80">
        <f t="shared" si="38"/>
        <v>58</v>
      </c>
      <c r="N287" s="81">
        <f t="shared" si="39"/>
        <v>0.72413793103448276</v>
      </c>
      <c r="O287" s="147">
        <v>473.67337512372154</v>
      </c>
      <c r="P287" s="147">
        <v>720.83536786539094</v>
      </c>
      <c r="Q287" s="147">
        <v>761.49125701088747</v>
      </c>
      <c r="R287" s="139">
        <v>287.02408446057404</v>
      </c>
      <c r="S287" s="145">
        <v>1082</v>
      </c>
      <c r="T287" s="145">
        <v>647</v>
      </c>
      <c r="U287" s="24">
        <f t="shared" si="34"/>
        <v>0.80626545754328116</v>
      </c>
      <c r="V287" s="24">
        <f t="shared" si="35"/>
        <v>0.25605760835779473</v>
      </c>
      <c r="W287" s="148">
        <v>660.76608380072582</v>
      </c>
      <c r="X287" s="24">
        <f t="shared" si="36"/>
        <v>0.1416433191427065</v>
      </c>
      <c r="Y287" s="148">
        <v>395.11613328934345</v>
      </c>
      <c r="Z287" s="81">
        <f t="shared" si="37"/>
        <v>8.469799213062025E-2</v>
      </c>
    </row>
    <row r="288" spans="1:26" x14ac:dyDescent="0.25">
      <c r="A288" s="9" t="str">
        <f>'8'!A288</f>
        <v>North Allegheny SD</v>
      </c>
      <c r="B288" s="29" t="str">
        <f>'8'!B288</f>
        <v>Allegheny</v>
      </c>
      <c r="C288" s="85">
        <f>'8'!C288</f>
        <v>1553</v>
      </c>
      <c r="D288" s="85">
        <f>'8'!D288</f>
        <v>1250</v>
      </c>
      <c r="E288" s="85">
        <f>'8'!E288</f>
        <v>2803</v>
      </c>
      <c r="F288" s="146">
        <v>8</v>
      </c>
      <c r="G288" s="146">
        <v>3</v>
      </c>
      <c r="H288" s="146">
        <v>1</v>
      </c>
      <c r="I288" s="146">
        <v>4</v>
      </c>
      <c r="J288" s="146">
        <v>6</v>
      </c>
      <c r="K288" s="65">
        <f t="shared" si="33"/>
        <v>16</v>
      </c>
      <c r="L288" s="80">
        <f t="shared" si="40"/>
        <v>5</v>
      </c>
      <c r="M288" s="80">
        <f t="shared" si="38"/>
        <v>22</v>
      </c>
      <c r="N288" s="81">
        <f t="shared" si="39"/>
        <v>0.72727272727272729</v>
      </c>
      <c r="O288" s="147">
        <v>243.17647058823528</v>
      </c>
      <c r="P288" s="147">
        <v>310.07598039215685</v>
      </c>
      <c r="Q288" s="147">
        <v>294.74754901960785</v>
      </c>
      <c r="R288" s="139">
        <v>144.83731617647058</v>
      </c>
      <c r="S288" s="145">
        <v>424</v>
      </c>
      <c r="T288" s="145">
        <v>265</v>
      </c>
      <c r="U288" s="24">
        <f t="shared" si="34"/>
        <v>0.79252336448598126</v>
      </c>
      <c r="V288" s="24">
        <f t="shared" si="35"/>
        <v>0.19737868390310101</v>
      </c>
      <c r="W288" s="148">
        <v>276.62622549019602</v>
      </c>
      <c r="X288" s="24">
        <f t="shared" si="36"/>
        <v>9.8689341951550491E-2</v>
      </c>
      <c r="Y288" s="148">
        <v>172.89139093137254</v>
      </c>
      <c r="Z288" s="81">
        <f t="shared" si="37"/>
        <v>6.1680838719719064E-2</v>
      </c>
    </row>
    <row r="289" spans="1:26" x14ac:dyDescent="0.25">
      <c r="A289" s="9" t="str">
        <f>'8'!A289</f>
        <v>North Clarion County SD</v>
      </c>
      <c r="B289" s="29" t="str">
        <f>'8'!B289</f>
        <v>Clarion</v>
      </c>
      <c r="C289" s="85">
        <f>'8'!C289</f>
        <v>175</v>
      </c>
      <c r="D289" s="85">
        <f>'8'!D289</f>
        <v>116</v>
      </c>
      <c r="E289" s="85">
        <f>'8'!E289</f>
        <v>291</v>
      </c>
      <c r="F289" s="146">
        <v>1</v>
      </c>
      <c r="G289" s="146">
        <v>0</v>
      </c>
      <c r="H289" s="146">
        <v>0</v>
      </c>
      <c r="I289" s="146">
        <v>1</v>
      </c>
      <c r="J289" s="146">
        <v>1</v>
      </c>
      <c r="K289" s="65">
        <f t="shared" si="33"/>
        <v>2</v>
      </c>
      <c r="L289" s="80">
        <f t="shared" si="40"/>
        <v>1</v>
      </c>
      <c r="M289" s="80">
        <f t="shared" si="38"/>
        <v>3</v>
      </c>
      <c r="N289" s="81">
        <f t="shared" si="39"/>
        <v>0.66666666666666663</v>
      </c>
      <c r="O289" s="147">
        <v>21.50561797752809</v>
      </c>
      <c r="P289" s="147">
        <v>18.247191011235955</v>
      </c>
      <c r="Q289" s="147">
        <v>18.247191011235955</v>
      </c>
      <c r="R289" s="139">
        <v>3.4269662921348312</v>
      </c>
      <c r="S289" s="145">
        <v>5</v>
      </c>
      <c r="T289" s="145">
        <v>5</v>
      </c>
      <c r="U289" s="24">
        <f t="shared" si="34"/>
        <v>0.92063492063492069</v>
      </c>
      <c r="V289" s="24">
        <f t="shared" si="35"/>
        <v>0.13660759102668057</v>
      </c>
      <c r="W289" s="148">
        <v>3.4269662921348316</v>
      </c>
      <c r="X289" s="24">
        <f t="shared" si="36"/>
        <v>1.1776516467817291E-2</v>
      </c>
      <c r="Y289" s="148">
        <v>3.4269662921348316</v>
      </c>
      <c r="Z289" s="81">
        <f t="shared" si="37"/>
        <v>1.1776516467817291E-2</v>
      </c>
    </row>
    <row r="290" spans="1:26" x14ac:dyDescent="0.25">
      <c r="A290" s="9" t="str">
        <f>'8'!A290</f>
        <v>North East SD</v>
      </c>
      <c r="B290" s="29" t="str">
        <f>'8'!B290</f>
        <v>Erie</v>
      </c>
      <c r="C290" s="85">
        <f>'8'!C290</f>
        <v>354</v>
      </c>
      <c r="D290" s="85">
        <f>'8'!D290</f>
        <v>262</v>
      </c>
      <c r="E290" s="85">
        <f>'8'!E290</f>
        <v>616</v>
      </c>
      <c r="F290" s="146">
        <v>1</v>
      </c>
      <c r="G290" s="146">
        <v>0</v>
      </c>
      <c r="H290" s="146">
        <v>0</v>
      </c>
      <c r="I290" s="146">
        <v>0</v>
      </c>
      <c r="J290" s="146">
        <v>1</v>
      </c>
      <c r="K290" s="65">
        <f t="shared" si="33"/>
        <v>1</v>
      </c>
      <c r="L290" s="80">
        <f t="shared" si="40"/>
        <v>0</v>
      </c>
      <c r="M290" s="80">
        <f t="shared" si="38"/>
        <v>2</v>
      </c>
      <c r="N290" s="81">
        <f t="shared" si="39"/>
        <v>0.5</v>
      </c>
      <c r="O290" s="147">
        <v>14.089613798275217</v>
      </c>
      <c r="P290" s="147">
        <v>18.501312335958005</v>
      </c>
      <c r="Q290" s="147">
        <v>20.409073865766779</v>
      </c>
      <c r="R290" s="139">
        <v>3.0746156730408698</v>
      </c>
      <c r="S290" s="145">
        <v>0</v>
      </c>
      <c r="T290" s="145">
        <v>0</v>
      </c>
      <c r="U290" s="24">
        <f t="shared" si="34"/>
        <v>0.91379310344827591</v>
      </c>
      <c r="V290" s="24">
        <f t="shared" si="35"/>
        <v>5.2907347620508478E-2</v>
      </c>
      <c r="W290" s="148">
        <v>0</v>
      </c>
      <c r="X290" s="24">
        <f t="shared" si="36"/>
        <v>0</v>
      </c>
      <c r="Y290" s="148">
        <v>0</v>
      </c>
      <c r="Z290" s="81">
        <f t="shared" si="37"/>
        <v>0</v>
      </c>
    </row>
    <row r="291" spans="1:26" x14ac:dyDescent="0.25">
      <c r="A291" s="9" t="str">
        <f>'8'!A291</f>
        <v>North Hills SD</v>
      </c>
      <c r="B291" s="29" t="str">
        <f>'8'!B291</f>
        <v>Allegheny</v>
      </c>
      <c r="C291" s="85">
        <f>'8'!C291</f>
        <v>1217</v>
      </c>
      <c r="D291" s="85">
        <f>'8'!D291</f>
        <v>743</v>
      </c>
      <c r="E291" s="85">
        <f>'8'!E291</f>
        <v>1960</v>
      </c>
      <c r="F291" s="146">
        <v>3</v>
      </c>
      <c r="G291" s="146">
        <v>1</v>
      </c>
      <c r="H291" s="146">
        <v>0</v>
      </c>
      <c r="I291" s="146">
        <v>1</v>
      </c>
      <c r="J291" s="146">
        <v>3</v>
      </c>
      <c r="K291" s="65">
        <f t="shared" si="33"/>
        <v>5</v>
      </c>
      <c r="L291" s="80">
        <f t="shared" si="40"/>
        <v>1</v>
      </c>
      <c r="M291" s="80">
        <f t="shared" si="38"/>
        <v>8</v>
      </c>
      <c r="N291" s="81">
        <f t="shared" si="39"/>
        <v>0.625</v>
      </c>
      <c r="O291" s="147">
        <v>75.992647058823522</v>
      </c>
      <c r="P291" s="147">
        <v>96.898743872549019</v>
      </c>
      <c r="Q291" s="147">
        <v>92.108609068627459</v>
      </c>
      <c r="R291" s="139">
        <v>41.102481617647058</v>
      </c>
      <c r="S291" s="145">
        <v>106</v>
      </c>
      <c r="T291" s="145">
        <v>53</v>
      </c>
      <c r="U291" s="24">
        <f t="shared" si="34"/>
        <v>0.80792682926829262</v>
      </c>
      <c r="V291" s="24">
        <f t="shared" si="35"/>
        <v>8.8209893332332923E-2</v>
      </c>
      <c r="W291" s="148">
        <v>69.156556372549005</v>
      </c>
      <c r="X291" s="24">
        <f t="shared" si="36"/>
        <v>3.5283957332933165E-2</v>
      </c>
      <c r="Y291" s="148">
        <v>34.578278186274503</v>
      </c>
      <c r="Z291" s="81">
        <f t="shared" si="37"/>
        <v>1.7641978666466582E-2</v>
      </c>
    </row>
    <row r="292" spans="1:26" x14ac:dyDescent="0.25">
      <c r="A292" s="9" t="str">
        <f>'8'!A292</f>
        <v>North Penn SD</v>
      </c>
      <c r="B292" s="29" t="str">
        <f>'8'!B292</f>
        <v>Montgomery</v>
      </c>
      <c r="C292" s="85">
        <f>'8'!C292</f>
        <v>3406</v>
      </c>
      <c r="D292" s="85">
        <f>'8'!D292</f>
        <v>2329</v>
      </c>
      <c r="E292" s="85">
        <f>'8'!E292</f>
        <v>5735</v>
      </c>
      <c r="F292" s="146">
        <v>6</v>
      </c>
      <c r="G292" s="146">
        <v>19</v>
      </c>
      <c r="H292" s="146">
        <v>2</v>
      </c>
      <c r="I292" s="146">
        <v>3</v>
      </c>
      <c r="J292" s="146">
        <v>29</v>
      </c>
      <c r="K292" s="65">
        <f t="shared" si="33"/>
        <v>30</v>
      </c>
      <c r="L292" s="80">
        <f t="shared" si="40"/>
        <v>5</v>
      </c>
      <c r="M292" s="80">
        <f t="shared" si="38"/>
        <v>59</v>
      </c>
      <c r="N292" s="81">
        <f t="shared" si="39"/>
        <v>0.50847457627118642</v>
      </c>
      <c r="O292" s="147">
        <v>385.04124051468165</v>
      </c>
      <c r="P292" s="147">
        <v>585.95513032002634</v>
      </c>
      <c r="Q292" s="147">
        <v>619.00362916529195</v>
      </c>
      <c r="R292" s="139">
        <v>561.22368855163313</v>
      </c>
      <c r="S292" s="145">
        <v>1272</v>
      </c>
      <c r="T292" s="145">
        <v>265</v>
      </c>
      <c r="U292" s="24">
        <f t="shared" si="34"/>
        <v>0.63371861299322441</v>
      </c>
      <c r="V292" s="24">
        <f t="shared" si="35"/>
        <v>0.16931061392061167</v>
      </c>
      <c r="W292" s="148">
        <v>776.79709666776637</v>
      </c>
      <c r="X292" s="24">
        <f t="shared" si="36"/>
        <v>0.13544849113648935</v>
      </c>
      <c r="Y292" s="148">
        <v>161.83272847245132</v>
      </c>
      <c r="Z292" s="81">
        <f t="shared" si="37"/>
        <v>2.8218435653435278E-2</v>
      </c>
    </row>
    <row r="293" spans="1:26" x14ac:dyDescent="0.25">
      <c r="A293" s="9" t="str">
        <f>'8'!A293</f>
        <v>North Pocono SD</v>
      </c>
      <c r="B293" s="29" t="str">
        <f>'8'!B293</f>
        <v>Lackawanna</v>
      </c>
      <c r="C293" s="85">
        <f>'8'!C293</f>
        <v>573</v>
      </c>
      <c r="D293" s="85">
        <f>'8'!D293</f>
        <v>413</v>
      </c>
      <c r="E293" s="85">
        <f>'8'!E293</f>
        <v>986</v>
      </c>
      <c r="F293" s="146">
        <v>0</v>
      </c>
      <c r="G293" s="146">
        <v>1</v>
      </c>
      <c r="H293" s="146">
        <v>0</v>
      </c>
      <c r="I293" s="146">
        <v>1</v>
      </c>
      <c r="J293" s="146">
        <v>3</v>
      </c>
      <c r="K293" s="65">
        <f t="shared" si="33"/>
        <v>2</v>
      </c>
      <c r="L293" s="80">
        <f t="shared" si="40"/>
        <v>1</v>
      </c>
      <c r="M293" s="80">
        <f t="shared" si="38"/>
        <v>5</v>
      </c>
      <c r="N293" s="81">
        <f t="shared" si="39"/>
        <v>0.4</v>
      </c>
      <c r="O293" s="147">
        <v>25.265982636148383</v>
      </c>
      <c r="P293" s="147">
        <v>36.895027624309392</v>
      </c>
      <c r="Q293" s="147">
        <v>43.838989739542228</v>
      </c>
      <c r="R293" s="139">
        <v>68.611681136543012</v>
      </c>
      <c r="S293" s="145">
        <v>106</v>
      </c>
      <c r="T293" s="145">
        <v>53</v>
      </c>
      <c r="U293" s="24">
        <f t="shared" si="34"/>
        <v>0.47533632286995514</v>
      </c>
      <c r="V293" s="24">
        <f t="shared" si="35"/>
        <v>6.3043620953811122E-2</v>
      </c>
      <c r="W293" s="148">
        <v>62.161010260457772</v>
      </c>
      <c r="X293" s="24">
        <f t="shared" si="36"/>
        <v>6.3043620953811122E-2</v>
      </c>
      <c r="Y293" s="148">
        <v>31.080505130228886</v>
      </c>
      <c r="Z293" s="81">
        <f t="shared" si="37"/>
        <v>3.1521810476905561E-2</v>
      </c>
    </row>
    <row r="294" spans="1:26" x14ac:dyDescent="0.25">
      <c r="A294" s="9" t="str">
        <f>'8'!A294</f>
        <v>North Schuylkill SD</v>
      </c>
      <c r="B294" s="29" t="str">
        <f>'8'!B294</f>
        <v>Schuylkill</v>
      </c>
      <c r="C294" s="85">
        <f>'8'!C294</f>
        <v>428</v>
      </c>
      <c r="D294" s="85">
        <f>'8'!D294</f>
        <v>344</v>
      </c>
      <c r="E294" s="85">
        <f>'8'!E294</f>
        <v>772</v>
      </c>
      <c r="F294" s="146">
        <v>0</v>
      </c>
      <c r="G294" s="146">
        <v>0</v>
      </c>
      <c r="H294" s="146">
        <v>0</v>
      </c>
      <c r="I294" s="146">
        <v>1</v>
      </c>
      <c r="J294" s="146">
        <v>3</v>
      </c>
      <c r="K294" s="65">
        <f t="shared" si="33"/>
        <v>1</v>
      </c>
      <c r="L294" s="80">
        <f t="shared" si="40"/>
        <v>1</v>
      </c>
      <c r="M294" s="80">
        <f t="shared" si="38"/>
        <v>4</v>
      </c>
      <c r="N294" s="81">
        <f t="shared" si="39"/>
        <v>0.25</v>
      </c>
      <c r="O294" s="147">
        <v>10.600000000000001</v>
      </c>
      <c r="P294" s="147">
        <v>23.629166666666666</v>
      </c>
      <c r="Q294" s="147">
        <v>18.770833333333336</v>
      </c>
      <c r="R294" s="139">
        <v>75.5625</v>
      </c>
      <c r="S294" s="145">
        <v>53</v>
      </c>
      <c r="T294" s="145">
        <v>53</v>
      </c>
      <c r="U294" s="24">
        <f t="shared" si="34"/>
        <v>0.31176470588235294</v>
      </c>
      <c r="V294" s="24">
        <f t="shared" si="35"/>
        <v>4.4338298791019005E-2</v>
      </c>
      <c r="W294" s="148">
        <v>34.229166666666671</v>
      </c>
      <c r="X294" s="24">
        <f t="shared" si="36"/>
        <v>4.4338298791019005E-2</v>
      </c>
      <c r="Y294" s="148">
        <v>34.229166666666671</v>
      </c>
      <c r="Z294" s="81">
        <f t="shared" si="37"/>
        <v>4.4338298791019005E-2</v>
      </c>
    </row>
    <row r="295" spans="1:26" x14ac:dyDescent="0.25">
      <c r="A295" s="9" t="str">
        <f>'8'!A295</f>
        <v>North Star SD</v>
      </c>
      <c r="B295" s="29" t="str">
        <f>'8'!B295</f>
        <v>Somerset</v>
      </c>
      <c r="C295" s="85">
        <f>'8'!C295</f>
        <v>308</v>
      </c>
      <c r="D295" s="85">
        <f>'8'!D295</f>
        <v>180</v>
      </c>
      <c r="E295" s="85">
        <f>'8'!E295</f>
        <v>488</v>
      </c>
      <c r="F295" s="146">
        <v>1</v>
      </c>
      <c r="G295" s="146">
        <v>1</v>
      </c>
      <c r="H295" s="146">
        <v>0</v>
      </c>
      <c r="I295" s="146">
        <v>0</v>
      </c>
      <c r="J295" s="146">
        <v>2</v>
      </c>
      <c r="K295" s="65">
        <f t="shared" si="33"/>
        <v>2</v>
      </c>
      <c r="L295" s="80">
        <f t="shared" si="40"/>
        <v>0</v>
      </c>
      <c r="M295" s="80">
        <f t="shared" si="38"/>
        <v>4</v>
      </c>
      <c r="N295" s="81">
        <f t="shared" si="39"/>
        <v>0.5</v>
      </c>
      <c r="O295" s="147">
        <v>36.724409448818896</v>
      </c>
      <c r="P295" s="147">
        <v>34.220472440944881</v>
      </c>
      <c r="Q295" s="147">
        <v>35.055118110236222</v>
      </c>
      <c r="R295" s="139">
        <v>10.708661417322833</v>
      </c>
      <c r="S295" s="145">
        <v>53</v>
      </c>
      <c r="T295" s="145">
        <v>0</v>
      </c>
      <c r="U295" s="24">
        <f t="shared" si="34"/>
        <v>0.86885245901639352</v>
      </c>
      <c r="V295" s="24">
        <f t="shared" si="35"/>
        <v>0.14537885633148315</v>
      </c>
      <c r="W295" s="148">
        <v>35.472440944881889</v>
      </c>
      <c r="X295" s="24">
        <f t="shared" si="36"/>
        <v>7.2689428165741574E-2</v>
      </c>
      <c r="Y295" s="148">
        <v>0</v>
      </c>
      <c r="Z295" s="81">
        <f t="shared" si="37"/>
        <v>0</v>
      </c>
    </row>
    <row r="296" spans="1:26" x14ac:dyDescent="0.25">
      <c r="A296" s="9" t="str">
        <f>'8'!A296</f>
        <v>Northampton Area SD</v>
      </c>
      <c r="B296" s="29" t="str">
        <f>'8'!B296</f>
        <v>Northampton</v>
      </c>
      <c r="C296" s="85">
        <f>'8'!C296</f>
        <v>1222</v>
      </c>
      <c r="D296" s="85">
        <f>'8'!D296</f>
        <v>904</v>
      </c>
      <c r="E296" s="85">
        <f>'8'!E296</f>
        <v>2126</v>
      </c>
      <c r="F296" s="146">
        <v>7</v>
      </c>
      <c r="G296" s="146">
        <v>5</v>
      </c>
      <c r="H296" s="146">
        <v>1</v>
      </c>
      <c r="I296" s="146">
        <v>0</v>
      </c>
      <c r="J296" s="146">
        <v>6</v>
      </c>
      <c r="K296" s="65">
        <f t="shared" si="33"/>
        <v>13</v>
      </c>
      <c r="L296" s="80">
        <f t="shared" si="40"/>
        <v>1</v>
      </c>
      <c r="M296" s="80">
        <f t="shared" si="38"/>
        <v>19</v>
      </c>
      <c r="N296" s="81">
        <f t="shared" si="39"/>
        <v>0.68421052631578949</v>
      </c>
      <c r="O296" s="147">
        <v>123.88929088277858</v>
      </c>
      <c r="P296" s="147">
        <v>204.43921852387842</v>
      </c>
      <c r="Q296" s="147">
        <v>276.67149059334298</v>
      </c>
      <c r="R296" s="139">
        <v>149.78292329956582</v>
      </c>
      <c r="S296" s="145">
        <v>276</v>
      </c>
      <c r="T296" s="145">
        <v>53</v>
      </c>
      <c r="U296" s="24">
        <f t="shared" si="34"/>
        <v>0.68671963677639047</v>
      </c>
      <c r="V296" s="24">
        <f t="shared" si="35"/>
        <v>0.15443485861084527</v>
      </c>
      <c r="W296" s="148">
        <v>149.78292329956585</v>
      </c>
      <c r="X296" s="24">
        <f t="shared" si="36"/>
        <v>7.0452927234038495E-2</v>
      </c>
      <c r="Y296" s="148">
        <v>28.762662807525324</v>
      </c>
      <c r="Z296" s="81">
        <f t="shared" si="37"/>
        <v>1.3529004142768261E-2</v>
      </c>
    </row>
    <row r="297" spans="1:26" x14ac:dyDescent="0.25">
      <c r="A297" s="9" t="str">
        <f>'8'!A297</f>
        <v>Northeast Bradford SD</v>
      </c>
      <c r="B297" s="29" t="str">
        <f>'8'!B297</f>
        <v>Bradford</v>
      </c>
      <c r="C297" s="85">
        <f>'8'!C297</f>
        <v>219</v>
      </c>
      <c r="D297" s="85">
        <f>'8'!D297</f>
        <v>148</v>
      </c>
      <c r="E297" s="85">
        <f>'8'!E297</f>
        <v>367</v>
      </c>
      <c r="F297" s="146">
        <v>1</v>
      </c>
      <c r="G297" s="146">
        <v>0</v>
      </c>
      <c r="H297" s="146">
        <v>0</v>
      </c>
      <c r="I297" s="146">
        <v>0</v>
      </c>
      <c r="J297" s="146">
        <v>0</v>
      </c>
      <c r="K297" s="65">
        <f t="shared" si="33"/>
        <v>1</v>
      </c>
      <c r="L297" s="80">
        <f t="shared" si="40"/>
        <v>0</v>
      </c>
      <c r="M297" s="80">
        <f t="shared" si="38"/>
        <v>1</v>
      </c>
      <c r="N297" s="81">
        <f t="shared" si="39"/>
        <v>1</v>
      </c>
      <c r="O297" s="147">
        <v>15.899999999999999</v>
      </c>
      <c r="P297" s="147">
        <v>17.294736842105262</v>
      </c>
      <c r="Q297" s="147">
        <v>19.805263157894736</v>
      </c>
      <c r="R297" s="139">
        <v>0</v>
      </c>
      <c r="S297" s="145">
        <v>0</v>
      </c>
      <c r="T297" s="145">
        <v>0</v>
      </c>
      <c r="U297" s="24">
        <f t="shared" si="34"/>
        <v>1</v>
      </c>
      <c r="V297" s="24">
        <f t="shared" si="35"/>
        <v>9.044887422916964E-2</v>
      </c>
      <c r="W297" s="148">
        <v>0</v>
      </c>
      <c r="X297" s="24">
        <f t="shared" si="36"/>
        <v>0</v>
      </c>
      <c r="Y297" s="148">
        <v>0</v>
      </c>
      <c r="Z297" s="81">
        <f t="shared" si="37"/>
        <v>0</v>
      </c>
    </row>
    <row r="298" spans="1:26" x14ac:dyDescent="0.25">
      <c r="A298" s="9" t="str">
        <f>'8'!A298</f>
        <v>Northeastern York SD</v>
      </c>
      <c r="B298" s="29" t="str">
        <f>'8'!B298</f>
        <v>York</v>
      </c>
      <c r="C298" s="85">
        <f>'8'!C298</f>
        <v>970</v>
      </c>
      <c r="D298" s="85">
        <f>'8'!D298</f>
        <v>681</v>
      </c>
      <c r="E298" s="85">
        <f>'8'!E298</f>
        <v>1651</v>
      </c>
      <c r="F298" s="146">
        <v>3</v>
      </c>
      <c r="G298" s="146">
        <v>2</v>
      </c>
      <c r="H298" s="146">
        <v>2</v>
      </c>
      <c r="I298" s="146">
        <v>1</v>
      </c>
      <c r="J298" s="146">
        <v>9</v>
      </c>
      <c r="K298" s="65">
        <f t="shared" si="33"/>
        <v>8</v>
      </c>
      <c r="L298" s="80">
        <f t="shared" si="40"/>
        <v>3</v>
      </c>
      <c r="M298" s="80">
        <f t="shared" si="38"/>
        <v>17</v>
      </c>
      <c r="N298" s="81">
        <f t="shared" si="39"/>
        <v>0.47058823529411764</v>
      </c>
      <c r="O298" s="147">
        <v>70.37005039596832</v>
      </c>
      <c r="P298" s="147">
        <v>127.98848092152627</v>
      </c>
      <c r="Q298" s="147">
        <v>129.6414686825054</v>
      </c>
      <c r="R298" s="139">
        <v>117.92656587473002</v>
      </c>
      <c r="S298" s="145">
        <v>217</v>
      </c>
      <c r="T298" s="145">
        <v>159</v>
      </c>
      <c r="U298" s="24">
        <f t="shared" si="34"/>
        <v>0.62715105162523899</v>
      </c>
      <c r="V298" s="24">
        <f t="shared" si="35"/>
        <v>0.12014447687310394</v>
      </c>
      <c r="W298" s="148">
        <v>131.23110151187905</v>
      </c>
      <c r="X298" s="24">
        <f t="shared" si="36"/>
        <v>7.9485827687388877E-2</v>
      </c>
      <c r="Y298" s="148">
        <v>96.155507559395247</v>
      </c>
      <c r="Z298" s="81">
        <f t="shared" si="37"/>
        <v>5.8240767752510747E-2</v>
      </c>
    </row>
    <row r="299" spans="1:26" x14ac:dyDescent="0.25">
      <c r="A299" s="9" t="str">
        <f>'8'!A299</f>
        <v>Northern Bedford County SD</v>
      </c>
      <c r="B299" s="29" t="str">
        <f>'8'!B299</f>
        <v>Bedford</v>
      </c>
      <c r="C299" s="85">
        <f>'8'!C299</f>
        <v>269</v>
      </c>
      <c r="D299" s="85">
        <f>'8'!D299</f>
        <v>182</v>
      </c>
      <c r="E299" s="85">
        <f>'8'!E299</f>
        <v>451</v>
      </c>
      <c r="F299" s="146">
        <v>0</v>
      </c>
      <c r="G299" s="146">
        <v>0</v>
      </c>
      <c r="H299" s="146">
        <v>0</v>
      </c>
      <c r="I299" s="146">
        <v>0</v>
      </c>
      <c r="J299" s="146">
        <v>1</v>
      </c>
      <c r="K299" s="65">
        <f t="shared" si="33"/>
        <v>0</v>
      </c>
      <c r="L299" s="80">
        <f t="shared" si="40"/>
        <v>0</v>
      </c>
      <c r="M299" s="80">
        <f t="shared" si="38"/>
        <v>1</v>
      </c>
      <c r="N299" s="81">
        <f t="shared" si="39"/>
        <v>0</v>
      </c>
      <c r="O299" s="147">
        <v>0</v>
      </c>
      <c r="P299" s="147">
        <v>0</v>
      </c>
      <c r="Q299" s="147">
        <v>0</v>
      </c>
      <c r="R299" s="139">
        <v>32.178571428571431</v>
      </c>
      <c r="S299" s="145">
        <v>0</v>
      </c>
      <c r="T299" s="145">
        <v>0</v>
      </c>
      <c r="U299" s="24">
        <f t="shared" si="34"/>
        <v>0</v>
      </c>
      <c r="V299" s="24">
        <f t="shared" si="35"/>
        <v>0</v>
      </c>
      <c r="W299" s="148">
        <v>0</v>
      </c>
      <c r="X299" s="24">
        <f t="shared" si="36"/>
        <v>0</v>
      </c>
      <c r="Y299" s="148">
        <v>0</v>
      </c>
      <c r="Z299" s="81">
        <f t="shared" si="37"/>
        <v>0</v>
      </c>
    </row>
    <row r="300" spans="1:26" x14ac:dyDescent="0.25">
      <c r="A300" s="9" t="str">
        <f>'8'!A300</f>
        <v>Northern Cambria SD</v>
      </c>
      <c r="B300" s="29" t="str">
        <f>'8'!B300</f>
        <v>Cambria</v>
      </c>
      <c r="C300" s="85">
        <f>'8'!C300</f>
        <v>247</v>
      </c>
      <c r="D300" s="85">
        <f>'8'!D300</f>
        <v>214</v>
      </c>
      <c r="E300" s="85">
        <f>'8'!E300</f>
        <v>461</v>
      </c>
      <c r="F300" s="146">
        <v>1</v>
      </c>
      <c r="G300" s="146">
        <v>0</v>
      </c>
      <c r="H300" s="146">
        <v>1</v>
      </c>
      <c r="I300" s="146">
        <v>0</v>
      </c>
      <c r="J300" s="146">
        <v>3</v>
      </c>
      <c r="K300" s="65">
        <f t="shared" si="33"/>
        <v>2</v>
      </c>
      <c r="L300" s="80">
        <f t="shared" si="40"/>
        <v>1</v>
      </c>
      <c r="M300" s="80">
        <f t="shared" si="38"/>
        <v>5</v>
      </c>
      <c r="N300" s="81">
        <f t="shared" si="39"/>
        <v>0.4</v>
      </c>
      <c r="O300" s="147">
        <v>17.664495114006517</v>
      </c>
      <c r="P300" s="147">
        <v>18.986970684039086</v>
      </c>
      <c r="Q300" s="147">
        <v>21.348534201954397</v>
      </c>
      <c r="R300" s="139">
        <v>43.602605863192181</v>
      </c>
      <c r="S300" s="145">
        <v>53</v>
      </c>
      <c r="T300" s="145">
        <v>53</v>
      </c>
      <c r="U300" s="24">
        <f t="shared" si="34"/>
        <v>0.45669291338582679</v>
      </c>
      <c r="V300" s="24">
        <f t="shared" si="35"/>
        <v>7.9504264204003486E-2</v>
      </c>
      <c r="W300" s="148">
        <v>33.491856677524432</v>
      </c>
      <c r="X300" s="24">
        <f t="shared" si="36"/>
        <v>7.2650448324348013E-2</v>
      </c>
      <c r="Y300" s="148">
        <v>33.491856677524432</v>
      </c>
      <c r="Z300" s="81">
        <f t="shared" si="37"/>
        <v>7.2650448324348013E-2</v>
      </c>
    </row>
    <row r="301" spans="1:26" x14ac:dyDescent="0.25">
      <c r="A301" s="9" t="str">
        <f>'8'!A301</f>
        <v>Northern Lebanon SD</v>
      </c>
      <c r="B301" s="29" t="str">
        <f>'8'!B301</f>
        <v>Lebanon</v>
      </c>
      <c r="C301" s="85">
        <f>'8'!C301</f>
        <v>699</v>
      </c>
      <c r="D301" s="85">
        <f>'8'!D301</f>
        <v>458</v>
      </c>
      <c r="E301" s="85">
        <f>'8'!E301</f>
        <v>1157</v>
      </c>
      <c r="F301" s="146">
        <v>3</v>
      </c>
      <c r="G301" s="146">
        <v>1</v>
      </c>
      <c r="H301" s="146">
        <v>1</v>
      </c>
      <c r="I301" s="146">
        <v>0</v>
      </c>
      <c r="J301" s="146">
        <v>6</v>
      </c>
      <c r="K301" s="65">
        <f t="shared" si="33"/>
        <v>5</v>
      </c>
      <c r="L301" s="80">
        <f t="shared" si="40"/>
        <v>1</v>
      </c>
      <c r="M301" s="80">
        <f t="shared" si="38"/>
        <v>11</v>
      </c>
      <c r="N301" s="81">
        <f t="shared" si="39"/>
        <v>0.45454545454545453</v>
      </c>
      <c r="O301" s="147">
        <v>43.638356164383566</v>
      </c>
      <c r="P301" s="147">
        <v>66.449315068493149</v>
      </c>
      <c r="Q301" s="147">
        <v>70.912328767123284</v>
      </c>
      <c r="R301" s="139">
        <v>18.246575342465754</v>
      </c>
      <c r="S301" s="145">
        <v>106</v>
      </c>
      <c r="T301" s="145">
        <v>53</v>
      </c>
      <c r="U301" s="24">
        <f t="shared" si="34"/>
        <v>0.85781990521327023</v>
      </c>
      <c r="V301" s="24">
        <f t="shared" si="35"/>
        <v>9.5149240477853683E-2</v>
      </c>
      <c r="W301" s="148">
        <v>64.471232876712321</v>
      </c>
      <c r="X301" s="24">
        <f t="shared" si="36"/>
        <v>5.5722759616864584E-2</v>
      </c>
      <c r="Y301" s="148">
        <v>32.235616438356161</v>
      </c>
      <c r="Z301" s="81">
        <f t="shared" si="37"/>
        <v>2.7861379808432292E-2</v>
      </c>
    </row>
    <row r="302" spans="1:26" x14ac:dyDescent="0.25">
      <c r="A302" s="9" t="str">
        <f>'8'!A302</f>
        <v>Northern Lehigh SD</v>
      </c>
      <c r="B302" s="29" t="str">
        <f>'8'!B302</f>
        <v>Lehigh</v>
      </c>
      <c r="C302" s="85">
        <f>'8'!C302</f>
        <v>356</v>
      </c>
      <c r="D302" s="85">
        <f>'8'!D302</f>
        <v>260</v>
      </c>
      <c r="E302" s="85">
        <f>'8'!E302</f>
        <v>616</v>
      </c>
      <c r="F302" s="146">
        <v>0</v>
      </c>
      <c r="G302" s="146">
        <v>0</v>
      </c>
      <c r="H302" s="146">
        <v>1</v>
      </c>
      <c r="I302" s="146">
        <v>0</v>
      </c>
      <c r="J302" s="146">
        <v>3</v>
      </c>
      <c r="K302" s="65">
        <f t="shared" si="33"/>
        <v>1</v>
      </c>
      <c r="L302" s="80">
        <f t="shared" si="40"/>
        <v>1</v>
      </c>
      <c r="M302" s="80">
        <f t="shared" si="38"/>
        <v>4</v>
      </c>
      <c r="N302" s="81">
        <f t="shared" si="39"/>
        <v>0.25</v>
      </c>
      <c r="O302" s="147">
        <v>12.744349759170063</v>
      </c>
      <c r="P302" s="147">
        <v>16.96628380881808</v>
      </c>
      <c r="Q302" s="147">
        <v>23.289366432011857</v>
      </c>
      <c r="R302" s="139">
        <v>42.04334938866247</v>
      </c>
      <c r="S302" s="145">
        <v>53</v>
      </c>
      <c r="T302" s="145">
        <v>53</v>
      </c>
      <c r="U302" s="24">
        <f t="shared" si="34"/>
        <v>0.41406249999999994</v>
      </c>
      <c r="V302" s="24">
        <f t="shared" si="35"/>
        <v>4.8231547999980751E-2</v>
      </c>
      <c r="W302" s="148">
        <v>29.710633567988147</v>
      </c>
      <c r="X302" s="24">
        <f t="shared" si="36"/>
        <v>4.8231547999980758E-2</v>
      </c>
      <c r="Y302" s="148">
        <v>29.710633567988147</v>
      </c>
      <c r="Z302" s="81">
        <f t="shared" si="37"/>
        <v>4.8231547999980758E-2</v>
      </c>
    </row>
    <row r="303" spans="1:26" x14ac:dyDescent="0.25">
      <c r="A303" s="9" t="str">
        <f>'8'!A303</f>
        <v>Northern Potter SD</v>
      </c>
      <c r="B303" s="29" t="str">
        <f>'8'!B303</f>
        <v>Potter</v>
      </c>
      <c r="C303" s="85">
        <f>'8'!C303</f>
        <v>144</v>
      </c>
      <c r="D303" s="85">
        <f>'8'!D303</f>
        <v>89</v>
      </c>
      <c r="E303" s="85">
        <f>'8'!E303</f>
        <v>233</v>
      </c>
      <c r="F303" s="146">
        <v>0</v>
      </c>
      <c r="G303" s="146">
        <v>0</v>
      </c>
      <c r="H303" s="146">
        <v>0</v>
      </c>
      <c r="I303" s="146">
        <v>0</v>
      </c>
      <c r="J303" s="146">
        <v>1</v>
      </c>
      <c r="K303" s="65">
        <f t="shared" si="33"/>
        <v>0</v>
      </c>
      <c r="L303" s="80">
        <f t="shared" si="40"/>
        <v>0</v>
      </c>
      <c r="M303" s="80">
        <f t="shared" si="38"/>
        <v>1</v>
      </c>
      <c r="N303" s="81">
        <f t="shared" si="39"/>
        <v>0</v>
      </c>
      <c r="O303" s="147">
        <v>0</v>
      </c>
      <c r="P303" s="147">
        <v>0</v>
      </c>
      <c r="Q303" s="147">
        <v>0</v>
      </c>
      <c r="R303" s="139">
        <v>3.0555555555555554</v>
      </c>
      <c r="S303" s="145">
        <v>0</v>
      </c>
      <c r="T303" s="145">
        <v>0</v>
      </c>
      <c r="U303" s="24">
        <f t="shared" si="34"/>
        <v>0</v>
      </c>
      <c r="V303" s="24">
        <f t="shared" si="35"/>
        <v>0</v>
      </c>
      <c r="W303" s="148">
        <v>0</v>
      </c>
      <c r="X303" s="24">
        <f t="shared" si="36"/>
        <v>0</v>
      </c>
      <c r="Y303" s="148">
        <v>0</v>
      </c>
      <c r="Z303" s="81">
        <f t="shared" si="37"/>
        <v>0</v>
      </c>
    </row>
    <row r="304" spans="1:26" x14ac:dyDescent="0.25">
      <c r="A304" s="9" t="str">
        <f>'8'!A304</f>
        <v>Northern Tioga SD</v>
      </c>
      <c r="B304" s="29" t="str">
        <f>'8'!B304</f>
        <v>Tioga</v>
      </c>
      <c r="C304" s="85">
        <f>'8'!C304</f>
        <v>501</v>
      </c>
      <c r="D304" s="85">
        <f>'8'!D304</f>
        <v>323</v>
      </c>
      <c r="E304" s="85">
        <f>'8'!E304</f>
        <v>824</v>
      </c>
      <c r="F304" s="146">
        <v>2</v>
      </c>
      <c r="G304" s="146">
        <v>3</v>
      </c>
      <c r="H304" s="146">
        <v>1</v>
      </c>
      <c r="I304" s="146">
        <v>1</v>
      </c>
      <c r="J304" s="146">
        <v>3</v>
      </c>
      <c r="K304" s="65">
        <f t="shared" si="33"/>
        <v>7</v>
      </c>
      <c r="L304" s="80">
        <f t="shared" si="40"/>
        <v>2</v>
      </c>
      <c r="M304" s="80">
        <f t="shared" si="38"/>
        <v>10</v>
      </c>
      <c r="N304" s="81">
        <f t="shared" si="39"/>
        <v>0.7</v>
      </c>
      <c r="O304" s="147">
        <v>79.005524861878456</v>
      </c>
      <c r="P304" s="147">
        <v>106.353591160221</v>
      </c>
      <c r="Q304" s="147">
        <v>89.640883977900558</v>
      </c>
      <c r="R304" s="139">
        <v>46.508287292817684</v>
      </c>
      <c r="S304" s="145">
        <v>265</v>
      </c>
      <c r="T304" s="145">
        <v>106</v>
      </c>
      <c r="U304" s="24">
        <f t="shared" si="34"/>
        <v>0.79941860465116277</v>
      </c>
      <c r="V304" s="24">
        <f t="shared" si="35"/>
        <v>0.22495038352196534</v>
      </c>
      <c r="W304" s="148">
        <v>178.61878453038676</v>
      </c>
      <c r="X304" s="24">
        <f t="shared" si="36"/>
        <v>0.21677036957571208</v>
      </c>
      <c r="Y304" s="148">
        <v>71.447513812154696</v>
      </c>
      <c r="Z304" s="81">
        <f t="shared" si="37"/>
        <v>8.6708147830284826E-2</v>
      </c>
    </row>
    <row r="305" spans="1:26" x14ac:dyDescent="0.25">
      <c r="A305" s="9" t="str">
        <f>'8'!A305</f>
        <v>Northern York County SD</v>
      </c>
      <c r="B305" s="29" t="str">
        <f>'8'!B305</f>
        <v>York</v>
      </c>
      <c r="C305" s="85">
        <f>'8'!C305</f>
        <v>692</v>
      </c>
      <c r="D305" s="85">
        <f>'8'!D305</f>
        <v>521</v>
      </c>
      <c r="E305" s="85">
        <f>'8'!E305</f>
        <v>1213</v>
      </c>
      <c r="F305" s="146">
        <v>1</v>
      </c>
      <c r="G305" s="146">
        <v>6</v>
      </c>
      <c r="H305" s="146">
        <v>0</v>
      </c>
      <c r="I305" s="146">
        <v>2</v>
      </c>
      <c r="J305" s="146">
        <v>5</v>
      </c>
      <c r="K305" s="65">
        <f t="shared" si="33"/>
        <v>9</v>
      </c>
      <c r="L305" s="80">
        <f t="shared" si="40"/>
        <v>2</v>
      </c>
      <c r="M305" s="80">
        <f t="shared" si="38"/>
        <v>14</v>
      </c>
      <c r="N305" s="81">
        <f t="shared" si="39"/>
        <v>0.6428571428571429</v>
      </c>
      <c r="O305" s="147">
        <v>81.740820734341256</v>
      </c>
      <c r="P305" s="147">
        <v>148.66954643628509</v>
      </c>
      <c r="Q305" s="147">
        <v>150.58963282937364</v>
      </c>
      <c r="R305" s="139">
        <v>47.775377969762417</v>
      </c>
      <c r="S305" s="145">
        <v>328</v>
      </c>
      <c r="T305" s="145">
        <v>10</v>
      </c>
      <c r="U305" s="24">
        <f t="shared" si="34"/>
        <v>0.82826086956521738</v>
      </c>
      <c r="V305" s="24">
        <f t="shared" si="35"/>
        <v>0.18995083855781231</v>
      </c>
      <c r="W305" s="148">
        <v>198.3585313174946</v>
      </c>
      <c r="X305" s="24">
        <f t="shared" si="36"/>
        <v>0.1635272310943896</v>
      </c>
      <c r="Y305" s="148">
        <v>6.0475161987041037</v>
      </c>
      <c r="Z305" s="81">
        <f t="shared" si="37"/>
        <v>4.9855863138533419E-3</v>
      </c>
    </row>
    <row r="306" spans="1:26" x14ac:dyDescent="0.25">
      <c r="A306" s="9" t="str">
        <f>'8'!A306</f>
        <v>Northgate SD</v>
      </c>
      <c r="B306" s="29" t="str">
        <f>'8'!B306</f>
        <v>Allegheny</v>
      </c>
      <c r="C306" s="85">
        <f>'8'!C306</f>
        <v>446</v>
      </c>
      <c r="D306" s="85">
        <f>'8'!D306</f>
        <v>246</v>
      </c>
      <c r="E306" s="85">
        <f>'8'!E306</f>
        <v>692</v>
      </c>
      <c r="F306" s="146">
        <v>2</v>
      </c>
      <c r="G306" s="146">
        <v>0</v>
      </c>
      <c r="H306" s="146">
        <v>0</v>
      </c>
      <c r="I306" s="146">
        <v>0</v>
      </c>
      <c r="J306" s="146">
        <v>4</v>
      </c>
      <c r="K306" s="65">
        <f t="shared" si="33"/>
        <v>2</v>
      </c>
      <c r="L306" s="80">
        <f t="shared" si="40"/>
        <v>0</v>
      </c>
      <c r="M306" s="80">
        <f t="shared" si="38"/>
        <v>6</v>
      </c>
      <c r="N306" s="81">
        <f t="shared" si="39"/>
        <v>0.33333333333333331</v>
      </c>
      <c r="O306" s="147">
        <v>30.397058823529409</v>
      </c>
      <c r="P306" s="147">
        <v>38.759497549019606</v>
      </c>
      <c r="Q306" s="147">
        <v>36.843443627450981</v>
      </c>
      <c r="R306" s="139">
        <v>138.31311274509804</v>
      </c>
      <c r="S306" s="145">
        <v>0</v>
      </c>
      <c r="T306" s="145">
        <v>0</v>
      </c>
      <c r="U306" s="24">
        <f t="shared" si="34"/>
        <v>0.33333333333333331</v>
      </c>
      <c r="V306" s="24">
        <f t="shared" si="35"/>
        <v>9.9937220191544829E-2</v>
      </c>
      <c r="W306" s="148">
        <v>0</v>
      </c>
      <c r="X306" s="24">
        <f t="shared" si="36"/>
        <v>0</v>
      </c>
      <c r="Y306" s="148">
        <v>0</v>
      </c>
      <c r="Z306" s="81">
        <f t="shared" si="37"/>
        <v>0</v>
      </c>
    </row>
    <row r="307" spans="1:26" x14ac:dyDescent="0.25">
      <c r="A307" s="9" t="str">
        <f>'8'!A307</f>
        <v>Northwest Area SD</v>
      </c>
      <c r="B307" s="29" t="str">
        <f>'8'!B307</f>
        <v>Luzerne</v>
      </c>
      <c r="C307" s="85">
        <f>'8'!C307</f>
        <v>248</v>
      </c>
      <c r="D307" s="85">
        <f>'8'!D307</f>
        <v>186</v>
      </c>
      <c r="E307" s="85">
        <f>'8'!E307</f>
        <v>434</v>
      </c>
      <c r="F307" s="146">
        <v>0</v>
      </c>
      <c r="G307" s="146">
        <v>1</v>
      </c>
      <c r="H307" s="146">
        <v>0</v>
      </c>
      <c r="I307" s="146">
        <v>1</v>
      </c>
      <c r="J307" s="146">
        <v>2</v>
      </c>
      <c r="K307" s="65">
        <f t="shared" si="33"/>
        <v>2</v>
      </c>
      <c r="L307" s="80">
        <f t="shared" si="40"/>
        <v>1</v>
      </c>
      <c r="M307" s="80">
        <f t="shared" si="38"/>
        <v>4</v>
      </c>
      <c r="N307" s="81">
        <f t="shared" si="39"/>
        <v>0.5</v>
      </c>
      <c r="O307" s="147">
        <v>27.281092739036662</v>
      </c>
      <c r="P307" s="147">
        <v>38.102084831056793</v>
      </c>
      <c r="Q307" s="147">
        <v>40.616822429906541</v>
      </c>
      <c r="R307" s="139">
        <v>39.476635514018689</v>
      </c>
      <c r="S307" s="145">
        <v>106</v>
      </c>
      <c r="T307" s="145">
        <v>53</v>
      </c>
      <c r="U307" s="24">
        <f t="shared" si="34"/>
        <v>0.62352941176470589</v>
      </c>
      <c r="V307" s="24">
        <f t="shared" si="35"/>
        <v>0.15065248288039965</v>
      </c>
      <c r="W307" s="148">
        <v>65.383177570093451</v>
      </c>
      <c r="X307" s="24">
        <f t="shared" si="36"/>
        <v>0.15065248288039965</v>
      </c>
      <c r="Y307" s="148">
        <v>32.691588785046726</v>
      </c>
      <c r="Z307" s="81">
        <f t="shared" si="37"/>
        <v>7.5326241440199823E-2</v>
      </c>
    </row>
    <row r="308" spans="1:26" x14ac:dyDescent="0.25">
      <c r="A308" s="9" t="str">
        <f>'8'!A308</f>
        <v>Northwestern Lehigh SD</v>
      </c>
      <c r="B308" s="29" t="str">
        <f>'8'!B308</f>
        <v>Lehigh</v>
      </c>
      <c r="C308" s="85">
        <f>'8'!C308</f>
        <v>418</v>
      </c>
      <c r="D308" s="85">
        <f>'8'!D308</f>
        <v>327</v>
      </c>
      <c r="E308" s="85">
        <f>'8'!E308</f>
        <v>745</v>
      </c>
      <c r="F308" s="146">
        <v>1</v>
      </c>
      <c r="G308" s="146">
        <v>1</v>
      </c>
      <c r="H308" s="146">
        <v>1</v>
      </c>
      <c r="I308" s="146">
        <v>0</v>
      </c>
      <c r="J308" s="146">
        <v>0</v>
      </c>
      <c r="K308" s="65">
        <f t="shared" si="33"/>
        <v>3</v>
      </c>
      <c r="L308" s="80">
        <f t="shared" si="40"/>
        <v>1</v>
      </c>
      <c r="M308" s="80">
        <f t="shared" si="38"/>
        <v>3</v>
      </c>
      <c r="N308" s="81">
        <f t="shared" si="39"/>
        <v>1</v>
      </c>
      <c r="O308" s="147">
        <v>38.23304927751019</v>
      </c>
      <c r="P308" s="147">
        <v>50.898851426454243</v>
      </c>
      <c r="Q308" s="147">
        <v>69.868099296035567</v>
      </c>
      <c r="R308" s="139">
        <v>0</v>
      </c>
      <c r="S308" s="145">
        <v>106</v>
      </c>
      <c r="T308" s="145">
        <v>53</v>
      </c>
      <c r="U308" s="24">
        <f t="shared" si="34"/>
        <v>1</v>
      </c>
      <c r="V308" s="24">
        <f t="shared" si="35"/>
        <v>0.11964013517310662</v>
      </c>
      <c r="W308" s="148">
        <v>59.421267135976294</v>
      </c>
      <c r="X308" s="24">
        <f t="shared" si="36"/>
        <v>7.9760090115404428E-2</v>
      </c>
      <c r="Y308" s="148">
        <v>29.710633567988147</v>
      </c>
      <c r="Z308" s="81">
        <f t="shared" si="37"/>
        <v>3.9880045057702214E-2</v>
      </c>
    </row>
    <row r="309" spans="1:26" x14ac:dyDescent="0.25">
      <c r="A309" s="9" t="str">
        <f>'8'!A309</f>
        <v>Northwestern SD</v>
      </c>
      <c r="B309" s="29" t="str">
        <f>'8'!B309</f>
        <v>Erie</v>
      </c>
      <c r="C309" s="85">
        <f>'8'!C309</f>
        <v>322</v>
      </c>
      <c r="D309" s="85">
        <f>'8'!D309</f>
        <v>241</v>
      </c>
      <c r="E309" s="85">
        <f>'8'!E309</f>
        <v>563</v>
      </c>
      <c r="F309" s="146">
        <v>0</v>
      </c>
      <c r="G309" s="146">
        <v>0</v>
      </c>
      <c r="H309" s="146">
        <v>1</v>
      </c>
      <c r="I309" s="146">
        <v>1</v>
      </c>
      <c r="J309" s="146">
        <v>2</v>
      </c>
      <c r="K309" s="65">
        <f t="shared" si="33"/>
        <v>2</v>
      </c>
      <c r="L309" s="80">
        <f t="shared" si="40"/>
        <v>2</v>
      </c>
      <c r="M309" s="80">
        <f t="shared" si="38"/>
        <v>4</v>
      </c>
      <c r="N309" s="81">
        <f t="shared" si="39"/>
        <v>0.5</v>
      </c>
      <c r="O309" s="147">
        <v>17.01387326584177</v>
      </c>
      <c r="P309" s="147">
        <v>22.341207349081365</v>
      </c>
      <c r="Q309" s="147">
        <v>24.644919385076864</v>
      </c>
      <c r="R309" s="139">
        <v>6.1492313460817396</v>
      </c>
      <c r="S309" s="145">
        <v>64</v>
      </c>
      <c r="T309" s="145">
        <v>64</v>
      </c>
      <c r="U309" s="24">
        <f t="shared" si="34"/>
        <v>0.8648648648648648</v>
      </c>
      <c r="V309" s="24">
        <f t="shared" si="35"/>
        <v>6.9902452246755134E-2</v>
      </c>
      <c r="W309" s="148">
        <v>39.355080614923139</v>
      </c>
      <c r="X309" s="24">
        <f t="shared" si="36"/>
        <v>6.9902452246755134E-2</v>
      </c>
      <c r="Y309" s="148">
        <v>39.355080614923139</v>
      </c>
      <c r="Z309" s="81">
        <f t="shared" si="37"/>
        <v>6.9902452246755134E-2</v>
      </c>
    </row>
    <row r="310" spans="1:26" x14ac:dyDescent="0.25">
      <c r="A310" s="9" t="str">
        <f>'8'!A310</f>
        <v>Norwin SD</v>
      </c>
      <c r="B310" s="29" t="str">
        <f>'8'!B310</f>
        <v>Westmoreland</v>
      </c>
      <c r="C310" s="85">
        <f>'8'!C310</f>
        <v>1026</v>
      </c>
      <c r="D310" s="85">
        <f>'8'!D310</f>
        <v>765</v>
      </c>
      <c r="E310" s="85">
        <f>'8'!E310</f>
        <v>1791</v>
      </c>
      <c r="F310" s="146">
        <v>3</v>
      </c>
      <c r="G310" s="146">
        <v>3</v>
      </c>
      <c r="H310" s="146">
        <v>1</v>
      </c>
      <c r="I310" s="146">
        <v>1</v>
      </c>
      <c r="J310" s="146">
        <v>17</v>
      </c>
      <c r="K310" s="65">
        <f t="shared" si="33"/>
        <v>8</v>
      </c>
      <c r="L310" s="80">
        <f t="shared" si="40"/>
        <v>2</v>
      </c>
      <c r="M310" s="80">
        <f t="shared" si="38"/>
        <v>25</v>
      </c>
      <c r="N310" s="81">
        <f t="shared" si="39"/>
        <v>0.32</v>
      </c>
      <c r="O310" s="147">
        <v>87.364705882352951</v>
      </c>
      <c r="P310" s="147">
        <v>135.28627450980392</v>
      </c>
      <c r="Q310" s="147">
        <v>153.34901960784313</v>
      </c>
      <c r="R310" s="139">
        <v>419.83921568627454</v>
      </c>
      <c r="S310" s="145">
        <v>217</v>
      </c>
      <c r="T310" s="145">
        <v>106</v>
      </c>
      <c r="U310" s="24">
        <f t="shared" si="34"/>
        <v>0.34654377880184334</v>
      </c>
      <c r="V310" s="24">
        <f t="shared" si="35"/>
        <v>0.12431657196658676</v>
      </c>
      <c r="W310" s="148">
        <v>128.49803921568628</v>
      </c>
      <c r="X310" s="24">
        <f t="shared" si="36"/>
        <v>7.1746532225397133E-2</v>
      </c>
      <c r="Y310" s="148">
        <v>62.768627450980389</v>
      </c>
      <c r="Z310" s="81">
        <f t="shared" si="37"/>
        <v>3.504669316079307E-2</v>
      </c>
    </row>
    <row r="311" spans="1:26" x14ac:dyDescent="0.25">
      <c r="A311" s="9" t="str">
        <f>'8'!A311</f>
        <v>Octorara Area SD</v>
      </c>
      <c r="B311" s="29" t="str">
        <f>'8'!B311</f>
        <v>Chester</v>
      </c>
      <c r="C311" s="85">
        <f>'8'!C311</f>
        <v>811</v>
      </c>
      <c r="D311" s="85">
        <f>'8'!D311</f>
        <v>611</v>
      </c>
      <c r="E311" s="85">
        <f>'8'!E311</f>
        <v>1422</v>
      </c>
      <c r="F311" s="146">
        <v>2</v>
      </c>
      <c r="G311" s="146">
        <v>2</v>
      </c>
      <c r="H311" s="146">
        <v>0</v>
      </c>
      <c r="I311" s="146">
        <v>0</v>
      </c>
      <c r="J311" s="146">
        <v>0</v>
      </c>
      <c r="K311" s="65">
        <f t="shared" si="33"/>
        <v>4</v>
      </c>
      <c r="L311" s="80">
        <f t="shared" si="40"/>
        <v>0</v>
      </c>
      <c r="M311" s="80">
        <f t="shared" si="38"/>
        <v>4</v>
      </c>
      <c r="N311" s="81">
        <f t="shared" si="39"/>
        <v>1</v>
      </c>
      <c r="O311" s="147">
        <v>53.484669176976873</v>
      </c>
      <c r="P311" s="147">
        <v>73.669714900484138</v>
      </c>
      <c r="Q311" s="147">
        <v>84.845615922538997</v>
      </c>
      <c r="R311" s="139">
        <v>0</v>
      </c>
      <c r="S311" s="145">
        <v>106</v>
      </c>
      <c r="T311" s="145">
        <v>0</v>
      </c>
      <c r="U311" s="24">
        <f t="shared" si="34"/>
        <v>1</v>
      </c>
      <c r="V311" s="24">
        <f t="shared" si="35"/>
        <v>8.9419398085415616E-2</v>
      </c>
      <c r="W311" s="148">
        <v>63.577192038730509</v>
      </c>
      <c r="X311" s="24">
        <f t="shared" si="36"/>
        <v>4.4709699042707815E-2</v>
      </c>
      <c r="Y311" s="148">
        <v>0</v>
      </c>
      <c r="Z311" s="81">
        <f t="shared" si="37"/>
        <v>0</v>
      </c>
    </row>
    <row r="312" spans="1:26" x14ac:dyDescent="0.25">
      <c r="A312" s="9" t="str">
        <f>'8'!A312</f>
        <v>Oil City Area SD</v>
      </c>
      <c r="B312" s="29" t="str">
        <f>'8'!B312</f>
        <v>Venango</v>
      </c>
      <c r="C312" s="85">
        <f>'8'!C312</f>
        <v>527</v>
      </c>
      <c r="D312" s="85">
        <f>'8'!D312</f>
        <v>385</v>
      </c>
      <c r="E312" s="85">
        <f>'8'!E312</f>
        <v>912</v>
      </c>
      <c r="F312" s="146">
        <v>5</v>
      </c>
      <c r="G312" s="146">
        <v>1</v>
      </c>
      <c r="H312" s="146">
        <v>0</v>
      </c>
      <c r="I312" s="146">
        <v>2</v>
      </c>
      <c r="J312" s="146">
        <v>7</v>
      </c>
      <c r="K312" s="65">
        <f t="shared" si="33"/>
        <v>8</v>
      </c>
      <c r="L312" s="80">
        <f t="shared" si="40"/>
        <v>2</v>
      </c>
      <c r="M312" s="80">
        <f t="shared" si="38"/>
        <v>15</v>
      </c>
      <c r="N312" s="81">
        <f t="shared" si="39"/>
        <v>0.53333333333333333</v>
      </c>
      <c r="O312" s="147">
        <v>52.243902439024389</v>
      </c>
      <c r="P312" s="147">
        <v>93.523035230352292</v>
      </c>
      <c r="Q312" s="147">
        <v>92.233062330623312</v>
      </c>
      <c r="R312" s="139">
        <v>21.43631436314363</v>
      </c>
      <c r="S312" s="145">
        <v>159</v>
      </c>
      <c r="T312" s="145">
        <v>106</v>
      </c>
      <c r="U312" s="24">
        <f t="shared" si="34"/>
        <v>0.87179487179487181</v>
      </c>
      <c r="V312" s="24">
        <f t="shared" si="35"/>
        <v>0.15983216849712356</v>
      </c>
      <c r="W312" s="148">
        <v>97.382113821138205</v>
      </c>
      <c r="X312" s="24">
        <f t="shared" si="36"/>
        <v>0.10677863357580944</v>
      </c>
      <c r="Y312" s="148">
        <v>64.921409214092137</v>
      </c>
      <c r="Z312" s="81">
        <f t="shared" si="37"/>
        <v>7.1185755717206284E-2</v>
      </c>
    </row>
    <row r="313" spans="1:26" x14ac:dyDescent="0.25">
      <c r="A313" s="9" t="str">
        <f>'8'!A313</f>
        <v>Old Forge SD</v>
      </c>
      <c r="B313" s="29" t="str">
        <f>'8'!B313</f>
        <v>Lackawanna</v>
      </c>
      <c r="C313" s="85">
        <f>'8'!C313</f>
        <v>235</v>
      </c>
      <c r="D313" s="85">
        <f>'8'!D313</f>
        <v>165</v>
      </c>
      <c r="E313" s="85">
        <f>'8'!E313</f>
        <v>400</v>
      </c>
      <c r="F313" s="146">
        <v>0</v>
      </c>
      <c r="G313" s="146">
        <v>0</v>
      </c>
      <c r="H313" s="146">
        <v>0</v>
      </c>
      <c r="I313" s="146">
        <v>1</v>
      </c>
      <c r="J313" s="146">
        <v>0</v>
      </c>
      <c r="K313" s="65">
        <f t="shared" si="33"/>
        <v>1</v>
      </c>
      <c r="L313" s="80">
        <f t="shared" si="40"/>
        <v>1</v>
      </c>
      <c r="M313" s="80">
        <f t="shared" si="38"/>
        <v>1</v>
      </c>
      <c r="N313" s="81">
        <f t="shared" si="39"/>
        <v>1</v>
      </c>
      <c r="O313" s="147">
        <v>12.632991318074192</v>
      </c>
      <c r="P313" s="147">
        <v>18.447513812154696</v>
      </c>
      <c r="Q313" s="147">
        <v>21.919494869771114</v>
      </c>
      <c r="R313" s="139">
        <v>0</v>
      </c>
      <c r="S313" s="145">
        <v>53</v>
      </c>
      <c r="T313" s="145">
        <v>53</v>
      </c>
      <c r="U313" s="24">
        <f t="shared" si="34"/>
        <v>1</v>
      </c>
      <c r="V313" s="24">
        <f t="shared" si="35"/>
        <v>7.7701262825572215E-2</v>
      </c>
      <c r="W313" s="148">
        <v>31.080505130228886</v>
      </c>
      <c r="X313" s="24">
        <f t="shared" si="36"/>
        <v>7.7701262825572215E-2</v>
      </c>
      <c r="Y313" s="148">
        <v>31.080505130228886</v>
      </c>
      <c r="Z313" s="81">
        <f t="shared" si="37"/>
        <v>7.7701262825572215E-2</v>
      </c>
    </row>
    <row r="314" spans="1:26" x14ac:dyDescent="0.25">
      <c r="A314" s="9" t="str">
        <f>'8'!A314</f>
        <v>Oley Valley SD</v>
      </c>
      <c r="B314" s="29" t="str">
        <f>'8'!B314</f>
        <v>Berks</v>
      </c>
      <c r="C314" s="85">
        <f>'8'!C314</f>
        <v>324</v>
      </c>
      <c r="D314" s="85">
        <f>'8'!D314</f>
        <v>240</v>
      </c>
      <c r="E314" s="85">
        <f>'8'!E314</f>
        <v>564</v>
      </c>
      <c r="F314" s="146">
        <v>0</v>
      </c>
      <c r="G314" s="146">
        <v>0</v>
      </c>
      <c r="H314" s="146">
        <v>0</v>
      </c>
      <c r="I314" s="146">
        <v>1</v>
      </c>
      <c r="J314" s="146">
        <v>0</v>
      </c>
      <c r="K314" s="65">
        <f t="shared" si="33"/>
        <v>1</v>
      </c>
      <c r="L314" s="80">
        <f t="shared" si="40"/>
        <v>1</v>
      </c>
      <c r="M314" s="80">
        <f t="shared" si="38"/>
        <v>1</v>
      </c>
      <c r="N314" s="81">
        <f t="shared" si="39"/>
        <v>1</v>
      </c>
      <c r="O314" s="147">
        <v>12.793942175309775</v>
      </c>
      <c r="P314" s="147">
        <v>17.269389628269849</v>
      </c>
      <c r="Q314" s="147">
        <v>22.936668196420378</v>
      </c>
      <c r="R314" s="139">
        <v>0</v>
      </c>
      <c r="S314" s="145">
        <v>53</v>
      </c>
      <c r="T314" s="145">
        <v>53</v>
      </c>
      <c r="U314" s="24">
        <f t="shared" si="34"/>
        <v>1</v>
      </c>
      <c r="V314" s="24">
        <f t="shared" si="35"/>
        <v>5.3303779793580891E-2</v>
      </c>
      <c r="W314" s="148">
        <v>30.063331803579622</v>
      </c>
      <c r="X314" s="24">
        <f t="shared" si="36"/>
        <v>5.3303779793580891E-2</v>
      </c>
      <c r="Y314" s="148">
        <v>30.063331803579622</v>
      </c>
      <c r="Z314" s="81">
        <f t="shared" si="37"/>
        <v>5.3303779793580891E-2</v>
      </c>
    </row>
    <row r="315" spans="1:26" x14ac:dyDescent="0.25">
      <c r="A315" s="9" t="str">
        <f>'8'!A315</f>
        <v>Oswayo Valley SD</v>
      </c>
      <c r="B315" s="29" t="str">
        <f>'8'!B315</f>
        <v>Potter</v>
      </c>
      <c r="C315" s="85">
        <f>'8'!C315</f>
        <v>103</v>
      </c>
      <c r="D315" s="85">
        <f>'8'!D315</f>
        <v>85</v>
      </c>
      <c r="E315" s="85">
        <f>'8'!E315</f>
        <v>188</v>
      </c>
      <c r="F315" s="146">
        <v>0</v>
      </c>
      <c r="G315" s="146">
        <v>0</v>
      </c>
      <c r="H315" s="146">
        <v>0</v>
      </c>
      <c r="I315" s="146">
        <v>0</v>
      </c>
      <c r="J315" s="146">
        <v>1</v>
      </c>
      <c r="K315" s="65">
        <f t="shared" si="33"/>
        <v>0</v>
      </c>
      <c r="L315" s="80">
        <f t="shared" si="40"/>
        <v>0</v>
      </c>
      <c r="M315" s="80">
        <f t="shared" si="38"/>
        <v>1</v>
      </c>
      <c r="N315" s="81">
        <f t="shared" si="39"/>
        <v>0</v>
      </c>
      <c r="O315" s="147">
        <v>0</v>
      </c>
      <c r="P315" s="147">
        <v>0</v>
      </c>
      <c r="Q315" s="147">
        <v>0</v>
      </c>
      <c r="R315" s="139">
        <v>3.0555555555555554</v>
      </c>
      <c r="S315" s="145">
        <v>0</v>
      </c>
      <c r="T315" s="145">
        <v>0</v>
      </c>
      <c r="U315" s="24">
        <f t="shared" si="34"/>
        <v>0</v>
      </c>
      <c r="V315" s="24">
        <f t="shared" si="35"/>
        <v>0</v>
      </c>
      <c r="W315" s="148">
        <v>0</v>
      </c>
      <c r="X315" s="24">
        <f t="shared" si="36"/>
        <v>0</v>
      </c>
      <c r="Y315" s="148">
        <v>0</v>
      </c>
      <c r="Z315" s="81">
        <f t="shared" si="37"/>
        <v>0</v>
      </c>
    </row>
    <row r="316" spans="1:26" x14ac:dyDescent="0.25">
      <c r="A316" s="9" t="str">
        <f>'8'!A316</f>
        <v>Otto-Eldred SD</v>
      </c>
      <c r="B316" s="29" t="str">
        <f>'8'!B316</f>
        <v>McKean</v>
      </c>
      <c r="C316" s="85">
        <f>'8'!C316</f>
        <v>127</v>
      </c>
      <c r="D316" s="85">
        <f>'8'!D316</f>
        <v>101</v>
      </c>
      <c r="E316" s="85">
        <f>'8'!E316</f>
        <v>228</v>
      </c>
      <c r="F316" s="146">
        <v>1</v>
      </c>
      <c r="G316" s="146">
        <v>0</v>
      </c>
      <c r="H316" s="146">
        <v>0</v>
      </c>
      <c r="I316" s="146">
        <v>0</v>
      </c>
      <c r="J316" s="146">
        <v>0</v>
      </c>
      <c r="K316" s="65">
        <f t="shared" si="33"/>
        <v>1</v>
      </c>
      <c r="L316" s="80">
        <f t="shared" si="40"/>
        <v>0</v>
      </c>
      <c r="M316" s="80">
        <f t="shared" si="38"/>
        <v>1</v>
      </c>
      <c r="N316" s="81">
        <f t="shared" si="39"/>
        <v>1</v>
      </c>
      <c r="O316" s="147">
        <v>1.0666666666666667</v>
      </c>
      <c r="P316" s="147">
        <v>1.7999999999999998</v>
      </c>
      <c r="Q316" s="147">
        <v>2.1333333333333333</v>
      </c>
      <c r="R316" s="139">
        <v>0</v>
      </c>
      <c r="S316" s="145">
        <v>0</v>
      </c>
      <c r="T316" s="145">
        <v>0</v>
      </c>
      <c r="U316" s="24">
        <f t="shared" si="34"/>
        <v>1</v>
      </c>
      <c r="V316" s="24">
        <f t="shared" si="35"/>
        <v>1.2573099415204677E-2</v>
      </c>
      <c r="W316" s="148">
        <v>0</v>
      </c>
      <c r="X316" s="24">
        <f t="shared" si="36"/>
        <v>0</v>
      </c>
      <c r="Y316" s="148">
        <v>0</v>
      </c>
      <c r="Z316" s="81">
        <f t="shared" si="37"/>
        <v>0</v>
      </c>
    </row>
    <row r="317" spans="1:26" x14ac:dyDescent="0.25">
      <c r="A317" s="9" t="str">
        <f>'8'!A317</f>
        <v>Owen J. Roberts SD</v>
      </c>
      <c r="B317" s="29" t="str">
        <f>'8'!B317</f>
        <v>Chester</v>
      </c>
      <c r="C317" s="85">
        <f>'8'!C317</f>
        <v>1143</v>
      </c>
      <c r="D317" s="85">
        <f>'8'!D317</f>
        <v>848</v>
      </c>
      <c r="E317" s="85">
        <f>'8'!E317</f>
        <v>1991</v>
      </c>
      <c r="F317" s="146">
        <v>5</v>
      </c>
      <c r="G317" s="146">
        <v>3</v>
      </c>
      <c r="H317" s="146">
        <v>2</v>
      </c>
      <c r="I317" s="146">
        <v>4</v>
      </c>
      <c r="J317" s="146">
        <v>7</v>
      </c>
      <c r="K317" s="65">
        <f t="shared" si="33"/>
        <v>14</v>
      </c>
      <c r="L317" s="80">
        <f t="shared" si="40"/>
        <v>6</v>
      </c>
      <c r="M317" s="80">
        <f t="shared" si="38"/>
        <v>21</v>
      </c>
      <c r="N317" s="81">
        <f t="shared" si="39"/>
        <v>0.66666666666666663</v>
      </c>
      <c r="O317" s="147">
        <v>175.08660570199032</v>
      </c>
      <c r="P317" s="147">
        <v>241.16406670252826</v>
      </c>
      <c r="Q317" s="147">
        <v>277.74932759548142</v>
      </c>
      <c r="R317" s="139">
        <v>107.36148466917697</v>
      </c>
      <c r="S317" s="145">
        <v>429</v>
      </c>
      <c r="T317" s="145">
        <v>318</v>
      </c>
      <c r="U317" s="24">
        <f t="shared" si="34"/>
        <v>0.79495990836197017</v>
      </c>
      <c r="V317" s="24">
        <f t="shared" si="35"/>
        <v>0.209066133804379</v>
      </c>
      <c r="W317" s="148">
        <v>257.30769230769232</v>
      </c>
      <c r="X317" s="24">
        <f t="shared" si="36"/>
        <v>0.1292354054784994</v>
      </c>
      <c r="Y317" s="148">
        <v>190.73157611619152</v>
      </c>
      <c r="Z317" s="81">
        <f t="shared" si="37"/>
        <v>9.5796873991055506E-2</v>
      </c>
    </row>
    <row r="318" spans="1:26" x14ac:dyDescent="0.25">
      <c r="A318" s="9" t="str">
        <f>'8'!A318</f>
        <v>Oxford Area SD</v>
      </c>
      <c r="B318" s="29" t="str">
        <f>'8'!B318</f>
        <v>Chester</v>
      </c>
      <c r="C318" s="85">
        <f>'8'!C318</f>
        <v>1067</v>
      </c>
      <c r="D318" s="85">
        <f>'8'!D318</f>
        <v>782</v>
      </c>
      <c r="E318" s="85">
        <f>'8'!E318</f>
        <v>1849</v>
      </c>
      <c r="F318" s="146">
        <v>4</v>
      </c>
      <c r="G318" s="146">
        <v>0</v>
      </c>
      <c r="H318" s="146">
        <v>0</v>
      </c>
      <c r="I318" s="146">
        <v>2</v>
      </c>
      <c r="J318" s="146">
        <v>7</v>
      </c>
      <c r="K318" s="65">
        <f t="shared" si="33"/>
        <v>6</v>
      </c>
      <c r="L318" s="80">
        <f t="shared" si="40"/>
        <v>2</v>
      </c>
      <c r="M318" s="80">
        <f t="shared" si="38"/>
        <v>13</v>
      </c>
      <c r="N318" s="81">
        <f t="shared" si="39"/>
        <v>0.46153846153846156</v>
      </c>
      <c r="O318" s="147">
        <v>80.227003765465298</v>
      </c>
      <c r="P318" s="147">
        <v>110.50457235072621</v>
      </c>
      <c r="Q318" s="147">
        <v>127.2684238838085</v>
      </c>
      <c r="R318" s="139">
        <v>107.36148466917697</v>
      </c>
      <c r="S318" s="145">
        <v>106</v>
      </c>
      <c r="T318" s="145">
        <v>106</v>
      </c>
      <c r="U318" s="24">
        <f t="shared" si="34"/>
        <v>0.63983903420523136</v>
      </c>
      <c r="V318" s="24">
        <f t="shared" si="35"/>
        <v>0.10315390812125012</v>
      </c>
      <c r="W318" s="148">
        <v>63.577192038730509</v>
      </c>
      <c r="X318" s="24">
        <f t="shared" si="36"/>
        <v>3.4384636040416715E-2</v>
      </c>
      <c r="Y318" s="148">
        <v>63.577192038730509</v>
      </c>
      <c r="Z318" s="81">
        <f t="shared" si="37"/>
        <v>3.4384636040416715E-2</v>
      </c>
    </row>
    <row r="319" spans="1:26" x14ac:dyDescent="0.25">
      <c r="A319" s="9" t="str">
        <f>'8'!A319</f>
        <v>Palisades SD</v>
      </c>
      <c r="B319" s="29" t="str">
        <f>'8'!B319</f>
        <v>Bucks</v>
      </c>
      <c r="C319" s="85">
        <f>'8'!C319</f>
        <v>333</v>
      </c>
      <c r="D319" s="85">
        <f>'8'!D319</f>
        <v>233</v>
      </c>
      <c r="E319" s="85">
        <f>'8'!E319</f>
        <v>566</v>
      </c>
      <c r="F319" s="146">
        <v>0</v>
      </c>
      <c r="G319" s="146">
        <v>0</v>
      </c>
      <c r="H319" s="146">
        <v>0</v>
      </c>
      <c r="I319" s="146">
        <v>0</v>
      </c>
      <c r="J319" s="146">
        <v>3</v>
      </c>
      <c r="K319" s="65">
        <f t="shared" si="33"/>
        <v>0</v>
      </c>
      <c r="L319" s="80">
        <f t="shared" si="40"/>
        <v>0</v>
      </c>
      <c r="M319" s="80">
        <f t="shared" si="38"/>
        <v>3</v>
      </c>
      <c r="N319" s="81">
        <f t="shared" si="39"/>
        <v>0</v>
      </c>
      <c r="O319" s="147">
        <v>0</v>
      </c>
      <c r="P319" s="147">
        <v>0</v>
      </c>
      <c r="Q319" s="147">
        <v>0</v>
      </c>
      <c r="R319" s="139">
        <v>67.397242567858683</v>
      </c>
      <c r="S319" s="145">
        <v>0</v>
      </c>
      <c r="T319" s="145">
        <v>0</v>
      </c>
      <c r="U319" s="24">
        <f t="shared" si="34"/>
        <v>0</v>
      </c>
      <c r="V319" s="24">
        <f t="shared" si="35"/>
        <v>0</v>
      </c>
      <c r="W319" s="148">
        <v>0</v>
      </c>
      <c r="X319" s="24">
        <f t="shared" si="36"/>
        <v>0</v>
      </c>
      <c r="Y319" s="148">
        <v>0</v>
      </c>
      <c r="Z319" s="81">
        <f t="shared" si="37"/>
        <v>0</v>
      </c>
    </row>
    <row r="320" spans="1:26" x14ac:dyDescent="0.25">
      <c r="A320" s="9" t="str">
        <f>'8'!A320</f>
        <v>Palmerton Area SD</v>
      </c>
      <c r="B320" s="29" t="str">
        <f>'8'!B320</f>
        <v>Carbon</v>
      </c>
      <c r="C320" s="85">
        <f>'8'!C320</f>
        <v>470</v>
      </c>
      <c r="D320" s="85">
        <f>'8'!D320</f>
        <v>304</v>
      </c>
      <c r="E320" s="85">
        <f>'8'!E320</f>
        <v>774</v>
      </c>
      <c r="F320" s="146">
        <v>0</v>
      </c>
      <c r="G320" s="146">
        <v>1</v>
      </c>
      <c r="H320" s="146">
        <v>0</v>
      </c>
      <c r="I320" s="146">
        <v>0</v>
      </c>
      <c r="J320" s="146">
        <v>5</v>
      </c>
      <c r="K320" s="65">
        <f t="shared" si="33"/>
        <v>1</v>
      </c>
      <c r="L320" s="80">
        <f t="shared" si="40"/>
        <v>0</v>
      </c>
      <c r="M320" s="80">
        <f t="shared" si="38"/>
        <v>6</v>
      </c>
      <c r="N320" s="81">
        <f t="shared" si="39"/>
        <v>0.16666666666666666</v>
      </c>
      <c r="O320" s="147">
        <v>11.306666666666667</v>
      </c>
      <c r="P320" s="147">
        <v>15.193333333333333</v>
      </c>
      <c r="Q320" s="147">
        <v>26.5</v>
      </c>
      <c r="R320" s="139">
        <v>87.5</v>
      </c>
      <c r="S320" s="145">
        <v>53</v>
      </c>
      <c r="T320" s="145">
        <v>0</v>
      </c>
      <c r="U320" s="24">
        <f t="shared" si="34"/>
        <v>0.23245614035087719</v>
      </c>
      <c r="V320" s="24">
        <f t="shared" si="35"/>
        <v>3.4237726098191215E-2</v>
      </c>
      <c r="W320" s="148">
        <v>26.5</v>
      </c>
      <c r="X320" s="24">
        <f t="shared" si="36"/>
        <v>3.4237726098191215E-2</v>
      </c>
      <c r="Y320" s="148">
        <v>0</v>
      </c>
      <c r="Z320" s="81">
        <f t="shared" si="37"/>
        <v>0</v>
      </c>
    </row>
    <row r="321" spans="1:26" x14ac:dyDescent="0.25">
      <c r="A321" s="9" t="str">
        <f>'8'!A321</f>
        <v>Palmyra Area SD</v>
      </c>
      <c r="B321" s="29" t="str">
        <f>'8'!B321</f>
        <v>Lebanon</v>
      </c>
      <c r="C321" s="85">
        <f>'8'!C321</f>
        <v>693</v>
      </c>
      <c r="D321" s="85">
        <f>'8'!D321</f>
        <v>524</v>
      </c>
      <c r="E321" s="85">
        <f>'8'!E321</f>
        <v>1217</v>
      </c>
      <c r="F321" s="146">
        <v>1</v>
      </c>
      <c r="G321" s="146">
        <v>4</v>
      </c>
      <c r="H321" s="146">
        <v>2</v>
      </c>
      <c r="I321" s="146">
        <v>0</v>
      </c>
      <c r="J321" s="146">
        <v>3</v>
      </c>
      <c r="K321" s="65">
        <f t="shared" si="33"/>
        <v>7</v>
      </c>
      <c r="L321" s="80">
        <f t="shared" si="40"/>
        <v>2</v>
      </c>
      <c r="M321" s="80">
        <f t="shared" si="38"/>
        <v>10</v>
      </c>
      <c r="N321" s="81">
        <f t="shared" si="39"/>
        <v>0.7</v>
      </c>
      <c r="O321" s="147">
        <v>89.446575342465763</v>
      </c>
      <c r="P321" s="147">
        <v>136.2027397260274</v>
      </c>
      <c r="Q321" s="147">
        <v>145.35068493150686</v>
      </c>
      <c r="R321" s="139">
        <v>9.1232876712328768</v>
      </c>
      <c r="S321" s="145">
        <v>318</v>
      </c>
      <c r="T321" s="145">
        <v>106</v>
      </c>
      <c r="U321" s="24">
        <f t="shared" si="34"/>
        <v>0.96113989637305697</v>
      </c>
      <c r="V321" s="24">
        <f t="shared" si="35"/>
        <v>0.185414392003692</v>
      </c>
      <c r="W321" s="148">
        <v>193.41369863013696</v>
      </c>
      <c r="X321" s="24">
        <f t="shared" si="36"/>
        <v>0.15892662171745026</v>
      </c>
      <c r="Y321" s="148">
        <v>64.471232876712321</v>
      </c>
      <c r="Z321" s="81">
        <f t="shared" si="37"/>
        <v>5.2975540572483416E-2</v>
      </c>
    </row>
    <row r="322" spans="1:26" x14ac:dyDescent="0.25">
      <c r="A322" s="9" t="str">
        <f>'8'!A322</f>
        <v>Panther Valley SD</v>
      </c>
      <c r="B322" s="29" t="str">
        <f>'8'!B322</f>
        <v>Carbon</v>
      </c>
      <c r="C322" s="85">
        <f>'8'!C322</f>
        <v>435</v>
      </c>
      <c r="D322" s="85">
        <f>'8'!D322</f>
        <v>324</v>
      </c>
      <c r="E322" s="85">
        <f>'8'!E322</f>
        <v>759</v>
      </c>
      <c r="F322" s="146">
        <v>3</v>
      </c>
      <c r="G322" s="146">
        <v>0</v>
      </c>
      <c r="H322" s="146">
        <v>0</v>
      </c>
      <c r="I322" s="146">
        <v>0</v>
      </c>
      <c r="J322" s="146">
        <v>3</v>
      </c>
      <c r="K322" s="65">
        <f t="shared" si="33"/>
        <v>3</v>
      </c>
      <c r="L322" s="80">
        <f t="shared" si="40"/>
        <v>0</v>
      </c>
      <c r="M322" s="80">
        <f t="shared" si="38"/>
        <v>6</v>
      </c>
      <c r="N322" s="81">
        <f t="shared" si="39"/>
        <v>0.5</v>
      </c>
      <c r="O322" s="147">
        <v>33.92</v>
      </c>
      <c r="P322" s="147">
        <v>45.580000000000005</v>
      </c>
      <c r="Q322" s="147">
        <v>79.5</v>
      </c>
      <c r="R322" s="139">
        <v>79.5</v>
      </c>
      <c r="S322" s="145">
        <v>0</v>
      </c>
      <c r="T322" s="145">
        <v>0</v>
      </c>
      <c r="U322" s="24">
        <f t="shared" si="34"/>
        <v>0.5</v>
      </c>
      <c r="V322" s="24">
        <f t="shared" si="35"/>
        <v>0.10474308300395258</v>
      </c>
      <c r="W322" s="148">
        <v>0</v>
      </c>
      <c r="X322" s="24">
        <f t="shared" si="36"/>
        <v>0</v>
      </c>
      <c r="Y322" s="148">
        <v>0</v>
      </c>
      <c r="Z322" s="81">
        <f t="shared" si="37"/>
        <v>0</v>
      </c>
    </row>
    <row r="323" spans="1:26" x14ac:dyDescent="0.25">
      <c r="A323" s="9" t="str">
        <f>'8'!A323</f>
        <v>Parkland SD</v>
      </c>
      <c r="B323" s="29" t="str">
        <f>'8'!B323</f>
        <v>Lehigh</v>
      </c>
      <c r="C323" s="85">
        <f>'8'!C323</f>
        <v>1541</v>
      </c>
      <c r="D323" s="85">
        <f>'8'!D323</f>
        <v>1142</v>
      </c>
      <c r="E323" s="85">
        <f>'8'!E323</f>
        <v>2683</v>
      </c>
      <c r="F323" s="146">
        <v>17</v>
      </c>
      <c r="G323" s="146">
        <v>11</v>
      </c>
      <c r="H323" s="146">
        <v>7</v>
      </c>
      <c r="I323" s="146">
        <v>1</v>
      </c>
      <c r="J323" s="146">
        <v>19</v>
      </c>
      <c r="K323" s="65">
        <f t="shared" si="33"/>
        <v>36</v>
      </c>
      <c r="L323" s="80">
        <f t="shared" si="40"/>
        <v>8</v>
      </c>
      <c r="M323" s="80">
        <f t="shared" si="38"/>
        <v>55</v>
      </c>
      <c r="N323" s="81">
        <f t="shared" si="39"/>
        <v>0.65454545454545454</v>
      </c>
      <c r="O323" s="147">
        <v>390.98703223416084</v>
      </c>
      <c r="P323" s="147">
        <v>520.51278251204155</v>
      </c>
      <c r="Q323" s="147">
        <v>714.50018525379767</v>
      </c>
      <c r="R323" s="139">
        <v>275.24379399777695</v>
      </c>
      <c r="S323" s="145">
        <v>911</v>
      </c>
      <c r="T323" s="145">
        <v>424</v>
      </c>
      <c r="U323" s="24">
        <f t="shared" si="34"/>
        <v>0.7680680207841285</v>
      </c>
      <c r="V323" s="24">
        <f t="shared" si="35"/>
        <v>0.33973157463518538</v>
      </c>
      <c r="W323" s="148">
        <v>510.6865505742868</v>
      </c>
      <c r="X323" s="24">
        <f t="shared" si="36"/>
        <v>0.19034161407912292</v>
      </c>
      <c r="Y323" s="148">
        <v>237.68506854390517</v>
      </c>
      <c r="Z323" s="81">
        <f t="shared" si="37"/>
        <v>8.8589291294783892E-2</v>
      </c>
    </row>
    <row r="324" spans="1:26" x14ac:dyDescent="0.25">
      <c r="A324" s="9" t="str">
        <f>'8'!A324</f>
        <v>Pen Argyl Area SD</v>
      </c>
      <c r="B324" s="29" t="str">
        <f>'8'!B324</f>
        <v>Northampton</v>
      </c>
      <c r="C324" s="85">
        <f>'8'!C324</f>
        <v>352</v>
      </c>
      <c r="D324" s="85">
        <f>'8'!D324</f>
        <v>287</v>
      </c>
      <c r="E324" s="85">
        <f>'8'!E324</f>
        <v>639</v>
      </c>
      <c r="F324" s="146">
        <v>0</v>
      </c>
      <c r="G324" s="146">
        <v>2</v>
      </c>
      <c r="H324" s="146">
        <v>1</v>
      </c>
      <c r="I324" s="146">
        <v>0</v>
      </c>
      <c r="J324" s="146">
        <v>2</v>
      </c>
      <c r="K324" s="65">
        <f t="shared" ref="K324:K387" si="41">SUM(F324:I324)</f>
        <v>3</v>
      </c>
      <c r="L324" s="80">
        <f t="shared" si="40"/>
        <v>1</v>
      </c>
      <c r="M324" s="80">
        <f t="shared" si="38"/>
        <v>5</v>
      </c>
      <c r="N324" s="81">
        <f t="shared" si="39"/>
        <v>0.6</v>
      </c>
      <c r="O324" s="147">
        <v>32.559334298118671</v>
      </c>
      <c r="P324" s="147">
        <v>53.728654124457307</v>
      </c>
      <c r="Q324" s="147">
        <v>72.712011577424022</v>
      </c>
      <c r="R324" s="139">
        <v>57.525325615050647</v>
      </c>
      <c r="S324" s="145">
        <v>159</v>
      </c>
      <c r="T324" s="145">
        <v>53</v>
      </c>
      <c r="U324" s="24">
        <f t="shared" ref="U324:U387" si="42">(O324+P324)/(O324+P324+R324)</f>
        <v>0.6</v>
      </c>
      <c r="V324" s="24">
        <f t="shared" ref="V324:V387" si="43">(O324+P324)/E324</f>
        <v>0.13503597562218464</v>
      </c>
      <c r="W324" s="148">
        <v>86.287988422575978</v>
      </c>
      <c r="X324" s="24">
        <f t="shared" ref="X324:X387" si="44">W324/E324</f>
        <v>0.13503597562218464</v>
      </c>
      <c r="Y324" s="148">
        <v>28.762662807525324</v>
      </c>
      <c r="Z324" s="81">
        <f t="shared" ref="Z324:Z387" si="45">Y324/E324</f>
        <v>4.501199187406154E-2</v>
      </c>
    </row>
    <row r="325" spans="1:26" x14ac:dyDescent="0.25">
      <c r="A325" s="9" t="str">
        <f>'8'!A325</f>
        <v>Penn Cambria SD</v>
      </c>
      <c r="B325" s="29" t="str">
        <f>'8'!B325</f>
        <v>Cambria</v>
      </c>
      <c r="C325" s="85">
        <f>'8'!C325</f>
        <v>483</v>
      </c>
      <c r="D325" s="85">
        <f>'8'!D325</f>
        <v>319</v>
      </c>
      <c r="E325" s="85">
        <f>'8'!E325</f>
        <v>802</v>
      </c>
      <c r="F325" s="146">
        <v>3</v>
      </c>
      <c r="G325" s="146">
        <v>0</v>
      </c>
      <c r="H325" s="146">
        <v>1</v>
      </c>
      <c r="I325" s="146">
        <v>0</v>
      </c>
      <c r="J325" s="146">
        <v>8</v>
      </c>
      <c r="K325" s="65">
        <f t="shared" si="41"/>
        <v>4</v>
      </c>
      <c r="L325" s="80">
        <f t="shared" si="40"/>
        <v>1</v>
      </c>
      <c r="M325" s="80">
        <f t="shared" ref="M325:M388" si="46">J325+K325</f>
        <v>12</v>
      </c>
      <c r="N325" s="81">
        <f t="shared" ref="N325:N388" si="47">K325/M325</f>
        <v>0.33333333333333331</v>
      </c>
      <c r="O325" s="147">
        <v>64.566775244299677</v>
      </c>
      <c r="P325" s="147">
        <v>69.400651465798035</v>
      </c>
      <c r="Q325" s="147">
        <v>78.032573289902274</v>
      </c>
      <c r="R325" s="139">
        <v>85.941368078175898</v>
      </c>
      <c r="S325" s="145">
        <v>53</v>
      </c>
      <c r="T325" s="145">
        <v>53</v>
      </c>
      <c r="U325" s="24">
        <f t="shared" si="42"/>
        <v>0.6091954022988505</v>
      </c>
      <c r="V325" s="24">
        <f t="shared" si="43"/>
        <v>0.16704167918964799</v>
      </c>
      <c r="W325" s="148">
        <v>33.491856677524432</v>
      </c>
      <c r="X325" s="24">
        <f t="shared" si="44"/>
        <v>4.1760419797412011E-2</v>
      </c>
      <c r="Y325" s="148">
        <v>33.491856677524432</v>
      </c>
      <c r="Z325" s="81">
        <f t="shared" si="45"/>
        <v>4.1760419797412011E-2</v>
      </c>
    </row>
    <row r="326" spans="1:26" x14ac:dyDescent="0.25">
      <c r="A326" s="9" t="str">
        <f>'8'!A326</f>
        <v>Penn Hills SD</v>
      </c>
      <c r="B326" s="29" t="str">
        <f>'8'!B326</f>
        <v>Allegheny</v>
      </c>
      <c r="C326" s="85">
        <f>'8'!C326</f>
        <v>1278</v>
      </c>
      <c r="D326" s="85">
        <f>'8'!D326</f>
        <v>848</v>
      </c>
      <c r="E326" s="85">
        <f>'8'!E326</f>
        <v>2126</v>
      </c>
      <c r="F326" s="146">
        <v>13</v>
      </c>
      <c r="G326" s="146">
        <v>5</v>
      </c>
      <c r="H326" s="146">
        <v>1</v>
      </c>
      <c r="I326" s="146">
        <v>5</v>
      </c>
      <c r="J326" s="146">
        <v>25</v>
      </c>
      <c r="K326" s="65">
        <f t="shared" si="41"/>
        <v>24</v>
      </c>
      <c r="L326" s="80">
        <f t="shared" si="40"/>
        <v>6</v>
      </c>
      <c r="M326" s="80">
        <f t="shared" si="46"/>
        <v>49</v>
      </c>
      <c r="N326" s="81">
        <f t="shared" si="47"/>
        <v>0.48979591836734693</v>
      </c>
      <c r="O326" s="147">
        <v>302.8235294117647</v>
      </c>
      <c r="P326" s="147">
        <v>386.13235294117646</v>
      </c>
      <c r="Q326" s="147">
        <v>367.04411764705884</v>
      </c>
      <c r="R326" s="139">
        <v>379.05621936274508</v>
      </c>
      <c r="S326" s="145">
        <v>415</v>
      </c>
      <c r="T326" s="145">
        <v>234</v>
      </c>
      <c r="U326" s="24">
        <f t="shared" si="42"/>
        <v>0.64508246792913881</v>
      </c>
      <c r="V326" s="24">
        <f t="shared" si="43"/>
        <v>0.3240620330916939</v>
      </c>
      <c r="W326" s="148">
        <v>270.75444240196077</v>
      </c>
      <c r="X326" s="24">
        <f t="shared" si="44"/>
        <v>0.12735392398963347</v>
      </c>
      <c r="Y326" s="148">
        <v>152.66636029411762</v>
      </c>
      <c r="Z326" s="81">
        <f t="shared" si="45"/>
        <v>7.1809200514636698E-2</v>
      </c>
    </row>
    <row r="327" spans="1:26" x14ac:dyDescent="0.25">
      <c r="A327" s="9" t="str">
        <f>'8'!A327</f>
        <v>Penn Manor SD</v>
      </c>
      <c r="B327" s="29" t="str">
        <f>'8'!B327</f>
        <v>Lancaster</v>
      </c>
      <c r="C327" s="85">
        <f>'8'!C327</f>
        <v>1264</v>
      </c>
      <c r="D327" s="85">
        <f>'8'!D327</f>
        <v>828</v>
      </c>
      <c r="E327" s="85">
        <f>'8'!E327</f>
        <v>2092</v>
      </c>
      <c r="F327" s="146">
        <v>0</v>
      </c>
      <c r="G327" s="146">
        <v>1</v>
      </c>
      <c r="H327" s="146">
        <v>3</v>
      </c>
      <c r="I327" s="146">
        <v>0</v>
      </c>
      <c r="J327" s="146">
        <v>3</v>
      </c>
      <c r="K327" s="65">
        <f t="shared" si="41"/>
        <v>4</v>
      </c>
      <c r="L327" s="80">
        <f t="shared" si="40"/>
        <v>3</v>
      </c>
      <c r="M327" s="80">
        <f t="shared" si="46"/>
        <v>7</v>
      </c>
      <c r="N327" s="81">
        <f t="shared" si="47"/>
        <v>0.5714285714285714</v>
      </c>
      <c r="O327" s="147">
        <v>51.490254872563717</v>
      </c>
      <c r="P327" s="147">
        <v>74.374812593703155</v>
      </c>
      <c r="Q327" s="147">
        <v>86.134932533733135</v>
      </c>
      <c r="R327" s="139">
        <v>8.9055472263868065</v>
      </c>
      <c r="S327" s="145">
        <v>212</v>
      </c>
      <c r="T327" s="145">
        <v>159</v>
      </c>
      <c r="U327" s="24">
        <f t="shared" si="42"/>
        <v>0.93392070484581502</v>
      </c>
      <c r="V327" s="24">
        <f t="shared" si="43"/>
        <v>6.0164946207584551E-2</v>
      </c>
      <c r="W327" s="148">
        <v>125.86506746626686</v>
      </c>
      <c r="X327" s="24">
        <f t="shared" si="44"/>
        <v>6.0164946207584544E-2</v>
      </c>
      <c r="Y327" s="148">
        <v>94.398800599700152</v>
      </c>
      <c r="Z327" s="81">
        <f t="shared" si="45"/>
        <v>4.5123709655688411E-2</v>
      </c>
    </row>
    <row r="328" spans="1:26" x14ac:dyDescent="0.25">
      <c r="A328" s="9" t="str">
        <f>'8'!A328</f>
        <v>Penncrest SD</v>
      </c>
      <c r="B328" s="29" t="str">
        <f>'8'!B328</f>
        <v>Crawford</v>
      </c>
      <c r="C328" s="85">
        <f>'8'!C328</f>
        <v>730</v>
      </c>
      <c r="D328" s="85">
        <f>'8'!D328</f>
        <v>538</v>
      </c>
      <c r="E328" s="85">
        <f>'8'!E328</f>
        <v>1268</v>
      </c>
      <c r="F328" s="146">
        <v>2</v>
      </c>
      <c r="G328" s="146">
        <v>3</v>
      </c>
      <c r="H328" s="146">
        <v>0</v>
      </c>
      <c r="I328" s="146">
        <v>1</v>
      </c>
      <c r="J328" s="146">
        <v>6</v>
      </c>
      <c r="K328" s="65">
        <f t="shared" si="41"/>
        <v>6</v>
      </c>
      <c r="L328" s="80">
        <f t="shared" si="40"/>
        <v>1</v>
      </c>
      <c r="M328" s="80">
        <f t="shared" si="46"/>
        <v>12</v>
      </c>
      <c r="N328" s="81">
        <f t="shared" si="47"/>
        <v>0.5</v>
      </c>
      <c r="O328" s="147">
        <v>34.061068702290079</v>
      </c>
      <c r="P328" s="147">
        <v>47.053435114503813</v>
      </c>
      <c r="Q328" s="147">
        <v>56.885496183206108</v>
      </c>
      <c r="R328" s="139">
        <v>49.374045801526719</v>
      </c>
      <c r="S328" s="145">
        <v>122</v>
      </c>
      <c r="T328" s="145">
        <v>53</v>
      </c>
      <c r="U328" s="24">
        <f t="shared" si="42"/>
        <v>0.6216216216216216</v>
      </c>
      <c r="V328" s="24">
        <f t="shared" si="43"/>
        <v>6.3970428877597713E-2</v>
      </c>
      <c r="W328" s="148">
        <v>71.70992366412213</v>
      </c>
      <c r="X328" s="24">
        <f t="shared" si="44"/>
        <v>5.655356755845594E-2</v>
      </c>
      <c r="Y328" s="148">
        <v>31.152671755725191</v>
      </c>
      <c r="Z328" s="81">
        <f t="shared" si="45"/>
        <v>2.4568353119657091E-2</v>
      </c>
    </row>
    <row r="329" spans="1:26" x14ac:dyDescent="0.25">
      <c r="A329" s="9" t="str">
        <f>'8'!A329</f>
        <v>Penn-Delco SD</v>
      </c>
      <c r="B329" s="29" t="str">
        <f>'8'!B329</f>
        <v>Delaware</v>
      </c>
      <c r="C329" s="85">
        <f>'8'!C329</f>
        <v>873</v>
      </c>
      <c r="D329" s="85">
        <f>'8'!D329</f>
        <v>603</v>
      </c>
      <c r="E329" s="85">
        <f>'8'!E329</f>
        <v>1476</v>
      </c>
      <c r="F329" s="146">
        <v>4</v>
      </c>
      <c r="G329" s="146">
        <v>5</v>
      </c>
      <c r="H329" s="146">
        <v>2</v>
      </c>
      <c r="I329" s="146">
        <v>1</v>
      </c>
      <c r="J329" s="146">
        <v>15</v>
      </c>
      <c r="K329" s="65">
        <f t="shared" si="41"/>
        <v>12</v>
      </c>
      <c r="L329" s="80">
        <f t="shared" si="40"/>
        <v>3</v>
      </c>
      <c r="M329" s="80">
        <f t="shared" si="46"/>
        <v>27</v>
      </c>
      <c r="N329" s="81">
        <f t="shared" si="47"/>
        <v>0.44444444444444442</v>
      </c>
      <c r="O329" s="147">
        <v>118.6763590391909</v>
      </c>
      <c r="P329" s="147">
        <v>195.48546144121366</v>
      </c>
      <c r="Q329" s="147">
        <v>183.83817951959543</v>
      </c>
      <c r="R329" s="139">
        <v>179.79140328697849</v>
      </c>
      <c r="S329" s="145">
        <v>334</v>
      </c>
      <c r="T329" s="145">
        <v>159</v>
      </c>
      <c r="U329" s="24">
        <f t="shared" si="42"/>
        <v>0.63601532567049812</v>
      </c>
      <c r="V329" s="24">
        <f t="shared" si="43"/>
        <v>0.21284676184309254</v>
      </c>
      <c r="W329" s="148">
        <v>210.70290771175726</v>
      </c>
      <c r="X329" s="24">
        <f t="shared" si="44"/>
        <v>0.14275264750119054</v>
      </c>
      <c r="Y329" s="148">
        <v>100.30467762326168</v>
      </c>
      <c r="Z329" s="81">
        <f t="shared" si="45"/>
        <v>6.7957098660746396E-2</v>
      </c>
    </row>
    <row r="330" spans="1:26" x14ac:dyDescent="0.25">
      <c r="A330" s="9" t="str">
        <f>'8'!A330</f>
        <v>Pennridge SD</v>
      </c>
      <c r="B330" s="29" t="str">
        <f>'8'!B330</f>
        <v>Bucks</v>
      </c>
      <c r="C330" s="85">
        <f>'8'!C330</f>
        <v>1745</v>
      </c>
      <c r="D330" s="85">
        <f>'8'!D330</f>
        <v>1277</v>
      </c>
      <c r="E330" s="85">
        <f>'8'!E330</f>
        <v>3022</v>
      </c>
      <c r="F330" s="146">
        <v>1</v>
      </c>
      <c r="G330" s="146">
        <v>1</v>
      </c>
      <c r="H330" s="146">
        <v>3</v>
      </c>
      <c r="I330" s="146">
        <v>0</v>
      </c>
      <c r="J330" s="146">
        <v>15</v>
      </c>
      <c r="K330" s="65">
        <f t="shared" si="41"/>
        <v>5</v>
      </c>
      <c r="L330" s="80">
        <f t="shared" si="40"/>
        <v>3</v>
      </c>
      <c r="M330" s="80">
        <f t="shared" si="46"/>
        <v>20</v>
      </c>
      <c r="N330" s="81">
        <f t="shared" si="47"/>
        <v>0.25</v>
      </c>
      <c r="O330" s="147">
        <v>57.201637225333911</v>
      </c>
      <c r="P330" s="147">
        <v>95.450236966824647</v>
      </c>
      <c r="Q330" s="147">
        <v>112.34812580784144</v>
      </c>
      <c r="R330" s="139">
        <v>319.70486859112452</v>
      </c>
      <c r="S330" s="145">
        <v>212</v>
      </c>
      <c r="T330" s="145">
        <v>159</v>
      </c>
      <c r="U330" s="24">
        <f t="shared" si="42"/>
        <v>0.32317073170731708</v>
      </c>
      <c r="V330" s="24">
        <f t="shared" si="43"/>
        <v>5.0513525543401251E-2</v>
      </c>
      <c r="W330" s="148">
        <v>122.12149935372685</v>
      </c>
      <c r="X330" s="24">
        <f t="shared" si="44"/>
        <v>4.0410820434720995E-2</v>
      </c>
      <c r="Y330" s="148">
        <v>91.591124515295135</v>
      </c>
      <c r="Z330" s="81">
        <f t="shared" si="45"/>
        <v>3.0308115326040747E-2</v>
      </c>
    </row>
    <row r="331" spans="1:26" x14ac:dyDescent="0.25">
      <c r="A331" s="9" t="str">
        <f>'8'!A331</f>
        <v>Penns Manor Area SD</v>
      </c>
      <c r="B331" s="29" t="str">
        <f>'8'!B331</f>
        <v>Indiana</v>
      </c>
      <c r="C331" s="85">
        <f>'8'!C331</f>
        <v>192</v>
      </c>
      <c r="D331" s="85">
        <f>'8'!D331</f>
        <v>158</v>
      </c>
      <c r="E331" s="85">
        <f>'8'!E331</f>
        <v>350</v>
      </c>
      <c r="F331" s="146">
        <v>0</v>
      </c>
      <c r="G331" s="146">
        <v>0</v>
      </c>
      <c r="H331" s="146">
        <v>0</v>
      </c>
      <c r="I331" s="146">
        <v>0</v>
      </c>
      <c r="J331" s="146">
        <v>0</v>
      </c>
      <c r="K331" s="65">
        <f t="shared" si="41"/>
        <v>0</v>
      </c>
      <c r="L331" s="80">
        <f t="shared" si="40"/>
        <v>0</v>
      </c>
      <c r="M331" s="80">
        <f t="shared" si="46"/>
        <v>0</v>
      </c>
      <c r="N331" s="81" t="e">
        <f t="shared" si="47"/>
        <v>#DIV/0!</v>
      </c>
      <c r="O331" s="147">
        <v>0</v>
      </c>
      <c r="P331" s="147">
        <v>0</v>
      </c>
      <c r="Q331" s="147">
        <v>0</v>
      </c>
      <c r="R331" s="139">
        <v>0</v>
      </c>
      <c r="S331" s="145">
        <v>0</v>
      </c>
      <c r="T331" s="145">
        <v>0</v>
      </c>
      <c r="U331" s="24" t="e">
        <f t="shared" si="42"/>
        <v>#DIV/0!</v>
      </c>
      <c r="V331" s="24">
        <f t="shared" si="43"/>
        <v>0</v>
      </c>
      <c r="W331" s="148">
        <v>0</v>
      </c>
      <c r="X331" s="24">
        <f t="shared" si="44"/>
        <v>0</v>
      </c>
      <c r="Y331" s="148">
        <v>0</v>
      </c>
      <c r="Z331" s="81">
        <f t="shared" si="45"/>
        <v>0</v>
      </c>
    </row>
    <row r="332" spans="1:26" x14ac:dyDescent="0.25">
      <c r="A332" s="9" t="str">
        <f>'8'!A332</f>
        <v>Penns Valley Area SD</v>
      </c>
      <c r="B332" s="29" t="str">
        <f>'8'!B332</f>
        <v>Centre</v>
      </c>
      <c r="C332" s="85">
        <f>'8'!C332</f>
        <v>548</v>
      </c>
      <c r="D332" s="85">
        <f>'8'!D332</f>
        <v>366</v>
      </c>
      <c r="E332" s="85">
        <f>'8'!E332</f>
        <v>914</v>
      </c>
      <c r="F332" s="146">
        <v>2</v>
      </c>
      <c r="G332" s="146">
        <v>2</v>
      </c>
      <c r="H332" s="146">
        <v>0</v>
      </c>
      <c r="I332" s="146">
        <v>0</v>
      </c>
      <c r="J332" s="146">
        <v>5</v>
      </c>
      <c r="K332" s="65">
        <f t="shared" si="41"/>
        <v>4</v>
      </c>
      <c r="L332" s="80">
        <f t="shared" si="40"/>
        <v>0</v>
      </c>
      <c r="M332" s="80">
        <f t="shared" si="46"/>
        <v>9</v>
      </c>
      <c r="N332" s="81">
        <f t="shared" si="47"/>
        <v>0.44444444444444442</v>
      </c>
      <c r="O332" s="147">
        <v>54.067114093959738</v>
      </c>
      <c r="P332" s="147">
        <v>75.883668903803141</v>
      </c>
      <c r="Q332" s="147">
        <v>82.049217002237143</v>
      </c>
      <c r="R332" s="139">
        <v>15.324384787472036</v>
      </c>
      <c r="S332" s="145">
        <v>106</v>
      </c>
      <c r="T332" s="145">
        <v>0</v>
      </c>
      <c r="U332" s="24">
        <f t="shared" si="42"/>
        <v>0.89451476793248941</v>
      </c>
      <c r="V332" s="24">
        <f t="shared" si="43"/>
        <v>0.14217809955991562</v>
      </c>
      <c r="W332" s="148">
        <v>64.975391498881436</v>
      </c>
      <c r="X332" s="24">
        <f t="shared" si="44"/>
        <v>7.1089049779957808E-2</v>
      </c>
      <c r="Y332" s="148">
        <v>0</v>
      </c>
      <c r="Z332" s="81">
        <f t="shared" si="45"/>
        <v>0</v>
      </c>
    </row>
    <row r="333" spans="1:26" x14ac:dyDescent="0.25">
      <c r="A333" s="9" t="str">
        <f>'8'!A333</f>
        <v>Pennsbury SD</v>
      </c>
      <c r="B333" s="29" t="str">
        <f>'8'!B333</f>
        <v>Bucks</v>
      </c>
      <c r="C333" s="85">
        <f>'8'!C333</f>
        <v>2238</v>
      </c>
      <c r="D333" s="85">
        <f>'8'!D333</f>
        <v>1634</v>
      </c>
      <c r="E333" s="85">
        <f>'8'!E333</f>
        <v>3872</v>
      </c>
      <c r="F333" s="146">
        <v>3</v>
      </c>
      <c r="G333" s="146">
        <v>7</v>
      </c>
      <c r="H333" s="146">
        <v>3</v>
      </c>
      <c r="I333" s="146">
        <v>1</v>
      </c>
      <c r="J333" s="146">
        <v>27</v>
      </c>
      <c r="K333" s="65">
        <f t="shared" si="41"/>
        <v>14</v>
      </c>
      <c r="L333" s="80">
        <f t="shared" si="40"/>
        <v>4</v>
      </c>
      <c r="M333" s="80">
        <f t="shared" si="46"/>
        <v>41</v>
      </c>
      <c r="N333" s="81">
        <f t="shared" si="47"/>
        <v>0.34146341463414637</v>
      </c>
      <c r="O333" s="147">
        <v>149.80353295993106</v>
      </c>
      <c r="P333" s="147">
        <v>249.97156398104266</v>
      </c>
      <c r="Q333" s="147">
        <v>294.2249030590263</v>
      </c>
      <c r="R333" s="139">
        <v>506.34338647134859</v>
      </c>
      <c r="S333" s="145">
        <v>583</v>
      </c>
      <c r="T333" s="145">
        <v>212</v>
      </c>
      <c r="U333" s="24">
        <f t="shared" si="42"/>
        <v>0.44119516846789575</v>
      </c>
      <c r="V333" s="24">
        <f t="shared" si="43"/>
        <v>0.10324770065624322</v>
      </c>
      <c r="W333" s="148">
        <v>335.83412322274881</v>
      </c>
      <c r="X333" s="24">
        <f t="shared" si="44"/>
        <v>8.6734019427362807E-2</v>
      </c>
      <c r="Y333" s="148">
        <v>122.12149935372685</v>
      </c>
      <c r="Z333" s="81">
        <f t="shared" si="45"/>
        <v>3.1539643428131932E-2</v>
      </c>
    </row>
    <row r="334" spans="1:26" x14ac:dyDescent="0.25">
      <c r="A334" s="9" t="str">
        <f>'8'!A334</f>
        <v>Penn-Trafford SD</v>
      </c>
      <c r="B334" s="29" t="str">
        <f>'8'!B334</f>
        <v>Westmoreland</v>
      </c>
      <c r="C334" s="85">
        <f>'8'!C334</f>
        <v>673</v>
      </c>
      <c r="D334" s="85">
        <f>'8'!D334</f>
        <v>561</v>
      </c>
      <c r="E334" s="85">
        <f>'8'!E334</f>
        <v>1234</v>
      </c>
      <c r="F334" s="146">
        <v>1</v>
      </c>
      <c r="G334" s="146">
        <v>0</v>
      </c>
      <c r="H334" s="146">
        <v>0</v>
      </c>
      <c r="I334" s="146">
        <v>0</v>
      </c>
      <c r="J334" s="146">
        <v>3</v>
      </c>
      <c r="K334" s="65">
        <f t="shared" si="41"/>
        <v>1</v>
      </c>
      <c r="L334" s="80">
        <f t="shared" si="40"/>
        <v>0</v>
      </c>
      <c r="M334" s="80">
        <f t="shared" si="46"/>
        <v>4</v>
      </c>
      <c r="N334" s="81">
        <f t="shared" si="47"/>
        <v>0.25</v>
      </c>
      <c r="O334" s="147">
        <v>1.161764705882353</v>
      </c>
      <c r="P334" s="147">
        <v>1.7990196078431373</v>
      </c>
      <c r="Q334" s="147">
        <v>2.0392156862745097</v>
      </c>
      <c r="R334" s="139">
        <v>37.305882352941175</v>
      </c>
      <c r="S334" s="145">
        <v>0</v>
      </c>
      <c r="T334" s="145">
        <v>0</v>
      </c>
      <c r="U334" s="24">
        <f t="shared" si="42"/>
        <v>7.3529411764705885E-2</v>
      </c>
      <c r="V334" s="24">
        <f t="shared" si="43"/>
        <v>2.3993389900530716E-3</v>
      </c>
      <c r="W334" s="148">
        <v>0</v>
      </c>
      <c r="X334" s="24">
        <f t="shared" si="44"/>
        <v>0</v>
      </c>
      <c r="Y334" s="148">
        <v>0</v>
      </c>
      <c r="Z334" s="81">
        <f t="shared" si="45"/>
        <v>0</v>
      </c>
    </row>
    <row r="335" spans="1:26" x14ac:dyDescent="0.25">
      <c r="A335" s="9" t="str">
        <f>'8'!A335</f>
        <v>Pequea Valley SD</v>
      </c>
      <c r="B335" s="29" t="str">
        <f>'8'!B335</f>
        <v>Lancaster</v>
      </c>
      <c r="C335" s="85">
        <f>'8'!C335</f>
        <v>1281</v>
      </c>
      <c r="D335" s="85">
        <f>'8'!D335</f>
        <v>843</v>
      </c>
      <c r="E335" s="85">
        <f>'8'!E335</f>
        <v>2124</v>
      </c>
      <c r="F335" s="146">
        <v>0</v>
      </c>
      <c r="G335" s="146">
        <v>1</v>
      </c>
      <c r="H335" s="146">
        <v>0</v>
      </c>
      <c r="I335" s="146">
        <v>0</v>
      </c>
      <c r="J335" s="146">
        <v>1</v>
      </c>
      <c r="K335" s="65">
        <f t="shared" si="41"/>
        <v>1</v>
      </c>
      <c r="L335" s="80">
        <f t="shared" si="40"/>
        <v>0</v>
      </c>
      <c r="M335" s="80">
        <f t="shared" si="46"/>
        <v>2</v>
      </c>
      <c r="N335" s="81">
        <f t="shared" si="47"/>
        <v>0.5</v>
      </c>
      <c r="O335" s="147">
        <v>12.872563718140929</v>
      </c>
      <c r="P335" s="147">
        <v>18.593703148425789</v>
      </c>
      <c r="Q335" s="147">
        <v>21.533733133433284</v>
      </c>
      <c r="R335" s="139">
        <v>2.9685157421289352</v>
      </c>
      <c r="S335" s="145">
        <v>53</v>
      </c>
      <c r="T335" s="145">
        <v>0</v>
      </c>
      <c r="U335" s="24">
        <f t="shared" si="42"/>
        <v>0.9137931034482758</v>
      </c>
      <c r="V335" s="24">
        <f t="shared" si="43"/>
        <v>1.4814626585012579E-2</v>
      </c>
      <c r="W335" s="148">
        <v>31.466266866566716</v>
      </c>
      <c r="X335" s="24">
        <f t="shared" si="44"/>
        <v>1.4814626585012577E-2</v>
      </c>
      <c r="Y335" s="148">
        <v>0</v>
      </c>
      <c r="Z335" s="81">
        <f t="shared" si="45"/>
        <v>0</v>
      </c>
    </row>
    <row r="336" spans="1:26" x14ac:dyDescent="0.25">
      <c r="A336" s="9" t="str">
        <f>'8'!A336</f>
        <v>Perkiomen Valley SD</v>
      </c>
      <c r="B336" s="29" t="str">
        <f>'8'!B336</f>
        <v>Montgomery</v>
      </c>
      <c r="C336" s="85">
        <f>'8'!C336</f>
        <v>1409</v>
      </c>
      <c r="D336" s="85">
        <f>'8'!D336</f>
        <v>979</v>
      </c>
      <c r="E336" s="85">
        <f>'8'!E336</f>
        <v>2388</v>
      </c>
      <c r="F336" s="146">
        <v>4</v>
      </c>
      <c r="G336" s="146">
        <v>6</v>
      </c>
      <c r="H336" s="146">
        <v>3</v>
      </c>
      <c r="I336" s="146">
        <v>2</v>
      </c>
      <c r="J336" s="146">
        <v>14</v>
      </c>
      <c r="K336" s="65">
        <f t="shared" si="41"/>
        <v>15</v>
      </c>
      <c r="L336" s="80">
        <f t="shared" si="40"/>
        <v>5</v>
      </c>
      <c r="M336" s="80">
        <f t="shared" si="46"/>
        <v>29</v>
      </c>
      <c r="N336" s="81">
        <f t="shared" si="47"/>
        <v>0.51724137931034486</v>
      </c>
      <c r="O336" s="147">
        <v>182.34971956450016</v>
      </c>
      <c r="P336" s="147">
        <v>277.49950511382383</v>
      </c>
      <c r="Q336" s="147">
        <v>293.15077532167601</v>
      </c>
      <c r="R336" s="139">
        <v>306.56614978554933</v>
      </c>
      <c r="S336" s="145">
        <v>541</v>
      </c>
      <c r="T336" s="145">
        <v>223</v>
      </c>
      <c r="U336" s="24">
        <f t="shared" si="42"/>
        <v>0.6</v>
      </c>
      <c r="V336" s="24">
        <f t="shared" si="43"/>
        <v>0.19256667700097319</v>
      </c>
      <c r="W336" s="148">
        <v>330.38304190036291</v>
      </c>
      <c r="X336" s="24">
        <f t="shared" si="44"/>
        <v>0.13835135757971645</v>
      </c>
      <c r="Y336" s="148">
        <v>136.18376773342132</v>
      </c>
      <c r="Z336" s="81">
        <f t="shared" si="45"/>
        <v>5.7028378447831374E-2</v>
      </c>
    </row>
    <row r="337" spans="1:26" x14ac:dyDescent="0.25">
      <c r="A337" s="9" t="str">
        <f>'8'!A337</f>
        <v>Peters Township SD</v>
      </c>
      <c r="B337" s="29" t="str">
        <f>'8'!B337</f>
        <v>Washington</v>
      </c>
      <c r="C337" s="85">
        <f>'8'!C337</f>
        <v>675</v>
      </c>
      <c r="D337" s="85">
        <f>'8'!D337</f>
        <v>549</v>
      </c>
      <c r="E337" s="85">
        <f>'8'!E337</f>
        <v>1224</v>
      </c>
      <c r="F337" s="146">
        <v>0</v>
      </c>
      <c r="G337" s="146">
        <v>0</v>
      </c>
      <c r="H337" s="146">
        <v>0</v>
      </c>
      <c r="I337" s="146">
        <v>0</v>
      </c>
      <c r="J337" s="146">
        <v>2</v>
      </c>
      <c r="K337" s="65">
        <f t="shared" si="41"/>
        <v>0</v>
      </c>
      <c r="L337" s="80">
        <f t="shared" si="40"/>
        <v>0</v>
      </c>
      <c r="M337" s="80">
        <f t="shared" si="46"/>
        <v>2</v>
      </c>
      <c r="N337" s="81">
        <f t="shared" si="47"/>
        <v>0</v>
      </c>
      <c r="O337" s="147">
        <v>0</v>
      </c>
      <c r="P337" s="147">
        <v>0</v>
      </c>
      <c r="Q337" s="147">
        <v>0</v>
      </c>
      <c r="R337" s="139">
        <v>67.040572792362767</v>
      </c>
      <c r="S337" s="145">
        <v>0</v>
      </c>
      <c r="T337" s="145">
        <v>0</v>
      </c>
      <c r="U337" s="24">
        <f t="shared" si="42"/>
        <v>0</v>
      </c>
      <c r="V337" s="24">
        <f t="shared" si="43"/>
        <v>0</v>
      </c>
      <c r="W337" s="148">
        <v>0</v>
      </c>
      <c r="X337" s="24">
        <f t="shared" si="44"/>
        <v>0</v>
      </c>
      <c r="Y337" s="148">
        <v>0</v>
      </c>
      <c r="Z337" s="81">
        <f t="shared" si="45"/>
        <v>0</v>
      </c>
    </row>
    <row r="338" spans="1:26" x14ac:dyDescent="0.25">
      <c r="A338" s="9" t="str">
        <f>'8'!A338</f>
        <v>Philadelphia City SD</v>
      </c>
      <c r="B338" s="29" t="str">
        <f>'8'!B338</f>
        <v>Philadelphia</v>
      </c>
      <c r="C338" s="85">
        <f>'8'!C338</f>
        <v>62059</v>
      </c>
      <c r="D338" s="85">
        <f>'8'!D338</f>
        <v>38994</v>
      </c>
      <c r="E338" s="85">
        <f>'8'!E338</f>
        <v>101053</v>
      </c>
      <c r="F338" s="146">
        <v>390</v>
      </c>
      <c r="G338" s="146">
        <v>194</v>
      </c>
      <c r="H338" s="146">
        <v>89</v>
      </c>
      <c r="I338" s="146">
        <v>62</v>
      </c>
      <c r="J338" s="146">
        <v>1189</v>
      </c>
      <c r="K338" s="65">
        <f t="shared" si="41"/>
        <v>735</v>
      </c>
      <c r="L338" s="80">
        <f t="shared" si="40"/>
        <v>151</v>
      </c>
      <c r="M338" s="80">
        <f t="shared" si="46"/>
        <v>1924</v>
      </c>
      <c r="N338" s="81">
        <f t="shared" si="47"/>
        <v>0.382016632016632</v>
      </c>
      <c r="O338" s="147">
        <v>7898.898720935762</v>
      </c>
      <c r="P338" s="147">
        <v>10700.135561789739</v>
      </c>
      <c r="Q338" s="147">
        <v>9561.9657172744992</v>
      </c>
      <c r="R338" s="139">
        <v>18735.087727640152</v>
      </c>
      <c r="S338" s="145">
        <v>12729</v>
      </c>
      <c r="T338" s="145">
        <v>6209</v>
      </c>
      <c r="U338" s="24">
        <f t="shared" si="42"/>
        <v>0.4981778941409567</v>
      </c>
      <c r="V338" s="24">
        <f t="shared" si="43"/>
        <v>0.18405227239889466</v>
      </c>
      <c r="W338" s="148">
        <v>8406.9140792163944</v>
      </c>
      <c r="X338" s="24">
        <f t="shared" si="44"/>
        <v>8.319311726733887E-2</v>
      </c>
      <c r="Y338" s="148">
        <v>4100.7565023061197</v>
      </c>
      <c r="Z338" s="81">
        <f t="shared" si="45"/>
        <v>4.0580254938558179E-2</v>
      </c>
    </row>
    <row r="339" spans="1:26" x14ac:dyDescent="0.25">
      <c r="A339" s="9" t="str">
        <f>'8'!A339</f>
        <v>Philipsburg-Osceola Area SD</v>
      </c>
      <c r="B339" s="29" t="str">
        <f>'8'!B339</f>
        <v>Clearfield</v>
      </c>
      <c r="C339" s="85">
        <f>'8'!C339</f>
        <v>461</v>
      </c>
      <c r="D339" s="85">
        <f>'8'!D339</f>
        <v>322</v>
      </c>
      <c r="E339" s="85">
        <f>'8'!E339</f>
        <v>783</v>
      </c>
      <c r="F339" s="146">
        <v>3</v>
      </c>
      <c r="G339" s="146">
        <v>4</v>
      </c>
      <c r="H339" s="146">
        <v>1</v>
      </c>
      <c r="I339" s="146">
        <v>1</v>
      </c>
      <c r="J339" s="146">
        <v>9</v>
      </c>
      <c r="K339" s="65">
        <f t="shared" si="41"/>
        <v>9</v>
      </c>
      <c r="L339" s="80">
        <f t="shared" si="40"/>
        <v>2</v>
      </c>
      <c r="M339" s="80">
        <f t="shared" si="46"/>
        <v>18</v>
      </c>
      <c r="N339" s="81">
        <f t="shared" si="47"/>
        <v>0.5</v>
      </c>
      <c r="O339" s="147">
        <v>63.750000000000007</v>
      </c>
      <c r="P339" s="147">
        <v>71.25</v>
      </c>
      <c r="Q339" s="147">
        <v>114</v>
      </c>
      <c r="R339" s="139">
        <v>82.951807228915669</v>
      </c>
      <c r="S339" s="145">
        <v>222</v>
      </c>
      <c r="T339" s="145">
        <v>106</v>
      </c>
      <c r="U339" s="24">
        <f t="shared" si="42"/>
        <v>0.61940298507462688</v>
      </c>
      <c r="V339" s="24">
        <f t="shared" si="43"/>
        <v>0.17241379310344829</v>
      </c>
      <c r="W339" s="148">
        <v>120.36144578313255</v>
      </c>
      <c r="X339" s="24">
        <f t="shared" si="44"/>
        <v>0.15371832156211054</v>
      </c>
      <c r="Y339" s="148">
        <v>57.469879518072297</v>
      </c>
      <c r="Z339" s="81">
        <f t="shared" si="45"/>
        <v>7.3397036421548267E-2</v>
      </c>
    </row>
    <row r="340" spans="1:26" x14ac:dyDescent="0.25">
      <c r="A340" s="9" t="str">
        <f>'8'!A340</f>
        <v>Phoenixville Area SD</v>
      </c>
      <c r="B340" s="29" t="str">
        <f>'8'!B340</f>
        <v>Chester</v>
      </c>
      <c r="C340" s="85">
        <f>'8'!C340</f>
        <v>1274</v>
      </c>
      <c r="D340" s="85">
        <f>'8'!D340</f>
        <v>868</v>
      </c>
      <c r="E340" s="85">
        <f>'8'!E340</f>
        <v>2142</v>
      </c>
      <c r="F340" s="146">
        <v>2</v>
      </c>
      <c r="G340" s="146">
        <v>7</v>
      </c>
      <c r="H340" s="146">
        <v>2</v>
      </c>
      <c r="I340" s="146">
        <v>2</v>
      </c>
      <c r="J340" s="146">
        <v>13</v>
      </c>
      <c r="K340" s="65">
        <f t="shared" si="41"/>
        <v>13</v>
      </c>
      <c r="L340" s="80">
        <f t="shared" si="40"/>
        <v>4</v>
      </c>
      <c r="M340" s="80">
        <f t="shared" si="46"/>
        <v>26</v>
      </c>
      <c r="N340" s="81">
        <f t="shared" si="47"/>
        <v>0.5</v>
      </c>
      <c r="O340" s="147">
        <v>173.82517482517483</v>
      </c>
      <c r="P340" s="147">
        <v>239.42657342657344</v>
      </c>
      <c r="Q340" s="147">
        <v>275.74825174825173</v>
      </c>
      <c r="R340" s="139">
        <v>276.50080688542226</v>
      </c>
      <c r="S340" s="145">
        <v>583</v>
      </c>
      <c r="T340" s="145">
        <v>212</v>
      </c>
      <c r="U340" s="24">
        <f t="shared" si="42"/>
        <v>0.59913043478260875</v>
      </c>
      <c r="V340" s="24">
        <f t="shared" si="43"/>
        <v>0.1929279870456341</v>
      </c>
      <c r="W340" s="148">
        <v>349.67455621301781</v>
      </c>
      <c r="X340" s="24">
        <f t="shared" si="44"/>
        <v>0.16324675826938273</v>
      </c>
      <c r="Y340" s="148">
        <v>127.15438407746102</v>
      </c>
      <c r="Z340" s="81">
        <f t="shared" si="45"/>
        <v>5.9362457552502808E-2</v>
      </c>
    </row>
    <row r="341" spans="1:26" x14ac:dyDescent="0.25">
      <c r="A341" s="9" t="str">
        <f>'8'!A341</f>
        <v>Pine Grove Area SD</v>
      </c>
      <c r="B341" s="29" t="str">
        <f>'8'!B341</f>
        <v>Schuylkill</v>
      </c>
      <c r="C341" s="85">
        <f>'8'!C341</f>
        <v>426</v>
      </c>
      <c r="D341" s="85">
        <f>'8'!D341</f>
        <v>271</v>
      </c>
      <c r="E341" s="85">
        <f>'8'!E341</f>
        <v>697</v>
      </c>
      <c r="F341" s="146">
        <v>0</v>
      </c>
      <c r="G341" s="146">
        <v>0</v>
      </c>
      <c r="H341" s="146">
        <v>1</v>
      </c>
      <c r="I341" s="146">
        <v>0</v>
      </c>
      <c r="J341" s="146">
        <v>5</v>
      </c>
      <c r="K341" s="65">
        <f t="shared" si="41"/>
        <v>1</v>
      </c>
      <c r="L341" s="80">
        <f t="shared" si="40"/>
        <v>1</v>
      </c>
      <c r="M341" s="80">
        <f t="shared" si="46"/>
        <v>6</v>
      </c>
      <c r="N341" s="81">
        <f t="shared" si="47"/>
        <v>0.16666666666666666</v>
      </c>
      <c r="O341" s="147">
        <v>10.600000000000001</v>
      </c>
      <c r="P341" s="147">
        <v>23.629166666666666</v>
      </c>
      <c r="Q341" s="147">
        <v>18.770833333333336</v>
      </c>
      <c r="R341" s="139">
        <v>113.02083333333334</v>
      </c>
      <c r="S341" s="145">
        <v>53</v>
      </c>
      <c r="T341" s="145">
        <v>53</v>
      </c>
      <c r="U341" s="24">
        <f t="shared" si="42"/>
        <v>0.23245614035087722</v>
      </c>
      <c r="V341" s="24">
        <f t="shared" si="43"/>
        <v>4.9109277857484465E-2</v>
      </c>
      <c r="W341" s="148">
        <v>34.229166666666671</v>
      </c>
      <c r="X341" s="24">
        <f t="shared" si="44"/>
        <v>4.9109277857484465E-2</v>
      </c>
      <c r="Y341" s="148">
        <v>34.229166666666671</v>
      </c>
      <c r="Z341" s="81">
        <f t="shared" si="45"/>
        <v>4.9109277857484465E-2</v>
      </c>
    </row>
    <row r="342" spans="1:26" x14ac:dyDescent="0.25">
      <c r="A342" s="9" t="str">
        <f>'8'!A342</f>
        <v>Pine-Richland SD</v>
      </c>
      <c r="B342" s="29" t="str">
        <f>'8'!B342</f>
        <v>Allegheny</v>
      </c>
      <c r="C342" s="85">
        <f>'8'!C342</f>
        <v>763</v>
      </c>
      <c r="D342" s="85">
        <f>'8'!D342</f>
        <v>589</v>
      </c>
      <c r="E342" s="85">
        <f>'8'!E342</f>
        <v>1352</v>
      </c>
      <c r="F342" s="146">
        <v>3</v>
      </c>
      <c r="G342" s="146">
        <v>5</v>
      </c>
      <c r="H342" s="146">
        <v>1</v>
      </c>
      <c r="I342" s="146">
        <v>3</v>
      </c>
      <c r="J342" s="146">
        <v>9</v>
      </c>
      <c r="K342" s="65">
        <f t="shared" si="41"/>
        <v>12</v>
      </c>
      <c r="L342" s="80">
        <f t="shared" si="40"/>
        <v>4</v>
      </c>
      <c r="M342" s="80">
        <f t="shared" si="46"/>
        <v>21</v>
      </c>
      <c r="N342" s="81">
        <f t="shared" si="47"/>
        <v>0.5714285714285714</v>
      </c>
      <c r="O342" s="147">
        <v>182.38235294117646</v>
      </c>
      <c r="P342" s="147">
        <v>232.55698529411765</v>
      </c>
      <c r="Q342" s="147">
        <v>221.06066176470588</v>
      </c>
      <c r="R342" s="139">
        <v>189.85431985294116</v>
      </c>
      <c r="S342" s="145">
        <v>477</v>
      </c>
      <c r="T342" s="145">
        <v>212</v>
      </c>
      <c r="U342" s="24">
        <f t="shared" si="42"/>
        <v>0.68608414239482196</v>
      </c>
      <c r="V342" s="24">
        <f t="shared" si="43"/>
        <v>0.30690779455273237</v>
      </c>
      <c r="W342" s="148">
        <v>311.20450367647055</v>
      </c>
      <c r="X342" s="24">
        <f t="shared" si="44"/>
        <v>0.23018084591454924</v>
      </c>
      <c r="Y342" s="148">
        <v>138.31311274509801</v>
      </c>
      <c r="Z342" s="81">
        <f t="shared" si="45"/>
        <v>0.10230259818424409</v>
      </c>
    </row>
    <row r="343" spans="1:26" x14ac:dyDescent="0.25">
      <c r="A343" s="9" t="str">
        <f>'8'!A343</f>
        <v>Pittsburgh SD</v>
      </c>
      <c r="B343" s="29" t="str">
        <f>'8'!B343</f>
        <v>Allegheny</v>
      </c>
      <c r="C343" s="85">
        <f>'8'!C343</f>
        <v>9637</v>
      </c>
      <c r="D343" s="85">
        <f>'8'!D343</f>
        <v>5695</v>
      </c>
      <c r="E343" s="85">
        <f>'8'!E343</f>
        <v>15332</v>
      </c>
      <c r="F343" s="146">
        <v>55</v>
      </c>
      <c r="G343" s="146">
        <v>17</v>
      </c>
      <c r="H343" s="146">
        <v>13</v>
      </c>
      <c r="I343" s="146">
        <v>17</v>
      </c>
      <c r="J343" s="146">
        <v>122</v>
      </c>
      <c r="K343" s="65">
        <f t="shared" si="41"/>
        <v>102</v>
      </c>
      <c r="L343" s="80">
        <f t="shared" si="40"/>
        <v>30</v>
      </c>
      <c r="M343" s="80">
        <f t="shared" si="46"/>
        <v>224</v>
      </c>
      <c r="N343" s="81">
        <f t="shared" si="47"/>
        <v>0.45535714285714285</v>
      </c>
      <c r="O343" s="147">
        <v>1256.0294117647059</v>
      </c>
      <c r="P343" s="147">
        <v>1601.5716911764707</v>
      </c>
      <c r="Q343" s="147">
        <v>1522.3988970588236</v>
      </c>
      <c r="R343" s="139">
        <v>1681.9396446078431</v>
      </c>
      <c r="S343" s="145">
        <v>2263</v>
      </c>
      <c r="T343" s="145">
        <v>1500</v>
      </c>
      <c r="U343" s="24">
        <f t="shared" si="42"/>
        <v>0.62949123311296362</v>
      </c>
      <c r="V343" s="24">
        <f t="shared" si="43"/>
        <v>0.1863814964088949</v>
      </c>
      <c r="W343" s="148">
        <v>1476.4272365196077</v>
      </c>
      <c r="X343" s="24">
        <f t="shared" si="44"/>
        <v>9.6297106477929023E-2</v>
      </c>
      <c r="Y343" s="148">
        <v>978.63051470588221</v>
      </c>
      <c r="Z343" s="81">
        <f t="shared" si="45"/>
        <v>6.3829279592087285E-2</v>
      </c>
    </row>
    <row r="344" spans="1:26" x14ac:dyDescent="0.25">
      <c r="A344" s="9" t="str">
        <f>'8'!A344</f>
        <v>Pittston Area SD</v>
      </c>
      <c r="B344" s="29" t="str">
        <f>'8'!B344</f>
        <v>Luzerne</v>
      </c>
      <c r="C344" s="85">
        <f>'8'!C344</f>
        <v>810</v>
      </c>
      <c r="D344" s="85">
        <f>'8'!D344</f>
        <v>532</v>
      </c>
      <c r="E344" s="85">
        <f>'8'!E344</f>
        <v>1342</v>
      </c>
      <c r="F344" s="146">
        <v>4</v>
      </c>
      <c r="G344" s="146">
        <v>2</v>
      </c>
      <c r="H344" s="146">
        <v>0</v>
      </c>
      <c r="I344" s="146">
        <v>1</v>
      </c>
      <c r="J344" s="146">
        <v>9</v>
      </c>
      <c r="K344" s="65">
        <f t="shared" si="41"/>
        <v>7</v>
      </c>
      <c r="L344" s="80">
        <f t="shared" si="40"/>
        <v>1</v>
      </c>
      <c r="M344" s="80">
        <f t="shared" si="46"/>
        <v>16</v>
      </c>
      <c r="N344" s="81">
        <f t="shared" si="47"/>
        <v>0.4375</v>
      </c>
      <c r="O344" s="147">
        <v>84.674335010783608</v>
      </c>
      <c r="P344" s="147">
        <v>118.26024442846872</v>
      </c>
      <c r="Q344" s="147">
        <v>126.06542056074765</v>
      </c>
      <c r="R344" s="139">
        <v>183.19626168224298</v>
      </c>
      <c r="S344" s="145">
        <v>159</v>
      </c>
      <c r="T344" s="145">
        <v>53</v>
      </c>
      <c r="U344" s="24">
        <f t="shared" si="42"/>
        <v>0.5255591054313099</v>
      </c>
      <c r="V344" s="24">
        <f t="shared" si="43"/>
        <v>0.15121801746591082</v>
      </c>
      <c r="W344" s="148">
        <v>98.074766355140184</v>
      </c>
      <c r="X344" s="24">
        <f t="shared" si="44"/>
        <v>7.3081047954649911E-2</v>
      </c>
      <c r="Y344" s="148">
        <v>32.691588785046726</v>
      </c>
      <c r="Z344" s="81">
        <f t="shared" si="45"/>
        <v>2.4360349318216637E-2</v>
      </c>
    </row>
    <row r="345" spans="1:26" x14ac:dyDescent="0.25">
      <c r="A345" s="9" t="str">
        <f>'8'!A345</f>
        <v>Pleasant Valley SD</v>
      </c>
      <c r="B345" s="29" t="str">
        <f>'8'!B345</f>
        <v>Monroe</v>
      </c>
      <c r="C345" s="85">
        <f>'8'!C345</f>
        <v>909</v>
      </c>
      <c r="D345" s="85">
        <f>'8'!D345</f>
        <v>688</v>
      </c>
      <c r="E345" s="85">
        <f>'8'!E345</f>
        <v>1597</v>
      </c>
      <c r="F345" s="146">
        <v>2</v>
      </c>
      <c r="G345" s="146">
        <v>0</v>
      </c>
      <c r="H345" s="146">
        <v>1</v>
      </c>
      <c r="I345" s="146">
        <v>5</v>
      </c>
      <c r="J345" s="146">
        <v>8</v>
      </c>
      <c r="K345" s="65">
        <f t="shared" si="41"/>
        <v>8</v>
      </c>
      <c r="L345" s="80">
        <f t="shared" si="40"/>
        <v>6</v>
      </c>
      <c r="M345" s="80">
        <f t="shared" si="46"/>
        <v>16</v>
      </c>
      <c r="N345" s="81">
        <f t="shared" si="47"/>
        <v>0.5</v>
      </c>
      <c r="O345" s="147">
        <v>89.803328290468983</v>
      </c>
      <c r="P345" s="147">
        <v>161.00453857791226</v>
      </c>
      <c r="Q345" s="147">
        <v>173.19213313161876</v>
      </c>
      <c r="R345" s="139">
        <v>91.095310136157337</v>
      </c>
      <c r="S345" s="145">
        <v>318</v>
      </c>
      <c r="T345" s="145">
        <v>318</v>
      </c>
      <c r="U345" s="24">
        <f t="shared" si="42"/>
        <v>0.73356401384083048</v>
      </c>
      <c r="V345" s="24">
        <f t="shared" si="43"/>
        <v>0.15704938438846666</v>
      </c>
      <c r="W345" s="148">
        <v>188.10590015128594</v>
      </c>
      <c r="X345" s="24">
        <f t="shared" si="44"/>
        <v>0.11778703829135</v>
      </c>
      <c r="Y345" s="148">
        <v>188.10590015128594</v>
      </c>
      <c r="Z345" s="81">
        <f t="shared" si="45"/>
        <v>0.11778703829135</v>
      </c>
    </row>
    <row r="346" spans="1:26" x14ac:dyDescent="0.25">
      <c r="A346" s="9" t="str">
        <f>'8'!A346</f>
        <v>Plum Borough SD</v>
      </c>
      <c r="B346" s="29" t="str">
        <f>'8'!B346</f>
        <v>Allegheny</v>
      </c>
      <c r="C346" s="85">
        <f>'8'!C346</f>
        <v>873</v>
      </c>
      <c r="D346" s="85">
        <f>'8'!D346</f>
        <v>573</v>
      </c>
      <c r="E346" s="85">
        <f>'8'!E346</f>
        <v>1446</v>
      </c>
      <c r="F346" s="146">
        <v>4</v>
      </c>
      <c r="G346" s="146">
        <v>1</v>
      </c>
      <c r="H346" s="146">
        <v>1</v>
      </c>
      <c r="I346" s="146">
        <v>0</v>
      </c>
      <c r="J346" s="146">
        <v>2</v>
      </c>
      <c r="K346" s="65">
        <f t="shared" si="41"/>
        <v>6</v>
      </c>
      <c r="L346" s="80">
        <f t="shared" si="40"/>
        <v>1</v>
      </c>
      <c r="M346" s="80">
        <f t="shared" si="46"/>
        <v>8</v>
      </c>
      <c r="N346" s="81">
        <f t="shared" si="47"/>
        <v>0.75</v>
      </c>
      <c r="O346" s="147">
        <v>91.191176470588232</v>
      </c>
      <c r="P346" s="147">
        <v>116.27849264705883</v>
      </c>
      <c r="Q346" s="147">
        <v>110.53033088235294</v>
      </c>
      <c r="R346" s="139">
        <v>69.156556372549019</v>
      </c>
      <c r="S346" s="145">
        <v>106</v>
      </c>
      <c r="T346" s="145">
        <v>53</v>
      </c>
      <c r="U346" s="24">
        <f t="shared" si="42"/>
        <v>0.75</v>
      </c>
      <c r="V346" s="24">
        <f t="shared" si="43"/>
        <v>0.14347833272313076</v>
      </c>
      <c r="W346" s="148">
        <v>69.156556372549005</v>
      </c>
      <c r="X346" s="24">
        <f t="shared" si="44"/>
        <v>4.7826110907710238E-2</v>
      </c>
      <c r="Y346" s="148">
        <v>34.578278186274503</v>
      </c>
      <c r="Z346" s="81">
        <f t="shared" si="45"/>
        <v>2.3913055453855119E-2</v>
      </c>
    </row>
    <row r="347" spans="1:26" x14ac:dyDescent="0.25">
      <c r="A347" s="9" t="str">
        <f>'8'!A347</f>
        <v>Pocono Mountain SD</v>
      </c>
      <c r="B347" s="29" t="str">
        <f>'8'!B347</f>
        <v>Monroe</v>
      </c>
      <c r="C347" s="85">
        <f>'8'!C347</f>
        <v>1957</v>
      </c>
      <c r="D347" s="85">
        <f>'8'!D347</f>
        <v>1420</v>
      </c>
      <c r="E347" s="85">
        <f>'8'!E347</f>
        <v>3377</v>
      </c>
      <c r="F347" s="146">
        <v>7</v>
      </c>
      <c r="G347" s="146">
        <v>4</v>
      </c>
      <c r="H347" s="146">
        <v>2</v>
      </c>
      <c r="I347" s="146">
        <v>5</v>
      </c>
      <c r="J347" s="146">
        <v>23</v>
      </c>
      <c r="K347" s="65">
        <f t="shared" si="41"/>
        <v>18</v>
      </c>
      <c r="L347" s="80">
        <f t="shared" si="40"/>
        <v>7</v>
      </c>
      <c r="M347" s="80">
        <f t="shared" si="46"/>
        <v>41</v>
      </c>
      <c r="N347" s="81">
        <f t="shared" si="47"/>
        <v>0.43902439024390244</v>
      </c>
      <c r="O347" s="147">
        <v>182.99546142208774</v>
      </c>
      <c r="P347" s="147">
        <v>328.08472012102874</v>
      </c>
      <c r="Q347" s="147">
        <v>352.91981845688349</v>
      </c>
      <c r="R347" s="139">
        <v>504.57337367624808</v>
      </c>
      <c r="S347" s="145">
        <v>583</v>
      </c>
      <c r="T347" s="145">
        <v>371</v>
      </c>
      <c r="U347" s="24">
        <f t="shared" si="42"/>
        <v>0.50320326150262085</v>
      </c>
      <c r="V347" s="24">
        <f t="shared" si="43"/>
        <v>0.1513414810610354</v>
      </c>
      <c r="W347" s="148">
        <v>344.86081694402424</v>
      </c>
      <c r="X347" s="24">
        <f t="shared" si="44"/>
        <v>0.10212046696595328</v>
      </c>
      <c r="Y347" s="148">
        <v>219.45688350983357</v>
      </c>
      <c r="Z347" s="81">
        <f t="shared" si="45"/>
        <v>6.4985751705606623E-2</v>
      </c>
    </row>
    <row r="348" spans="1:26" x14ac:dyDescent="0.25">
      <c r="A348" s="9" t="str">
        <f>'8'!A348</f>
        <v>Port Allegany SD</v>
      </c>
      <c r="B348" s="29" t="str">
        <f>'8'!B348</f>
        <v>McKean</v>
      </c>
      <c r="C348" s="85">
        <f>'8'!C348</f>
        <v>212</v>
      </c>
      <c r="D348" s="85">
        <f>'8'!D348</f>
        <v>133</v>
      </c>
      <c r="E348" s="85">
        <f>'8'!E348</f>
        <v>345</v>
      </c>
      <c r="F348" s="146">
        <v>1</v>
      </c>
      <c r="G348" s="146">
        <v>2</v>
      </c>
      <c r="H348" s="146">
        <v>0</v>
      </c>
      <c r="I348" s="146">
        <v>0</v>
      </c>
      <c r="J348" s="146">
        <v>0</v>
      </c>
      <c r="K348" s="65">
        <f t="shared" si="41"/>
        <v>3</v>
      </c>
      <c r="L348" s="80">
        <f t="shared" si="40"/>
        <v>0</v>
      </c>
      <c r="M348" s="80">
        <f t="shared" si="46"/>
        <v>3</v>
      </c>
      <c r="N348" s="81">
        <f t="shared" si="47"/>
        <v>1</v>
      </c>
      <c r="O348" s="147">
        <v>5.7600000000000007</v>
      </c>
      <c r="P348" s="147">
        <v>9.7199999999999989</v>
      </c>
      <c r="Q348" s="147">
        <v>11.520000000000001</v>
      </c>
      <c r="R348" s="139">
        <v>0</v>
      </c>
      <c r="S348" s="145">
        <v>22</v>
      </c>
      <c r="T348" s="145">
        <v>0</v>
      </c>
      <c r="U348" s="24">
        <f t="shared" si="42"/>
        <v>1</v>
      </c>
      <c r="V348" s="24">
        <f t="shared" si="43"/>
        <v>4.4869565217391306E-2</v>
      </c>
      <c r="W348" s="148">
        <v>12.613333333333333</v>
      </c>
      <c r="X348" s="24">
        <f t="shared" si="44"/>
        <v>3.6560386473429948E-2</v>
      </c>
      <c r="Y348" s="148">
        <v>0</v>
      </c>
      <c r="Z348" s="81">
        <f t="shared" si="45"/>
        <v>0</v>
      </c>
    </row>
    <row r="349" spans="1:26" x14ac:dyDescent="0.25">
      <c r="A349" s="9" t="str">
        <f>'8'!A349</f>
        <v>Portage Area SD</v>
      </c>
      <c r="B349" s="29" t="str">
        <f>'8'!B349</f>
        <v>Cambria</v>
      </c>
      <c r="C349" s="85">
        <f>'8'!C349</f>
        <v>189</v>
      </c>
      <c r="D349" s="85">
        <f>'8'!D349</f>
        <v>136</v>
      </c>
      <c r="E349" s="85">
        <f>'8'!E349</f>
        <v>325</v>
      </c>
      <c r="F349" s="146">
        <v>1</v>
      </c>
      <c r="G349" s="146">
        <v>0</v>
      </c>
      <c r="H349" s="146">
        <v>0</v>
      </c>
      <c r="I349" s="146">
        <v>0</v>
      </c>
      <c r="J349" s="146">
        <v>2</v>
      </c>
      <c r="K349" s="65">
        <f t="shared" si="41"/>
        <v>1</v>
      </c>
      <c r="L349" s="80">
        <f t="shared" si="40"/>
        <v>0</v>
      </c>
      <c r="M349" s="80">
        <f t="shared" si="46"/>
        <v>3</v>
      </c>
      <c r="N349" s="81">
        <f t="shared" si="47"/>
        <v>0.33333333333333331</v>
      </c>
      <c r="O349" s="147">
        <v>3.3501628664495118</v>
      </c>
      <c r="P349" s="147">
        <v>3.600977198697068</v>
      </c>
      <c r="Q349" s="147">
        <v>4.0488599348534198</v>
      </c>
      <c r="R349" s="139">
        <v>10.110749185667753</v>
      </c>
      <c r="S349" s="145">
        <v>0</v>
      </c>
      <c r="T349" s="145">
        <v>0</v>
      </c>
      <c r="U349" s="24">
        <f t="shared" si="42"/>
        <v>0.40740740740740744</v>
      </c>
      <c r="V349" s="24">
        <f t="shared" si="43"/>
        <v>2.1388123277374094E-2</v>
      </c>
      <c r="W349" s="148">
        <v>0</v>
      </c>
      <c r="X349" s="24">
        <f t="shared" si="44"/>
        <v>0</v>
      </c>
      <c r="Y349" s="148">
        <v>0</v>
      </c>
      <c r="Z349" s="81">
        <f t="shared" si="45"/>
        <v>0</v>
      </c>
    </row>
    <row r="350" spans="1:26" x14ac:dyDescent="0.25">
      <c r="A350" s="9" t="str">
        <f>'8'!A350</f>
        <v>Pottsgrove SD</v>
      </c>
      <c r="B350" s="29" t="str">
        <f>'8'!B350</f>
        <v>Montgomery</v>
      </c>
      <c r="C350" s="85">
        <f>'8'!C350</f>
        <v>922</v>
      </c>
      <c r="D350" s="85">
        <f>'8'!D350</f>
        <v>603</v>
      </c>
      <c r="E350" s="85">
        <f>'8'!E350</f>
        <v>1525</v>
      </c>
      <c r="F350" s="146">
        <v>0</v>
      </c>
      <c r="G350" s="146">
        <v>0</v>
      </c>
      <c r="H350" s="146">
        <v>0</v>
      </c>
      <c r="I350" s="146">
        <v>0</v>
      </c>
      <c r="J350" s="146">
        <v>0</v>
      </c>
      <c r="K350" s="65">
        <f t="shared" si="41"/>
        <v>0</v>
      </c>
      <c r="L350" s="80">
        <f t="shared" si="40"/>
        <v>0</v>
      </c>
      <c r="M350" s="80">
        <f t="shared" si="46"/>
        <v>0</v>
      </c>
      <c r="N350" s="81" t="e">
        <f t="shared" si="47"/>
        <v>#DIV/0!</v>
      </c>
      <c r="O350" s="147">
        <v>0</v>
      </c>
      <c r="P350" s="147">
        <v>0</v>
      </c>
      <c r="Q350" s="147">
        <v>0</v>
      </c>
      <c r="R350" s="139">
        <v>0</v>
      </c>
      <c r="S350" s="145">
        <v>0</v>
      </c>
      <c r="T350" s="145">
        <v>0</v>
      </c>
      <c r="U350" s="24" t="e">
        <f t="shared" si="42"/>
        <v>#DIV/0!</v>
      </c>
      <c r="V350" s="24">
        <f t="shared" si="43"/>
        <v>0</v>
      </c>
      <c r="W350" s="148">
        <v>0</v>
      </c>
      <c r="X350" s="24">
        <f t="shared" si="44"/>
        <v>0</v>
      </c>
      <c r="Y350" s="148">
        <v>0</v>
      </c>
      <c r="Z350" s="81">
        <f t="shared" si="45"/>
        <v>0</v>
      </c>
    </row>
    <row r="351" spans="1:26" x14ac:dyDescent="0.25">
      <c r="A351" s="9" t="str">
        <f>'8'!A351</f>
        <v>Pottstown SD</v>
      </c>
      <c r="B351" s="29" t="str">
        <f>'8'!B351</f>
        <v>Montgomery</v>
      </c>
      <c r="C351" s="85">
        <f>'8'!C351</f>
        <v>1078</v>
      </c>
      <c r="D351" s="85">
        <f>'8'!D351</f>
        <v>638</v>
      </c>
      <c r="E351" s="85">
        <f>'8'!E351</f>
        <v>1716</v>
      </c>
      <c r="F351" s="146">
        <v>1</v>
      </c>
      <c r="G351" s="146">
        <v>13</v>
      </c>
      <c r="H351" s="146">
        <v>4</v>
      </c>
      <c r="I351" s="146">
        <v>1</v>
      </c>
      <c r="J351" s="146">
        <v>12</v>
      </c>
      <c r="K351" s="65">
        <f t="shared" si="41"/>
        <v>19</v>
      </c>
      <c r="L351" s="80">
        <f t="shared" ref="L351:L414" si="48">H351+I351</f>
        <v>5</v>
      </c>
      <c r="M351" s="80">
        <f t="shared" si="46"/>
        <v>31</v>
      </c>
      <c r="N351" s="81">
        <f t="shared" si="47"/>
        <v>0.61290322580645162</v>
      </c>
      <c r="O351" s="147">
        <v>232.23556581986145</v>
      </c>
      <c r="P351" s="147">
        <v>353.41570438799073</v>
      </c>
      <c r="Q351" s="147">
        <v>373.34872979214776</v>
      </c>
      <c r="R351" s="139">
        <v>194.19927416694159</v>
      </c>
      <c r="S351" s="145">
        <v>954</v>
      </c>
      <c r="T351" s="145">
        <v>265</v>
      </c>
      <c r="U351" s="24">
        <f t="shared" si="42"/>
        <v>0.75097885669537978</v>
      </c>
      <c r="V351" s="24">
        <f t="shared" si="43"/>
        <v>0.34128861900224483</v>
      </c>
      <c r="W351" s="148">
        <v>582.5978225008248</v>
      </c>
      <c r="X351" s="24">
        <f t="shared" si="44"/>
        <v>0.33950922057157623</v>
      </c>
      <c r="Y351" s="148">
        <v>161.83272847245132</v>
      </c>
      <c r="Z351" s="81">
        <f t="shared" si="45"/>
        <v>9.4308116825437827E-2</v>
      </c>
    </row>
    <row r="352" spans="1:26" x14ac:dyDescent="0.25">
      <c r="A352" s="9" t="str">
        <f>'8'!A352</f>
        <v>Pottsville Area SD</v>
      </c>
      <c r="B352" s="29" t="str">
        <f>'8'!B352</f>
        <v>Schuylkill</v>
      </c>
      <c r="C352" s="85">
        <f>'8'!C352</f>
        <v>656</v>
      </c>
      <c r="D352" s="85">
        <f>'8'!D352</f>
        <v>438</v>
      </c>
      <c r="E352" s="85">
        <f>'8'!E352</f>
        <v>1094</v>
      </c>
      <c r="F352" s="146">
        <v>3</v>
      </c>
      <c r="G352" s="146">
        <v>0</v>
      </c>
      <c r="H352" s="146">
        <v>0</v>
      </c>
      <c r="I352" s="146">
        <v>3</v>
      </c>
      <c r="J352" s="146">
        <v>4</v>
      </c>
      <c r="K352" s="65">
        <f t="shared" si="41"/>
        <v>6</v>
      </c>
      <c r="L352" s="80">
        <f t="shared" si="48"/>
        <v>3</v>
      </c>
      <c r="M352" s="80">
        <f t="shared" si="46"/>
        <v>10</v>
      </c>
      <c r="N352" s="81">
        <f t="shared" si="47"/>
        <v>0.6</v>
      </c>
      <c r="O352" s="147">
        <v>54</v>
      </c>
      <c r="P352" s="147">
        <v>120.375</v>
      </c>
      <c r="Q352" s="147">
        <v>95.625</v>
      </c>
      <c r="R352" s="139">
        <v>74.916666666666671</v>
      </c>
      <c r="S352" s="145">
        <v>111</v>
      </c>
      <c r="T352" s="145">
        <v>111</v>
      </c>
      <c r="U352" s="24">
        <f t="shared" si="42"/>
        <v>0.69948186528497402</v>
      </c>
      <c r="V352" s="24">
        <f t="shared" si="43"/>
        <v>0.15939213893967094</v>
      </c>
      <c r="W352" s="148">
        <v>71.6875</v>
      </c>
      <c r="X352" s="24">
        <f t="shared" si="44"/>
        <v>6.5527879341864714E-2</v>
      </c>
      <c r="Y352" s="148">
        <v>71.6875</v>
      </c>
      <c r="Z352" s="81">
        <f t="shared" si="45"/>
        <v>6.5527879341864714E-2</v>
      </c>
    </row>
    <row r="353" spans="1:26" x14ac:dyDescent="0.25">
      <c r="A353" s="9" t="str">
        <f>'8'!A353</f>
        <v>Punxsutawney Area SD</v>
      </c>
      <c r="B353" s="29" t="str">
        <f>'8'!B353</f>
        <v>Jefferson</v>
      </c>
      <c r="C353" s="85">
        <f>'8'!C353</f>
        <v>771</v>
      </c>
      <c r="D353" s="85">
        <f>'8'!D353</f>
        <v>502</v>
      </c>
      <c r="E353" s="85">
        <f>'8'!E353</f>
        <v>1273</v>
      </c>
      <c r="F353" s="146">
        <v>5</v>
      </c>
      <c r="G353" s="146">
        <v>4</v>
      </c>
      <c r="H353" s="146">
        <v>0</v>
      </c>
      <c r="I353" s="146">
        <v>1</v>
      </c>
      <c r="J353" s="146">
        <v>4</v>
      </c>
      <c r="K353" s="65">
        <f t="shared" si="41"/>
        <v>10</v>
      </c>
      <c r="L353" s="80">
        <f t="shared" si="48"/>
        <v>1</v>
      </c>
      <c r="M353" s="80">
        <f t="shared" si="46"/>
        <v>14</v>
      </c>
      <c r="N353" s="81">
        <f t="shared" si="47"/>
        <v>0.7142857142857143</v>
      </c>
      <c r="O353" s="147">
        <v>66.88095238095238</v>
      </c>
      <c r="P353" s="147">
        <v>76.976190476190467</v>
      </c>
      <c r="Q353" s="147">
        <v>68.142857142857153</v>
      </c>
      <c r="R353" s="139">
        <v>21.714285714285715</v>
      </c>
      <c r="S353" s="145">
        <v>133</v>
      </c>
      <c r="T353" s="145">
        <v>53</v>
      </c>
      <c r="U353" s="24">
        <f t="shared" si="42"/>
        <v>0.86885245901639341</v>
      </c>
      <c r="V353" s="24">
        <f t="shared" si="43"/>
        <v>0.11300639658848612</v>
      </c>
      <c r="W353" s="148">
        <v>90.25</v>
      </c>
      <c r="X353" s="24">
        <f t="shared" si="44"/>
        <v>7.0895522388059698E-2</v>
      </c>
      <c r="Y353" s="148">
        <v>35.964285714285715</v>
      </c>
      <c r="Z353" s="81">
        <f t="shared" si="45"/>
        <v>2.8251599147121536E-2</v>
      </c>
    </row>
    <row r="354" spans="1:26" x14ac:dyDescent="0.25">
      <c r="A354" s="9" t="str">
        <f>'8'!A354</f>
        <v>Purchase Line SD</v>
      </c>
      <c r="B354" s="29" t="str">
        <f>'8'!B354</f>
        <v>Indiana</v>
      </c>
      <c r="C354" s="85">
        <f>'8'!C354</f>
        <v>229</v>
      </c>
      <c r="D354" s="85">
        <f>'8'!D354</f>
        <v>148</v>
      </c>
      <c r="E354" s="85">
        <f>'8'!E354</f>
        <v>377</v>
      </c>
      <c r="F354" s="146">
        <v>2</v>
      </c>
      <c r="G354" s="146">
        <v>0</v>
      </c>
      <c r="H354" s="146">
        <v>0</v>
      </c>
      <c r="I354" s="146">
        <v>0</v>
      </c>
      <c r="J354" s="146">
        <v>3</v>
      </c>
      <c r="K354" s="65">
        <f t="shared" si="41"/>
        <v>2</v>
      </c>
      <c r="L354" s="80">
        <f t="shared" si="48"/>
        <v>0</v>
      </c>
      <c r="M354" s="80">
        <f t="shared" si="46"/>
        <v>5</v>
      </c>
      <c r="N354" s="81">
        <f t="shared" si="47"/>
        <v>0.4</v>
      </c>
      <c r="O354" s="147">
        <v>4.6203208556149731</v>
      </c>
      <c r="P354" s="147">
        <v>5.3903743315508024</v>
      </c>
      <c r="Q354" s="147">
        <v>5.9893048128342246</v>
      </c>
      <c r="R354" s="139">
        <v>16.893048128342247</v>
      </c>
      <c r="S354" s="145">
        <v>0</v>
      </c>
      <c r="T354" s="145">
        <v>0</v>
      </c>
      <c r="U354" s="24">
        <f t="shared" si="42"/>
        <v>0.37209302325581395</v>
      </c>
      <c r="V354" s="24">
        <f t="shared" si="43"/>
        <v>2.6553568135718238E-2</v>
      </c>
      <c r="W354" s="148">
        <v>0</v>
      </c>
      <c r="X354" s="24">
        <f t="shared" si="44"/>
        <v>0</v>
      </c>
      <c r="Y354" s="148">
        <v>0</v>
      </c>
      <c r="Z354" s="81">
        <f t="shared" si="45"/>
        <v>0</v>
      </c>
    </row>
    <row r="355" spans="1:26" x14ac:dyDescent="0.25">
      <c r="A355" s="9" t="str">
        <f>'8'!A355</f>
        <v>Quaker Valley SD</v>
      </c>
      <c r="B355" s="29" t="str">
        <f>'8'!B355</f>
        <v>Allegheny</v>
      </c>
      <c r="C355" s="85">
        <f>'8'!C355</f>
        <v>360</v>
      </c>
      <c r="D355" s="85">
        <f>'8'!D355</f>
        <v>275</v>
      </c>
      <c r="E355" s="85">
        <f>'8'!E355</f>
        <v>635</v>
      </c>
      <c r="F355" s="146">
        <v>2</v>
      </c>
      <c r="G355" s="146">
        <v>0</v>
      </c>
      <c r="H355" s="146">
        <v>0</v>
      </c>
      <c r="I355" s="146">
        <v>1</v>
      </c>
      <c r="J355" s="146">
        <v>5</v>
      </c>
      <c r="K355" s="65">
        <f t="shared" si="41"/>
        <v>3</v>
      </c>
      <c r="L355" s="80">
        <f t="shared" si="48"/>
        <v>1</v>
      </c>
      <c r="M355" s="80">
        <f t="shared" si="46"/>
        <v>8</v>
      </c>
      <c r="N355" s="81">
        <f t="shared" si="47"/>
        <v>0.375</v>
      </c>
      <c r="O355" s="147">
        <v>45.595588235294116</v>
      </c>
      <c r="P355" s="147">
        <v>58.139246323529413</v>
      </c>
      <c r="Q355" s="147">
        <v>55.265165441176471</v>
      </c>
      <c r="R355" s="139">
        <v>141.57521446078431</v>
      </c>
      <c r="S355" s="145">
        <v>53</v>
      </c>
      <c r="T355" s="145">
        <v>53</v>
      </c>
      <c r="U355" s="24">
        <f t="shared" si="42"/>
        <v>0.42287234042553196</v>
      </c>
      <c r="V355" s="24">
        <f t="shared" si="43"/>
        <v>0.16336194418712369</v>
      </c>
      <c r="W355" s="148">
        <v>34.578278186274503</v>
      </c>
      <c r="X355" s="24">
        <f t="shared" si="44"/>
        <v>5.4453981395707875E-2</v>
      </c>
      <c r="Y355" s="148">
        <v>34.578278186274503</v>
      </c>
      <c r="Z355" s="81">
        <f t="shared" si="45"/>
        <v>5.4453981395707875E-2</v>
      </c>
    </row>
    <row r="356" spans="1:26" x14ac:dyDescent="0.25">
      <c r="A356" s="9" t="str">
        <f>'8'!A356</f>
        <v>Quakertown Community SD</v>
      </c>
      <c r="B356" s="29" t="str">
        <f>'8'!B356</f>
        <v>Bucks</v>
      </c>
      <c r="C356" s="85">
        <f>'8'!C356</f>
        <v>1388</v>
      </c>
      <c r="D356" s="85">
        <f>'8'!D356</f>
        <v>1009</v>
      </c>
      <c r="E356" s="85">
        <f>'8'!E356</f>
        <v>2397</v>
      </c>
      <c r="F356" s="146">
        <v>0</v>
      </c>
      <c r="G356" s="146">
        <v>6</v>
      </c>
      <c r="H356" s="146">
        <v>7</v>
      </c>
      <c r="I356" s="146">
        <v>1</v>
      </c>
      <c r="J356" s="146">
        <v>8</v>
      </c>
      <c r="K356" s="65">
        <f t="shared" si="41"/>
        <v>14</v>
      </c>
      <c r="L356" s="80">
        <f t="shared" si="48"/>
        <v>8</v>
      </c>
      <c r="M356" s="80">
        <f t="shared" si="46"/>
        <v>22</v>
      </c>
      <c r="N356" s="81">
        <f t="shared" si="47"/>
        <v>0.63636363636363635</v>
      </c>
      <c r="O356" s="147">
        <v>149.80353295993106</v>
      </c>
      <c r="P356" s="147">
        <v>249.97156398104266</v>
      </c>
      <c r="Q356" s="147">
        <v>294.2249030590263</v>
      </c>
      <c r="R356" s="139">
        <v>81.798362774666089</v>
      </c>
      <c r="S356" s="145">
        <v>694</v>
      </c>
      <c r="T356" s="145">
        <v>424</v>
      </c>
      <c r="U356" s="24">
        <f t="shared" si="42"/>
        <v>0.83014354066985652</v>
      </c>
      <c r="V356" s="24">
        <f t="shared" si="43"/>
        <v>0.16678143385105287</v>
      </c>
      <c r="W356" s="148">
        <v>399.7750969409737</v>
      </c>
      <c r="X356" s="24">
        <f t="shared" si="44"/>
        <v>0.16678143385105285</v>
      </c>
      <c r="Y356" s="148">
        <v>244.24299870745369</v>
      </c>
      <c r="Z356" s="81">
        <f t="shared" si="45"/>
        <v>0.10189528523464901</v>
      </c>
    </row>
    <row r="357" spans="1:26" x14ac:dyDescent="0.25">
      <c r="A357" s="9" t="str">
        <f>'8'!A357</f>
        <v>Radnor Township SD</v>
      </c>
      <c r="B357" s="29" t="str">
        <f>'8'!B357</f>
        <v>Delaware</v>
      </c>
      <c r="C357" s="85">
        <f>'8'!C357</f>
        <v>691</v>
      </c>
      <c r="D357" s="85">
        <f>'8'!D357</f>
        <v>585</v>
      </c>
      <c r="E357" s="85">
        <f>'8'!E357</f>
        <v>1276</v>
      </c>
      <c r="F357" s="146">
        <v>0</v>
      </c>
      <c r="G357" s="146">
        <v>0</v>
      </c>
      <c r="H357" s="146">
        <v>0</v>
      </c>
      <c r="I357" s="146">
        <v>0</v>
      </c>
      <c r="J357" s="146">
        <v>1</v>
      </c>
      <c r="K357" s="65">
        <f t="shared" si="41"/>
        <v>0</v>
      </c>
      <c r="L357" s="80">
        <f t="shared" si="48"/>
        <v>0</v>
      </c>
      <c r="M357" s="80">
        <f t="shared" si="46"/>
        <v>1</v>
      </c>
      <c r="N357" s="81">
        <f t="shared" si="47"/>
        <v>0</v>
      </c>
      <c r="O357" s="147">
        <v>0</v>
      </c>
      <c r="P357" s="147">
        <v>0</v>
      </c>
      <c r="Q357" s="147">
        <v>0</v>
      </c>
      <c r="R357" s="139">
        <v>33.43489254108723</v>
      </c>
      <c r="S357" s="145">
        <v>0</v>
      </c>
      <c r="T357" s="145">
        <v>0</v>
      </c>
      <c r="U357" s="24">
        <f t="shared" si="42"/>
        <v>0</v>
      </c>
      <c r="V357" s="24">
        <f t="shared" si="43"/>
        <v>0</v>
      </c>
      <c r="W357" s="148">
        <v>0</v>
      </c>
      <c r="X357" s="24">
        <f t="shared" si="44"/>
        <v>0</v>
      </c>
      <c r="Y357" s="148">
        <v>0</v>
      </c>
      <c r="Z357" s="81">
        <f t="shared" si="45"/>
        <v>0</v>
      </c>
    </row>
    <row r="358" spans="1:26" x14ac:dyDescent="0.25">
      <c r="A358" s="9" t="str">
        <f>'8'!A358</f>
        <v>Reading SD</v>
      </c>
      <c r="B358" s="29" t="str">
        <f>'8'!B358</f>
        <v>Berks</v>
      </c>
      <c r="C358" s="85">
        <f>'8'!C358</f>
        <v>5005</v>
      </c>
      <c r="D358" s="85">
        <f>'8'!D358</f>
        <v>3370</v>
      </c>
      <c r="E358" s="85">
        <f>'8'!E358</f>
        <v>8375</v>
      </c>
      <c r="F358" s="146">
        <v>18</v>
      </c>
      <c r="G358" s="146">
        <v>8</v>
      </c>
      <c r="H358" s="146">
        <v>3</v>
      </c>
      <c r="I358" s="146">
        <v>2</v>
      </c>
      <c r="J358" s="146">
        <v>27</v>
      </c>
      <c r="K358" s="65">
        <f t="shared" si="41"/>
        <v>31</v>
      </c>
      <c r="L358" s="80">
        <f t="shared" si="48"/>
        <v>5</v>
      </c>
      <c r="M358" s="80">
        <f t="shared" si="46"/>
        <v>58</v>
      </c>
      <c r="N358" s="81">
        <f t="shared" si="47"/>
        <v>0.53448275862068961</v>
      </c>
      <c r="O358" s="147">
        <v>274.94905920146857</v>
      </c>
      <c r="P358" s="147">
        <v>371.12895823772374</v>
      </c>
      <c r="Q358" s="147">
        <v>492.92198256080775</v>
      </c>
      <c r="R358" s="139">
        <v>304.60394676457094</v>
      </c>
      <c r="S358" s="145">
        <v>563</v>
      </c>
      <c r="T358" s="145">
        <v>265</v>
      </c>
      <c r="U358" s="24">
        <f t="shared" si="42"/>
        <v>0.67959427207637224</v>
      </c>
      <c r="V358" s="24">
        <f t="shared" si="43"/>
        <v>7.7143643873336401E-2</v>
      </c>
      <c r="W358" s="148">
        <v>319.3519963285911</v>
      </c>
      <c r="X358" s="24">
        <f t="shared" si="44"/>
        <v>3.8131581651175056E-2</v>
      </c>
      <c r="Y358" s="148">
        <v>150.3166590178981</v>
      </c>
      <c r="Z358" s="81">
        <f t="shared" si="45"/>
        <v>1.7948257793181863E-2</v>
      </c>
    </row>
    <row r="359" spans="1:26" x14ac:dyDescent="0.25">
      <c r="A359" s="9" t="str">
        <f>'8'!A359</f>
        <v>Red Lion Area SD</v>
      </c>
      <c r="B359" s="29" t="str">
        <f>'8'!B359</f>
        <v>York</v>
      </c>
      <c r="C359" s="85">
        <f>'8'!C359</f>
        <v>1417</v>
      </c>
      <c r="D359" s="85">
        <f>'8'!D359</f>
        <v>941</v>
      </c>
      <c r="E359" s="85">
        <f>'8'!E359</f>
        <v>2358</v>
      </c>
      <c r="F359" s="146">
        <v>3</v>
      </c>
      <c r="G359" s="146">
        <v>1</v>
      </c>
      <c r="H359" s="146">
        <v>1</v>
      </c>
      <c r="I359" s="146">
        <v>1</v>
      </c>
      <c r="J359" s="146">
        <v>12</v>
      </c>
      <c r="K359" s="65">
        <f t="shared" si="41"/>
        <v>6</v>
      </c>
      <c r="L359" s="80">
        <f t="shared" si="48"/>
        <v>2</v>
      </c>
      <c r="M359" s="80">
        <f t="shared" si="46"/>
        <v>18</v>
      </c>
      <c r="N359" s="81">
        <f t="shared" si="47"/>
        <v>0.33333333333333331</v>
      </c>
      <c r="O359" s="147">
        <v>37.330453563714904</v>
      </c>
      <c r="P359" s="147">
        <v>67.896328293736502</v>
      </c>
      <c r="Q359" s="147">
        <v>68.7732181425486</v>
      </c>
      <c r="R359" s="139">
        <v>130.62634989200865</v>
      </c>
      <c r="S359" s="145">
        <v>63</v>
      </c>
      <c r="T359" s="145">
        <v>10</v>
      </c>
      <c r="U359" s="24">
        <f t="shared" si="42"/>
        <v>0.44615384615384618</v>
      </c>
      <c r="V359" s="24">
        <f t="shared" si="43"/>
        <v>4.4625437598579905E-2</v>
      </c>
      <c r="W359" s="148">
        <v>38.099352051835851</v>
      </c>
      <c r="X359" s="24">
        <f t="shared" si="44"/>
        <v>1.6157486027072031E-2</v>
      </c>
      <c r="Y359" s="148">
        <v>6.0475161987041037</v>
      </c>
      <c r="Z359" s="81">
        <f t="shared" si="45"/>
        <v>2.5646803217574655E-3</v>
      </c>
    </row>
    <row r="360" spans="1:26" x14ac:dyDescent="0.25">
      <c r="A360" s="9" t="str">
        <f>'8'!A360</f>
        <v>Redbank Valley SD</v>
      </c>
      <c r="B360" s="29" t="str">
        <f>'8'!B360</f>
        <v>Clarion</v>
      </c>
      <c r="C360" s="85">
        <f>'8'!C360</f>
        <v>277</v>
      </c>
      <c r="D360" s="85">
        <f>'8'!D360</f>
        <v>180</v>
      </c>
      <c r="E360" s="85">
        <f>'8'!E360</f>
        <v>457</v>
      </c>
      <c r="F360" s="146">
        <v>1</v>
      </c>
      <c r="G360" s="146">
        <v>0</v>
      </c>
      <c r="H360" s="146">
        <v>0</v>
      </c>
      <c r="I360" s="146">
        <v>0</v>
      </c>
      <c r="J360" s="146">
        <v>3</v>
      </c>
      <c r="K360" s="65">
        <f t="shared" si="41"/>
        <v>1</v>
      </c>
      <c r="L360" s="80">
        <f t="shared" si="48"/>
        <v>0</v>
      </c>
      <c r="M360" s="80">
        <f t="shared" si="46"/>
        <v>4</v>
      </c>
      <c r="N360" s="81">
        <f t="shared" si="47"/>
        <v>0.25</v>
      </c>
      <c r="O360" s="147">
        <v>19.651685393258429</v>
      </c>
      <c r="P360" s="147">
        <v>16.674157303370787</v>
      </c>
      <c r="Q360" s="147">
        <v>16.674157303370787</v>
      </c>
      <c r="R360" s="139">
        <v>10.280898876404494</v>
      </c>
      <c r="S360" s="145">
        <v>0</v>
      </c>
      <c r="T360" s="145">
        <v>0</v>
      </c>
      <c r="U360" s="24">
        <f t="shared" si="42"/>
        <v>0.77941176470588236</v>
      </c>
      <c r="V360" s="24">
        <f t="shared" si="43"/>
        <v>7.9487620780370277E-2</v>
      </c>
      <c r="W360" s="148">
        <v>0</v>
      </c>
      <c r="X360" s="24">
        <f t="shared" si="44"/>
        <v>0</v>
      </c>
      <c r="Y360" s="148">
        <v>0</v>
      </c>
      <c r="Z360" s="81">
        <f t="shared" si="45"/>
        <v>0</v>
      </c>
    </row>
    <row r="361" spans="1:26" x14ac:dyDescent="0.25">
      <c r="A361" s="9" t="str">
        <f>'8'!A361</f>
        <v>Reynolds SD</v>
      </c>
      <c r="B361" s="29" t="str">
        <f>'8'!B361</f>
        <v>Mercer</v>
      </c>
      <c r="C361" s="85">
        <f>'8'!C361</f>
        <v>268</v>
      </c>
      <c r="D361" s="85">
        <f>'8'!D361</f>
        <v>194</v>
      </c>
      <c r="E361" s="85">
        <f>'8'!E361</f>
        <v>462</v>
      </c>
      <c r="F361" s="146">
        <v>0</v>
      </c>
      <c r="G361" s="146">
        <v>0</v>
      </c>
      <c r="H361" s="146">
        <v>0</v>
      </c>
      <c r="I361" s="146">
        <v>0</v>
      </c>
      <c r="J361" s="146">
        <v>0</v>
      </c>
      <c r="K361" s="65">
        <f t="shared" si="41"/>
        <v>0</v>
      </c>
      <c r="L361" s="80">
        <f t="shared" si="48"/>
        <v>0</v>
      </c>
      <c r="M361" s="80">
        <f t="shared" si="46"/>
        <v>0</v>
      </c>
      <c r="N361" s="81" t="e">
        <f t="shared" si="47"/>
        <v>#DIV/0!</v>
      </c>
      <c r="O361" s="147">
        <v>0</v>
      </c>
      <c r="P361" s="147">
        <v>0</v>
      </c>
      <c r="Q361" s="147">
        <v>0</v>
      </c>
      <c r="R361" s="139">
        <v>0</v>
      </c>
      <c r="S361" s="145">
        <v>0</v>
      </c>
      <c r="T361" s="145">
        <v>0</v>
      </c>
      <c r="U361" s="24" t="e">
        <f t="shared" si="42"/>
        <v>#DIV/0!</v>
      </c>
      <c r="V361" s="24">
        <f t="shared" si="43"/>
        <v>0</v>
      </c>
      <c r="W361" s="148">
        <v>0</v>
      </c>
      <c r="X361" s="24">
        <f t="shared" si="44"/>
        <v>0</v>
      </c>
      <c r="Y361" s="148">
        <v>0</v>
      </c>
      <c r="Z361" s="81">
        <f t="shared" si="45"/>
        <v>0</v>
      </c>
    </row>
    <row r="362" spans="1:26" x14ac:dyDescent="0.25">
      <c r="A362" s="9" t="str">
        <f>'8'!A362</f>
        <v>Richland SD</v>
      </c>
      <c r="B362" s="29" t="str">
        <f>'8'!B362</f>
        <v>Cambria</v>
      </c>
      <c r="C362" s="85">
        <f>'8'!C362</f>
        <v>334</v>
      </c>
      <c r="D362" s="85">
        <f>'8'!D362</f>
        <v>249</v>
      </c>
      <c r="E362" s="85">
        <f>'8'!E362</f>
        <v>583</v>
      </c>
      <c r="F362" s="146">
        <v>3</v>
      </c>
      <c r="G362" s="146">
        <v>1</v>
      </c>
      <c r="H362" s="146">
        <v>0</v>
      </c>
      <c r="I362" s="146">
        <v>1</v>
      </c>
      <c r="J362" s="146">
        <v>9</v>
      </c>
      <c r="K362" s="65">
        <f t="shared" si="41"/>
        <v>5</v>
      </c>
      <c r="L362" s="80">
        <f t="shared" si="48"/>
        <v>1</v>
      </c>
      <c r="M362" s="80">
        <f t="shared" si="46"/>
        <v>14</v>
      </c>
      <c r="N362" s="81">
        <f t="shared" si="47"/>
        <v>0.35714285714285715</v>
      </c>
      <c r="O362" s="147">
        <v>80.708469055374593</v>
      </c>
      <c r="P362" s="147">
        <v>86.750814332247558</v>
      </c>
      <c r="Q362" s="147">
        <v>97.54071661237785</v>
      </c>
      <c r="R362" s="139">
        <v>218.01302931596092</v>
      </c>
      <c r="S362" s="145">
        <v>106</v>
      </c>
      <c r="T362" s="145">
        <v>53</v>
      </c>
      <c r="U362" s="24">
        <f t="shared" si="42"/>
        <v>0.43442622950819676</v>
      </c>
      <c r="V362" s="24">
        <f t="shared" si="43"/>
        <v>0.28723719277465204</v>
      </c>
      <c r="W362" s="148">
        <v>66.983713355048863</v>
      </c>
      <c r="X362" s="24">
        <f t="shared" si="44"/>
        <v>0.11489487710986084</v>
      </c>
      <c r="Y362" s="148">
        <v>33.491856677524432</v>
      </c>
      <c r="Z362" s="81">
        <f t="shared" si="45"/>
        <v>5.7447438554930418E-2</v>
      </c>
    </row>
    <row r="363" spans="1:26" x14ac:dyDescent="0.25">
      <c r="A363" s="9" t="str">
        <f>'8'!A363</f>
        <v>Ridgway Area SD</v>
      </c>
      <c r="B363" s="29" t="str">
        <f>'8'!B363</f>
        <v>Elk</v>
      </c>
      <c r="C363" s="85">
        <f>'8'!C363</f>
        <v>219</v>
      </c>
      <c r="D363" s="85">
        <f>'8'!D363</f>
        <v>154</v>
      </c>
      <c r="E363" s="85">
        <f>'8'!E363</f>
        <v>373</v>
      </c>
      <c r="F363" s="146">
        <v>2</v>
      </c>
      <c r="G363" s="146">
        <v>1</v>
      </c>
      <c r="H363" s="146">
        <v>0</v>
      </c>
      <c r="I363" s="146">
        <v>0</v>
      </c>
      <c r="J363" s="146">
        <v>4</v>
      </c>
      <c r="K363" s="65">
        <f t="shared" si="41"/>
        <v>3</v>
      </c>
      <c r="L363" s="80">
        <f t="shared" si="48"/>
        <v>0</v>
      </c>
      <c r="M363" s="80">
        <f t="shared" si="46"/>
        <v>7</v>
      </c>
      <c r="N363" s="81">
        <f t="shared" si="47"/>
        <v>0.42857142857142855</v>
      </c>
      <c r="O363" s="147">
        <v>25.875</v>
      </c>
      <c r="P363" s="147">
        <v>27.6</v>
      </c>
      <c r="Q363" s="147">
        <v>15.525</v>
      </c>
      <c r="R363" s="139">
        <v>15.5</v>
      </c>
      <c r="S363" s="145">
        <v>53</v>
      </c>
      <c r="T363" s="145">
        <v>0</v>
      </c>
      <c r="U363" s="24">
        <f t="shared" si="42"/>
        <v>0.77528089887640461</v>
      </c>
      <c r="V363" s="24">
        <f t="shared" si="43"/>
        <v>0.14336461126005362</v>
      </c>
      <c r="W363" s="148">
        <v>41.075000000000003</v>
      </c>
      <c r="X363" s="24">
        <f t="shared" si="44"/>
        <v>0.1101206434316354</v>
      </c>
      <c r="Y363" s="148">
        <v>0</v>
      </c>
      <c r="Z363" s="81">
        <f t="shared" si="45"/>
        <v>0</v>
      </c>
    </row>
    <row r="364" spans="1:26" x14ac:dyDescent="0.25">
      <c r="A364" s="9" t="str">
        <f>'8'!A364</f>
        <v>Ridley SD</v>
      </c>
      <c r="B364" s="29" t="str">
        <f>'8'!B364</f>
        <v>Delaware</v>
      </c>
      <c r="C364" s="85">
        <f>'8'!C364</f>
        <v>1317</v>
      </c>
      <c r="D364" s="85">
        <f>'8'!D364</f>
        <v>895</v>
      </c>
      <c r="E364" s="85">
        <f>'8'!E364</f>
        <v>2212</v>
      </c>
      <c r="F364" s="146">
        <v>0</v>
      </c>
      <c r="G364" s="146">
        <v>2</v>
      </c>
      <c r="H364" s="146">
        <v>1</v>
      </c>
      <c r="I364" s="146">
        <v>2</v>
      </c>
      <c r="J364" s="146">
        <v>3</v>
      </c>
      <c r="K364" s="65">
        <f t="shared" si="41"/>
        <v>5</v>
      </c>
      <c r="L364" s="80">
        <f t="shared" si="48"/>
        <v>3</v>
      </c>
      <c r="M364" s="80">
        <f t="shared" si="46"/>
        <v>8</v>
      </c>
      <c r="N364" s="81">
        <f t="shared" si="47"/>
        <v>0.625</v>
      </c>
      <c r="O364" s="147">
        <v>63.151074589127688</v>
      </c>
      <c r="P364" s="147">
        <v>104.02338811630847</v>
      </c>
      <c r="Q364" s="147">
        <v>97.825537294563844</v>
      </c>
      <c r="R364" s="139">
        <v>70.024020227560058</v>
      </c>
      <c r="S364" s="145">
        <v>265</v>
      </c>
      <c r="T364" s="145">
        <v>159</v>
      </c>
      <c r="U364" s="24">
        <f t="shared" si="42"/>
        <v>0.70478723404255317</v>
      </c>
      <c r="V364" s="24">
        <f t="shared" si="43"/>
        <v>7.5576158546761377E-2</v>
      </c>
      <c r="W364" s="148">
        <v>167.17446270543616</v>
      </c>
      <c r="X364" s="24">
        <f t="shared" si="44"/>
        <v>7.5576158546761377E-2</v>
      </c>
      <c r="Y364" s="148">
        <v>100.30467762326168</v>
      </c>
      <c r="Z364" s="81">
        <f t="shared" si="45"/>
        <v>4.534569512805682E-2</v>
      </c>
    </row>
    <row r="365" spans="1:26" x14ac:dyDescent="0.25">
      <c r="A365" s="9" t="str">
        <f>'8'!A365</f>
        <v>Ringgold SD</v>
      </c>
      <c r="B365" s="29" t="str">
        <f>'8'!B365</f>
        <v>Washington</v>
      </c>
      <c r="C365" s="85">
        <f>'8'!C365</f>
        <v>748</v>
      </c>
      <c r="D365" s="85">
        <f>'8'!D365</f>
        <v>511</v>
      </c>
      <c r="E365" s="85">
        <f>'8'!E365</f>
        <v>1259</v>
      </c>
      <c r="F365" s="146">
        <v>2</v>
      </c>
      <c r="G365" s="146">
        <v>1</v>
      </c>
      <c r="H365" s="146">
        <v>3</v>
      </c>
      <c r="I365" s="146">
        <v>0</v>
      </c>
      <c r="J365" s="146">
        <v>4</v>
      </c>
      <c r="K365" s="65">
        <f t="shared" si="41"/>
        <v>6</v>
      </c>
      <c r="L365" s="80">
        <f t="shared" si="48"/>
        <v>3</v>
      </c>
      <c r="M365" s="80">
        <f t="shared" si="46"/>
        <v>10</v>
      </c>
      <c r="N365" s="81">
        <f t="shared" si="47"/>
        <v>0.6</v>
      </c>
      <c r="O365" s="147">
        <v>92.591885441527438</v>
      </c>
      <c r="P365" s="147">
        <v>108.52983293556085</v>
      </c>
      <c r="Q365" s="147">
        <v>116.8782816229117</v>
      </c>
      <c r="R365" s="139">
        <v>73.365155131264913</v>
      </c>
      <c r="S365" s="145">
        <v>212</v>
      </c>
      <c r="T365" s="145">
        <v>159</v>
      </c>
      <c r="U365" s="24">
        <f t="shared" si="42"/>
        <v>0.73271889400921653</v>
      </c>
      <c r="V365" s="24">
        <f t="shared" si="43"/>
        <v>0.15974719489840214</v>
      </c>
      <c r="W365" s="148">
        <v>134.08114558472553</v>
      </c>
      <c r="X365" s="24">
        <f t="shared" si="44"/>
        <v>0.10649812993226809</v>
      </c>
      <c r="Y365" s="148">
        <v>100.56085918854414</v>
      </c>
      <c r="Z365" s="81">
        <f t="shared" si="45"/>
        <v>7.987359744920107E-2</v>
      </c>
    </row>
    <row r="366" spans="1:26" x14ac:dyDescent="0.25">
      <c r="A366" s="9" t="str">
        <f>'8'!A366</f>
        <v>Riverside Beaver County SD</v>
      </c>
      <c r="B366" s="29" t="str">
        <f>'8'!B366</f>
        <v>Beaver</v>
      </c>
      <c r="C366" s="85">
        <f>'8'!C366</f>
        <v>276</v>
      </c>
      <c r="D366" s="85">
        <f>'8'!D366</f>
        <v>222</v>
      </c>
      <c r="E366" s="85">
        <f>'8'!E366</f>
        <v>498</v>
      </c>
      <c r="F366" s="146">
        <v>0</v>
      </c>
      <c r="G366" s="146">
        <v>0</v>
      </c>
      <c r="H366" s="146">
        <v>0</v>
      </c>
      <c r="I366" s="146">
        <v>0</v>
      </c>
      <c r="J366" s="146">
        <v>0</v>
      </c>
      <c r="K366" s="65">
        <f t="shared" si="41"/>
        <v>0</v>
      </c>
      <c r="L366" s="80">
        <f t="shared" si="48"/>
        <v>0</v>
      </c>
      <c r="M366" s="80">
        <f t="shared" si="46"/>
        <v>0</v>
      </c>
      <c r="N366" s="81" t="e">
        <f t="shared" si="47"/>
        <v>#DIV/0!</v>
      </c>
      <c r="O366" s="147">
        <v>0</v>
      </c>
      <c r="P366" s="147">
        <v>0</v>
      </c>
      <c r="Q366" s="147">
        <v>0</v>
      </c>
      <c r="R366" s="139">
        <v>0</v>
      </c>
      <c r="S366" s="145">
        <v>0</v>
      </c>
      <c r="T366" s="145">
        <v>0</v>
      </c>
      <c r="U366" s="24" t="e">
        <f t="shared" si="42"/>
        <v>#DIV/0!</v>
      </c>
      <c r="V366" s="24">
        <f t="shared" si="43"/>
        <v>0</v>
      </c>
      <c r="W366" s="148">
        <v>0</v>
      </c>
      <c r="X366" s="24">
        <f t="shared" si="44"/>
        <v>0</v>
      </c>
      <c r="Y366" s="148">
        <v>0</v>
      </c>
      <c r="Z366" s="81">
        <f t="shared" si="45"/>
        <v>0</v>
      </c>
    </row>
    <row r="367" spans="1:26" x14ac:dyDescent="0.25">
      <c r="A367" s="9" t="str">
        <f>'8'!A367</f>
        <v>Riverside SD</v>
      </c>
      <c r="B367" s="29" t="str">
        <f>'8'!B367</f>
        <v>Lackawanna</v>
      </c>
      <c r="C367" s="85">
        <f>'8'!C367</f>
        <v>335</v>
      </c>
      <c r="D367" s="85">
        <f>'8'!D367</f>
        <v>283</v>
      </c>
      <c r="E367" s="85">
        <f>'8'!E367</f>
        <v>618</v>
      </c>
      <c r="F367" s="146">
        <v>0</v>
      </c>
      <c r="G367" s="146">
        <v>0</v>
      </c>
      <c r="H367" s="146">
        <v>0</v>
      </c>
      <c r="I367" s="146">
        <v>3</v>
      </c>
      <c r="J367" s="146">
        <v>3</v>
      </c>
      <c r="K367" s="65">
        <f t="shared" si="41"/>
        <v>3</v>
      </c>
      <c r="L367" s="80">
        <f t="shared" si="48"/>
        <v>3</v>
      </c>
      <c r="M367" s="80">
        <f t="shared" si="46"/>
        <v>6</v>
      </c>
      <c r="N367" s="81">
        <f t="shared" si="47"/>
        <v>0.5</v>
      </c>
      <c r="O367" s="147">
        <v>37.898973954222576</v>
      </c>
      <c r="P367" s="147">
        <v>55.342541436464089</v>
      </c>
      <c r="Q367" s="147">
        <v>65.758484609313342</v>
      </c>
      <c r="R367" s="139">
        <v>93.241515390686658</v>
      </c>
      <c r="S367" s="145">
        <v>159</v>
      </c>
      <c r="T367" s="145">
        <v>159</v>
      </c>
      <c r="U367" s="24">
        <f t="shared" si="42"/>
        <v>0.5</v>
      </c>
      <c r="V367" s="24">
        <f t="shared" si="43"/>
        <v>0.15087623849625673</v>
      </c>
      <c r="W367" s="148">
        <v>93.241515390686658</v>
      </c>
      <c r="X367" s="24">
        <f t="shared" si="44"/>
        <v>0.15087623849625673</v>
      </c>
      <c r="Y367" s="148">
        <v>93.241515390686658</v>
      </c>
      <c r="Z367" s="81">
        <f t="shared" si="45"/>
        <v>0.15087623849625673</v>
      </c>
    </row>
    <row r="368" spans="1:26" x14ac:dyDescent="0.25">
      <c r="A368" s="9" t="str">
        <f>'8'!A368</f>
        <v>Riverview SD</v>
      </c>
      <c r="B368" s="29" t="str">
        <f>'8'!B368</f>
        <v>Allegheny</v>
      </c>
      <c r="C368" s="85">
        <f>'8'!C368</f>
        <v>254</v>
      </c>
      <c r="D368" s="85">
        <f>'8'!D368</f>
        <v>173</v>
      </c>
      <c r="E368" s="85">
        <f>'8'!E368</f>
        <v>427</v>
      </c>
      <c r="F368" s="146">
        <v>1</v>
      </c>
      <c r="G368" s="146">
        <v>0</v>
      </c>
      <c r="H368" s="146">
        <v>0</v>
      </c>
      <c r="I368" s="146">
        <v>0</v>
      </c>
      <c r="J368" s="146">
        <v>2</v>
      </c>
      <c r="K368" s="65">
        <f t="shared" si="41"/>
        <v>1</v>
      </c>
      <c r="L368" s="80">
        <f t="shared" si="48"/>
        <v>0</v>
      </c>
      <c r="M368" s="80">
        <f t="shared" si="46"/>
        <v>3</v>
      </c>
      <c r="N368" s="81">
        <f t="shared" si="47"/>
        <v>0.33333333333333331</v>
      </c>
      <c r="O368" s="147">
        <v>15.198529411764705</v>
      </c>
      <c r="P368" s="147">
        <v>19.379748774509803</v>
      </c>
      <c r="Q368" s="147">
        <v>18.42172181372549</v>
      </c>
      <c r="R368" s="139">
        <v>6.5242034313725483</v>
      </c>
      <c r="S368" s="145">
        <v>0</v>
      </c>
      <c r="T368" s="145">
        <v>0</v>
      </c>
      <c r="U368" s="24">
        <f t="shared" si="42"/>
        <v>0.84126984126984128</v>
      </c>
      <c r="V368" s="24">
        <f t="shared" si="43"/>
        <v>8.0979574206731866E-2</v>
      </c>
      <c r="W368" s="148">
        <v>0</v>
      </c>
      <c r="X368" s="24">
        <f t="shared" si="44"/>
        <v>0</v>
      </c>
      <c r="Y368" s="148">
        <v>0</v>
      </c>
      <c r="Z368" s="81">
        <f t="shared" si="45"/>
        <v>0</v>
      </c>
    </row>
    <row r="369" spans="1:26" x14ac:dyDescent="0.25">
      <c r="A369" s="9" t="str">
        <f>'8'!A369</f>
        <v>Rochester Area SD</v>
      </c>
      <c r="B369" s="29" t="str">
        <f>'8'!B369</f>
        <v>Beaver</v>
      </c>
      <c r="C369" s="85">
        <f>'8'!C369</f>
        <v>237</v>
      </c>
      <c r="D369" s="85">
        <f>'8'!D369</f>
        <v>154</v>
      </c>
      <c r="E369" s="85">
        <f>'8'!E369</f>
        <v>391</v>
      </c>
      <c r="F369" s="146">
        <v>0</v>
      </c>
      <c r="G369" s="146">
        <v>2</v>
      </c>
      <c r="H369" s="146">
        <v>0</v>
      </c>
      <c r="I369" s="146">
        <v>1</v>
      </c>
      <c r="J369" s="146">
        <v>4</v>
      </c>
      <c r="K369" s="65">
        <f t="shared" si="41"/>
        <v>3</v>
      </c>
      <c r="L369" s="80">
        <f t="shared" si="48"/>
        <v>1</v>
      </c>
      <c r="M369" s="80">
        <f t="shared" si="46"/>
        <v>7</v>
      </c>
      <c r="N369" s="81">
        <f t="shared" si="47"/>
        <v>0.42857142857142855</v>
      </c>
      <c r="O369" s="147">
        <v>38.007072135785009</v>
      </c>
      <c r="P369" s="147">
        <v>55.773691654879777</v>
      </c>
      <c r="Q369" s="147">
        <v>65.219236209335222</v>
      </c>
      <c r="R369" s="139">
        <v>68.418670438472418</v>
      </c>
      <c r="S369" s="145">
        <v>159</v>
      </c>
      <c r="T369" s="145">
        <v>53</v>
      </c>
      <c r="U369" s="24">
        <f t="shared" si="42"/>
        <v>0.57818181818181824</v>
      </c>
      <c r="V369" s="24">
        <f t="shared" si="43"/>
        <v>0.2398485007433882</v>
      </c>
      <c r="W369" s="148">
        <v>93.780763790664793</v>
      </c>
      <c r="X369" s="24">
        <f t="shared" si="44"/>
        <v>0.2398485007433882</v>
      </c>
      <c r="Y369" s="148">
        <v>31.260254596888263</v>
      </c>
      <c r="Z369" s="81">
        <f t="shared" si="45"/>
        <v>7.9949500247796068E-2</v>
      </c>
    </row>
    <row r="370" spans="1:26" x14ac:dyDescent="0.25">
      <c r="A370" s="9" t="str">
        <f>'8'!A370</f>
        <v>Rockwood Area SD</v>
      </c>
      <c r="B370" s="29" t="str">
        <f>'8'!B370</f>
        <v>Somerset</v>
      </c>
      <c r="C370" s="85">
        <f>'8'!C370</f>
        <v>133</v>
      </c>
      <c r="D370" s="85">
        <f>'8'!D370</f>
        <v>146</v>
      </c>
      <c r="E370" s="85">
        <f>'8'!E370</f>
        <v>279</v>
      </c>
      <c r="F370" s="146">
        <v>0</v>
      </c>
      <c r="G370" s="146">
        <v>0</v>
      </c>
      <c r="H370" s="146">
        <v>0</v>
      </c>
      <c r="I370" s="146">
        <v>0</v>
      </c>
      <c r="J370" s="146">
        <v>2</v>
      </c>
      <c r="K370" s="65">
        <f t="shared" si="41"/>
        <v>0</v>
      </c>
      <c r="L370" s="80">
        <f t="shared" si="48"/>
        <v>0</v>
      </c>
      <c r="M370" s="80">
        <f t="shared" si="46"/>
        <v>2</v>
      </c>
      <c r="N370" s="81">
        <f t="shared" si="47"/>
        <v>0</v>
      </c>
      <c r="O370" s="147">
        <v>0</v>
      </c>
      <c r="P370" s="147">
        <v>0</v>
      </c>
      <c r="Q370" s="147">
        <v>0</v>
      </c>
      <c r="R370" s="139">
        <v>70.944881889763778</v>
      </c>
      <c r="S370" s="145">
        <v>0</v>
      </c>
      <c r="T370" s="145">
        <v>0</v>
      </c>
      <c r="U370" s="24">
        <f t="shared" si="42"/>
        <v>0</v>
      </c>
      <c r="V370" s="24">
        <f t="shared" si="43"/>
        <v>0</v>
      </c>
      <c r="W370" s="148">
        <v>0</v>
      </c>
      <c r="X370" s="24">
        <f t="shared" si="44"/>
        <v>0</v>
      </c>
      <c r="Y370" s="148">
        <v>0</v>
      </c>
      <c r="Z370" s="81">
        <f t="shared" si="45"/>
        <v>0</v>
      </c>
    </row>
    <row r="371" spans="1:26" x14ac:dyDescent="0.25">
      <c r="A371" s="9" t="str">
        <f>'8'!A371</f>
        <v>Rose Tree Media SD</v>
      </c>
      <c r="B371" s="29" t="str">
        <f>'8'!B371</f>
        <v>Delaware</v>
      </c>
      <c r="C371" s="85">
        <f>'8'!C371</f>
        <v>877</v>
      </c>
      <c r="D371" s="85">
        <f>'8'!D371</f>
        <v>646</v>
      </c>
      <c r="E371" s="85">
        <f>'8'!E371</f>
        <v>1523</v>
      </c>
      <c r="F371" s="146">
        <v>0</v>
      </c>
      <c r="G371" s="146">
        <v>2</v>
      </c>
      <c r="H371" s="146">
        <v>2</v>
      </c>
      <c r="I371" s="146">
        <v>4</v>
      </c>
      <c r="J371" s="146">
        <v>11</v>
      </c>
      <c r="K371" s="65">
        <f t="shared" si="41"/>
        <v>8</v>
      </c>
      <c r="L371" s="80">
        <f t="shared" si="48"/>
        <v>6</v>
      </c>
      <c r="M371" s="80">
        <f t="shared" si="46"/>
        <v>19</v>
      </c>
      <c r="N371" s="81">
        <f t="shared" si="47"/>
        <v>0.42105263157894735</v>
      </c>
      <c r="O371" s="147">
        <v>101.04171934260431</v>
      </c>
      <c r="P371" s="147">
        <v>166.43742098609354</v>
      </c>
      <c r="Q371" s="147">
        <v>156.52085967130213</v>
      </c>
      <c r="R371" s="139">
        <v>276.94184576485463</v>
      </c>
      <c r="S371" s="145">
        <v>424</v>
      </c>
      <c r="T371" s="145">
        <v>318</v>
      </c>
      <c r="U371" s="24">
        <f t="shared" si="42"/>
        <v>0.49130938586326761</v>
      </c>
      <c r="V371" s="24">
        <f t="shared" si="43"/>
        <v>0.17562648741214565</v>
      </c>
      <c r="W371" s="148">
        <v>267.47914032869784</v>
      </c>
      <c r="X371" s="24">
        <f t="shared" si="44"/>
        <v>0.17562648741214565</v>
      </c>
      <c r="Y371" s="148">
        <v>200.60935524652336</v>
      </c>
      <c r="Z371" s="81">
        <f t="shared" si="45"/>
        <v>0.13171986555910922</v>
      </c>
    </row>
    <row r="372" spans="1:26" x14ac:dyDescent="0.25">
      <c r="A372" s="9" t="str">
        <f>'8'!A372</f>
        <v>Saint Clair Area SD</v>
      </c>
      <c r="B372" s="29" t="str">
        <f>'8'!B372</f>
        <v>Schuylkill</v>
      </c>
      <c r="C372" s="85">
        <f>'8'!C372</f>
        <v>191</v>
      </c>
      <c r="D372" s="85">
        <f>'8'!D372</f>
        <v>146</v>
      </c>
      <c r="E372" s="85">
        <f>'8'!E372</f>
        <v>337</v>
      </c>
      <c r="F372" s="146">
        <v>0</v>
      </c>
      <c r="G372" s="146">
        <v>0</v>
      </c>
      <c r="H372" s="146">
        <v>0</v>
      </c>
      <c r="I372" s="146">
        <v>0</v>
      </c>
      <c r="J372" s="146">
        <v>3</v>
      </c>
      <c r="K372" s="65">
        <f t="shared" si="41"/>
        <v>0</v>
      </c>
      <c r="L372" s="80">
        <f t="shared" si="48"/>
        <v>0</v>
      </c>
      <c r="M372" s="80">
        <f t="shared" si="46"/>
        <v>3</v>
      </c>
      <c r="N372" s="81">
        <f t="shared" si="47"/>
        <v>0</v>
      </c>
      <c r="O372" s="147">
        <v>0</v>
      </c>
      <c r="P372" s="147">
        <v>0</v>
      </c>
      <c r="Q372" s="147">
        <v>0</v>
      </c>
      <c r="R372" s="139">
        <v>71.6875</v>
      </c>
      <c r="S372" s="145">
        <v>0</v>
      </c>
      <c r="T372" s="145">
        <v>0</v>
      </c>
      <c r="U372" s="24">
        <f t="shared" si="42"/>
        <v>0</v>
      </c>
      <c r="V372" s="24">
        <f t="shared" si="43"/>
        <v>0</v>
      </c>
      <c r="W372" s="148">
        <v>0</v>
      </c>
      <c r="X372" s="24">
        <f t="shared" si="44"/>
        <v>0</v>
      </c>
      <c r="Y372" s="148">
        <v>0</v>
      </c>
      <c r="Z372" s="81">
        <f t="shared" si="45"/>
        <v>0</v>
      </c>
    </row>
    <row r="373" spans="1:26" x14ac:dyDescent="0.25">
      <c r="A373" s="9" t="str">
        <f>'8'!A373</f>
        <v>Salisbury Township SD</v>
      </c>
      <c r="B373" s="29" t="str">
        <f>'8'!B373</f>
        <v>Lehigh</v>
      </c>
      <c r="C373" s="85">
        <f>'8'!C373</f>
        <v>305</v>
      </c>
      <c r="D373" s="85">
        <f>'8'!D373</f>
        <v>247</v>
      </c>
      <c r="E373" s="85">
        <f>'8'!E373</f>
        <v>552</v>
      </c>
      <c r="F373" s="146">
        <v>0</v>
      </c>
      <c r="G373" s="146">
        <v>0</v>
      </c>
      <c r="H373" s="146">
        <v>0</v>
      </c>
      <c r="I373" s="146">
        <v>0</v>
      </c>
      <c r="J373" s="146">
        <v>0</v>
      </c>
      <c r="K373" s="65">
        <f t="shared" si="41"/>
        <v>0</v>
      </c>
      <c r="L373" s="80">
        <f t="shared" si="48"/>
        <v>0</v>
      </c>
      <c r="M373" s="80">
        <f t="shared" si="46"/>
        <v>0</v>
      </c>
      <c r="N373" s="81" t="e">
        <f t="shared" si="47"/>
        <v>#DIV/0!</v>
      </c>
      <c r="O373" s="147">
        <v>0</v>
      </c>
      <c r="P373" s="147">
        <v>0</v>
      </c>
      <c r="Q373" s="147">
        <v>0</v>
      </c>
      <c r="R373" s="139">
        <v>0</v>
      </c>
      <c r="S373" s="145">
        <v>0</v>
      </c>
      <c r="T373" s="145">
        <v>0</v>
      </c>
      <c r="U373" s="24" t="e">
        <f t="shared" si="42"/>
        <v>#DIV/0!</v>
      </c>
      <c r="V373" s="24">
        <f t="shared" si="43"/>
        <v>0</v>
      </c>
      <c r="W373" s="148">
        <v>0</v>
      </c>
      <c r="X373" s="24">
        <f t="shared" si="44"/>
        <v>0</v>
      </c>
      <c r="Y373" s="148">
        <v>0</v>
      </c>
      <c r="Z373" s="81">
        <f t="shared" si="45"/>
        <v>0</v>
      </c>
    </row>
    <row r="374" spans="1:26" x14ac:dyDescent="0.25">
      <c r="A374" s="9" t="str">
        <f>'8'!A374</f>
        <v>Salisbury-Elk Lick SD</v>
      </c>
      <c r="B374" s="29" t="str">
        <f>'8'!B374</f>
        <v>Somerset</v>
      </c>
      <c r="C374" s="85">
        <f>'8'!C374</f>
        <v>143</v>
      </c>
      <c r="D374" s="85">
        <f>'8'!D374</f>
        <v>84</v>
      </c>
      <c r="E374" s="85">
        <f>'8'!E374</f>
        <v>227</v>
      </c>
      <c r="F374" s="146">
        <v>0</v>
      </c>
      <c r="G374" s="146">
        <v>1</v>
      </c>
      <c r="H374" s="146">
        <v>0</v>
      </c>
      <c r="I374" s="146">
        <v>0</v>
      </c>
      <c r="J374" s="146">
        <v>1</v>
      </c>
      <c r="K374" s="65">
        <f t="shared" si="41"/>
        <v>1</v>
      </c>
      <c r="L374" s="80">
        <f t="shared" si="48"/>
        <v>0</v>
      </c>
      <c r="M374" s="80">
        <f t="shared" si="46"/>
        <v>2</v>
      </c>
      <c r="N374" s="81">
        <f t="shared" si="47"/>
        <v>0.5</v>
      </c>
      <c r="O374" s="147">
        <v>3.811023622047244</v>
      </c>
      <c r="P374" s="147">
        <v>3.5511811023622046</v>
      </c>
      <c r="Q374" s="147">
        <v>3.6377952755905514</v>
      </c>
      <c r="R374" s="139">
        <v>35.472440944881889</v>
      </c>
      <c r="S374" s="145">
        <v>11</v>
      </c>
      <c r="T374" s="145">
        <v>0</v>
      </c>
      <c r="U374" s="24">
        <f t="shared" si="42"/>
        <v>0.171875</v>
      </c>
      <c r="V374" s="24">
        <f t="shared" si="43"/>
        <v>3.2432619931319157E-2</v>
      </c>
      <c r="W374" s="148">
        <v>7.3622047244094482</v>
      </c>
      <c r="X374" s="24">
        <f t="shared" si="44"/>
        <v>3.2432619931319157E-2</v>
      </c>
      <c r="Y374" s="148">
        <v>0</v>
      </c>
      <c r="Z374" s="81">
        <f t="shared" si="45"/>
        <v>0</v>
      </c>
    </row>
    <row r="375" spans="1:26" x14ac:dyDescent="0.25">
      <c r="A375" s="9" t="str">
        <f>'8'!A375</f>
        <v>Saucon Valley SD</v>
      </c>
      <c r="B375" s="29" t="str">
        <f>'8'!B375</f>
        <v>Northampton</v>
      </c>
      <c r="C375" s="85">
        <f>'8'!C375</f>
        <v>468</v>
      </c>
      <c r="D375" s="85">
        <f>'8'!D375</f>
        <v>321</v>
      </c>
      <c r="E375" s="85">
        <f>'8'!E375</f>
        <v>789</v>
      </c>
      <c r="F375" s="146">
        <v>4</v>
      </c>
      <c r="G375" s="146">
        <v>2</v>
      </c>
      <c r="H375" s="146">
        <v>0</v>
      </c>
      <c r="I375" s="146">
        <v>4</v>
      </c>
      <c r="J375" s="146">
        <v>6</v>
      </c>
      <c r="K375" s="65">
        <f t="shared" si="41"/>
        <v>10</v>
      </c>
      <c r="L375" s="80">
        <f t="shared" si="48"/>
        <v>4</v>
      </c>
      <c r="M375" s="80">
        <f t="shared" si="46"/>
        <v>16</v>
      </c>
      <c r="N375" s="81">
        <f t="shared" si="47"/>
        <v>0.625</v>
      </c>
      <c r="O375" s="147">
        <v>90.101302460202604</v>
      </c>
      <c r="P375" s="147">
        <v>148.68306801736611</v>
      </c>
      <c r="Q375" s="147">
        <v>201.21562952243127</v>
      </c>
      <c r="R375" s="139">
        <v>146.52677279305354</v>
      </c>
      <c r="S375" s="145">
        <v>318</v>
      </c>
      <c r="T375" s="145">
        <v>212</v>
      </c>
      <c r="U375" s="24">
        <f t="shared" si="42"/>
        <v>0.61971830985915499</v>
      </c>
      <c r="V375" s="24">
        <f t="shared" si="43"/>
        <v>0.30264178767752686</v>
      </c>
      <c r="W375" s="148">
        <v>172.57597684515196</v>
      </c>
      <c r="X375" s="24">
        <f t="shared" si="44"/>
        <v>0.21872747382148536</v>
      </c>
      <c r="Y375" s="148">
        <v>115.05065123010129</v>
      </c>
      <c r="Z375" s="81">
        <f t="shared" si="45"/>
        <v>0.14581831588099023</v>
      </c>
    </row>
    <row r="376" spans="1:26" x14ac:dyDescent="0.25">
      <c r="A376" s="9" t="str">
        <f>'8'!A376</f>
        <v>Sayre Area SD</v>
      </c>
      <c r="B376" s="29" t="str">
        <f>'8'!B376</f>
        <v>Bradford</v>
      </c>
      <c r="C376" s="85">
        <f>'8'!C376</f>
        <v>277</v>
      </c>
      <c r="D376" s="85">
        <f>'8'!D376</f>
        <v>185</v>
      </c>
      <c r="E376" s="85">
        <f>'8'!E376</f>
        <v>462</v>
      </c>
      <c r="F376" s="146">
        <v>0</v>
      </c>
      <c r="G376" s="146">
        <v>2</v>
      </c>
      <c r="H376" s="146">
        <v>0</v>
      </c>
      <c r="I376" s="146">
        <v>0</v>
      </c>
      <c r="J376" s="146">
        <v>8</v>
      </c>
      <c r="K376" s="65">
        <f t="shared" si="41"/>
        <v>2</v>
      </c>
      <c r="L376" s="80">
        <f t="shared" si="48"/>
        <v>0</v>
      </c>
      <c r="M376" s="80">
        <f t="shared" si="46"/>
        <v>10</v>
      </c>
      <c r="N376" s="81">
        <f t="shared" si="47"/>
        <v>0.2</v>
      </c>
      <c r="O376" s="147">
        <v>31.799999999999997</v>
      </c>
      <c r="P376" s="147">
        <v>34.589473684210525</v>
      </c>
      <c r="Q376" s="147">
        <v>39.610526315789471</v>
      </c>
      <c r="R376" s="139">
        <v>119</v>
      </c>
      <c r="S376" s="145">
        <v>106</v>
      </c>
      <c r="T376" s="145">
        <v>0</v>
      </c>
      <c r="U376" s="24">
        <f t="shared" si="42"/>
        <v>0.35810810810810806</v>
      </c>
      <c r="V376" s="24">
        <f t="shared" si="43"/>
        <v>0.14370015948963316</v>
      </c>
      <c r="W376" s="148">
        <v>66.389473684210515</v>
      </c>
      <c r="X376" s="24">
        <f t="shared" si="44"/>
        <v>0.14370015948963316</v>
      </c>
      <c r="Y376" s="148">
        <v>0</v>
      </c>
      <c r="Z376" s="81">
        <f t="shared" si="45"/>
        <v>0</v>
      </c>
    </row>
    <row r="377" spans="1:26" x14ac:dyDescent="0.25">
      <c r="A377" s="9" t="str">
        <f>'8'!A377</f>
        <v>Schuylkill Haven Area SD</v>
      </c>
      <c r="B377" s="29" t="str">
        <f>'8'!B377</f>
        <v>Schuylkill</v>
      </c>
      <c r="C377" s="85">
        <f>'8'!C377</f>
        <v>258</v>
      </c>
      <c r="D377" s="85">
        <f>'8'!D377</f>
        <v>186</v>
      </c>
      <c r="E377" s="85">
        <f>'8'!E377</f>
        <v>444</v>
      </c>
      <c r="F377" s="146">
        <v>1</v>
      </c>
      <c r="G377" s="146">
        <v>0</v>
      </c>
      <c r="H377" s="146">
        <v>1</v>
      </c>
      <c r="I377" s="146">
        <v>1</v>
      </c>
      <c r="J377" s="146">
        <v>7</v>
      </c>
      <c r="K377" s="65">
        <f t="shared" si="41"/>
        <v>3</v>
      </c>
      <c r="L377" s="80">
        <f t="shared" si="48"/>
        <v>2</v>
      </c>
      <c r="M377" s="80">
        <f t="shared" si="46"/>
        <v>10</v>
      </c>
      <c r="N377" s="81">
        <f t="shared" si="47"/>
        <v>0.3</v>
      </c>
      <c r="O377" s="147">
        <v>22.200000000000003</v>
      </c>
      <c r="P377" s="147">
        <v>49.487500000000004</v>
      </c>
      <c r="Q377" s="147">
        <v>39.3125</v>
      </c>
      <c r="R377" s="139">
        <v>185.35416666666669</v>
      </c>
      <c r="S377" s="145">
        <v>106</v>
      </c>
      <c r="T377" s="145">
        <v>106</v>
      </c>
      <c r="U377" s="24">
        <f t="shared" si="42"/>
        <v>0.27889447236180903</v>
      </c>
      <c r="V377" s="24">
        <f t="shared" si="43"/>
        <v>0.16145833333333334</v>
      </c>
      <c r="W377" s="148">
        <v>68.458333333333343</v>
      </c>
      <c r="X377" s="24">
        <f t="shared" si="44"/>
        <v>0.15418543543543545</v>
      </c>
      <c r="Y377" s="148">
        <v>68.458333333333343</v>
      </c>
      <c r="Z377" s="81">
        <f t="shared" si="45"/>
        <v>0.15418543543543545</v>
      </c>
    </row>
    <row r="378" spans="1:26" x14ac:dyDescent="0.25">
      <c r="A378" s="9" t="str">
        <f>'8'!A378</f>
        <v>Schuylkill Valley SD</v>
      </c>
      <c r="B378" s="29" t="str">
        <f>'8'!B378</f>
        <v>Berks</v>
      </c>
      <c r="C378" s="85">
        <f>'8'!C378</f>
        <v>396</v>
      </c>
      <c r="D378" s="85">
        <f>'8'!D378</f>
        <v>313</v>
      </c>
      <c r="E378" s="85">
        <f>'8'!E378</f>
        <v>709</v>
      </c>
      <c r="F378" s="146">
        <v>1</v>
      </c>
      <c r="G378" s="146">
        <v>0</v>
      </c>
      <c r="H378" s="146">
        <v>1</v>
      </c>
      <c r="I378" s="146">
        <v>0</v>
      </c>
      <c r="J378" s="146">
        <v>2</v>
      </c>
      <c r="K378" s="65">
        <f t="shared" si="41"/>
        <v>2</v>
      </c>
      <c r="L378" s="80">
        <f t="shared" si="48"/>
        <v>1</v>
      </c>
      <c r="M378" s="80">
        <f t="shared" si="46"/>
        <v>4</v>
      </c>
      <c r="N378" s="81">
        <f t="shared" si="47"/>
        <v>0.5</v>
      </c>
      <c r="O378" s="147">
        <v>25.58788435061955</v>
      </c>
      <c r="P378" s="147">
        <v>34.538779256539698</v>
      </c>
      <c r="Q378" s="147">
        <v>45.873336392840756</v>
      </c>
      <c r="R378" s="139">
        <v>9.0757228086278108</v>
      </c>
      <c r="S378" s="145">
        <v>53</v>
      </c>
      <c r="T378" s="145">
        <v>53</v>
      </c>
      <c r="U378" s="24">
        <f t="shared" si="42"/>
        <v>0.86885245901639341</v>
      </c>
      <c r="V378" s="24">
        <f t="shared" si="43"/>
        <v>8.4804885200506691E-2</v>
      </c>
      <c r="W378" s="148">
        <v>30.063331803579622</v>
      </c>
      <c r="X378" s="24">
        <f t="shared" si="44"/>
        <v>4.2402442600253346E-2</v>
      </c>
      <c r="Y378" s="148">
        <v>30.063331803579622</v>
      </c>
      <c r="Z378" s="81">
        <f t="shared" si="45"/>
        <v>4.2402442600253346E-2</v>
      </c>
    </row>
    <row r="379" spans="1:26" x14ac:dyDescent="0.25">
      <c r="A379" s="9" t="str">
        <f>'8'!A379</f>
        <v>Scranton SD</v>
      </c>
      <c r="B379" s="29" t="str">
        <f>'8'!B379</f>
        <v>Lackawanna</v>
      </c>
      <c r="C379" s="85">
        <f>'8'!C379</f>
        <v>2795</v>
      </c>
      <c r="D379" s="85">
        <f>'8'!D379</f>
        <v>1818</v>
      </c>
      <c r="E379" s="85">
        <f>'8'!E379</f>
        <v>4613</v>
      </c>
      <c r="F379" s="146">
        <v>2</v>
      </c>
      <c r="G379" s="146">
        <v>3</v>
      </c>
      <c r="H379" s="146">
        <v>5</v>
      </c>
      <c r="I379" s="146">
        <v>6</v>
      </c>
      <c r="J379" s="146">
        <v>23</v>
      </c>
      <c r="K379" s="65">
        <f t="shared" si="41"/>
        <v>16</v>
      </c>
      <c r="L379" s="80">
        <f t="shared" si="48"/>
        <v>11</v>
      </c>
      <c r="M379" s="80">
        <f t="shared" si="46"/>
        <v>39</v>
      </c>
      <c r="N379" s="81">
        <f t="shared" si="47"/>
        <v>0.41025641025641024</v>
      </c>
      <c r="O379" s="147">
        <v>192.11681136543015</v>
      </c>
      <c r="P379" s="147">
        <v>280.54143646408841</v>
      </c>
      <c r="Q379" s="147">
        <v>333.34175217048147</v>
      </c>
      <c r="R379" s="139">
        <v>327.81136543014998</v>
      </c>
      <c r="S379" s="145">
        <v>700</v>
      </c>
      <c r="T379" s="145">
        <v>583</v>
      </c>
      <c r="U379" s="24">
        <f t="shared" si="42"/>
        <v>0.59047619047619049</v>
      </c>
      <c r="V379" s="24">
        <f t="shared" si="43"/>
        <v>0.10246222584641634</v>
      </c>
      <c r="W379" s="148">
        <v>410.49723756906076</v>
      </c>
      <c r="X379" s="24">
        <f t="shared" si="44"/>
        <v>8.8987044779766045E-2</v>
      </c>
      <c r="Y379" s="148">
        <v>341.88555643251777</v>
      </c>
      <c r="Z379" s="81">
        <f t="shared" si="45"/>
        <v>7.4113495866576576E-2</v>
      </c>
    </row>
    <row r="380" spans="1:26" x14ac:dyDescent="0.25">
      <c r="A380" s="9" t="str">
        <f>'8'!A380</f>
        <v>Selinsgrove Area SD</v>
      </c>
      <c r="B380" s="29" t="str">
        <f>'8'!B380</f>
        <v>Snyder</v>
      </c>
      <c r="C380" s="85">
        <f>'8'!C380</f>
        <v>672</v>
      </c>
      <c r="D380" s="85">
        <f>'8'!D380</f>
        <v>533</v>
      </c>
      <c r="E380" s="85">
        <f>'8'!E380</f>
        <v>1205</v>
      </c>
      <c r="F380" s="146">
        <v>2</v>
      </c>
      <c r="G380" s="146">
        <v>1</v>
      </c>
      <c r="H380" s="146">
        <v>3</v>
      </c>
      <c r="I380" s="146">
        <v>1</v>
      </c>
      <c r="J380" s="146">
        <v>3</v>
      </c>
      <c r="K380" s="65">
        <f t="shared" si="41"/>
        <v>7</v>
      </c>
      <c r="L380" s="80">
        <f t="shared" si="48"/>
        <v>4</v>
      </c>
      <c r="M380" s="80">
        <f t="shared" si="46"/>
        <v>10</v>
      </c>
      <c r="N380" s="81">
        <f t="shared" si="47"/>
        <v>0.7</v>
      </c>
      <c r="O380" s="147">
        <v>79.426229508196727</v>
      </c>
      <c r="P380" s="147">
        <v>108.54918032786885</v>
      </c>
      <c r="Q380" s="147">
        <v>135.02459016393442</v>
      </c>
      <c r="R380" s="139">
        <v>15.71311475409836</v>
      </c>
      <c r="S380" s="145">
        <v>265</v>
      </c>
      <c r="T380" s="145">
        <v>212</v>
      </c>
      <c r="U380" s="24">
        <f t="shared" si="42"/>
        <v>0.92285714285714282</v>
      </c>
      <c r="V380" s="24">
        <f t="shared" si="43"/>
        <v>0.15599619073532414</v>
      </c>
      <c r="W380" s="148">
        <v>154.22131147540983</v>
      </c>
      <c r="X380" s="24">
        <f t="shared" si="44"/>
        <v>0.12798449085096253</v>
      </c>
      <c r="Y380" s="148">
        <v>123.37704918032786</v>
      </c>
      <c r="Z380" s="81">
        <f t="shared" si="45"/>
        <v>0.10238759268077001</v>
      </c>
    </row>
    <row r="381" spans="1:26" x14ac:dyDescent="0.25">
      <c r="A381" s="9" t="str">
        <f>'8'!A381</f>
        <v>Seneca Valley SD</v>
      </c>
      <c r="B381" s="29" t="str">
        <f>'8'!B381</f>
        <v>Butler</v>
      </c>
      <c r="C381" s="85">
        <f>'8'!C381</f>
        <v>1713</v>
      </c>
      <c r="D381" s="85">
        <f>'8'!D381</f>
        <v>1293</v>
      </c>
      <c r="E381" s="85">
        <f>'8'!E381</f>
        <v>3006</v>
      </c>
      <c r="F381" s="146">
        <v>6</v>
      </c>
      <c r="G381" s="146">
        <v>1</v>
      </c>
      <c r="H381" s="146">
        <v>0</v>
      </c>
      <c r="I381" s="146">
        <v>1</v>
      </c>
      <c r="J381" s="146">
        <v>15</v>
      </c>
      <c r="K381" s="65">
        <f t="shared" si="41"/>
        <v>8</v>
      </c>
      <c r="L381" s="80">
        <f t="shared" si="48"/>
        <v>1</v>
      </c>
      <c r="M381" s="80">
        <f t="shared" si="46"/>
        <v>23</v>
      </c>
      <c r="N381" s="81">
        <f t="shared" si="47"/>
        <v>0.34782608695652173</v>
      </c>
      <c r="O381" s="147">
        <v>90.728538283062647</v>
      </c>
      <c r="P381" s="147">
        <v>134.3480278422274</v>
      </c>
      <c r="Q381" s="147">
        <v>150.92343387470999</v>
      </c>
      <c r="R381" s="139">
        <v>274.76102088167056</v>
      </c>
      <c r="S381" s="145">
        <v>58</v>
      </c>
      <c r="T381" s="145">
        <v>53</v>
      </c>
      <c r="U381" s="24">
        <f t="shared" si="42"/>
        <v>0.45029940119760481</v>
      </c>
      <c r="V381" s="24">
        <f t="shared" si="43"/>
        <v>7.4875770500761829E-2</v>
      </c>
      <c r="W381" s="148">
        <v>34.719257540603252</v>
      </c>
      <c r="X381" s="24">
        <f t="shared" si="44"/>
        <v>1.1549985875117515E-2</v>
      </c>
      <c r="Y381" s="148">
        <v>31.726218097447795</v>
      </c>
      <c r="Z381" s="81">
        <f t="shared" si="45"/>
        <v>1.0554297437607383E-2</v>
      </c>
    </row>
    <row r="382" spans="1:26" x14ac:dyDescent="0.25">
      <c r="A382" s="9" t="str">
        <f>'8'!A382</f>
        <v>Shade-Central City SD</v>
      </c>
      <c r="B382" s="29" t="str">
        <f>'8'!B382</f>
        <v>Somerset</v>
      </c>
      <c r="C382" s="85">
        <f>'8'!C382</f>
        <v>87</v>
      </c>
      <c r="D382" s="85">
        <f>'8'!D382</f>
        <v>71</v>
      </c>
      <c r="E382" s="85">
        <f>'8'!E382</f>
        <v>158</v>
      </c>
      <c r="F382" s="146">
        <v>0</v>
      </c>
      <c r="G382" s="146">
        <v>1</v>
      </c>
      <c r="H382" s="146">
        <v>0</v>
      </c>
      <c r="I382" s="146">
        <v>0</v>
      </c>
      <c r="J382" s="146">
        <v>0</v>
      </c>
      <c r="K382" s="65">
        <f t="shared" si="41"/>
        <v>1</v>
      </c>
      <c r="L382" s="80">
        <f t="shared" si="48"/>
        <v>0</v>
      </c>
      <c r="M382" s="80">
        <f t="shared" si="46"/>
        <v>1</v>
      </c>
      <c r="N382" s="81">
        <f t="shared" si="47"/>
        <v>1</v>
      </c>
      <c r="O382" s="147">
        <v>3.811023622047244</v>
      </c>
      <c r="P382" s="147">
        <v>3.5511811023622046</v>
      </c>
      <c r="Q382" s="147">
        <v>3.6377952755905514</v>
      </c>
      <c r="R382" s="139">
        <v>0</v>
      </c>
      <c r="S382" s="145">
        <v>11</v>
      </c>
      <c r="T382" s="145">
        <v>0</v>
      </c>
      <c r="U382" s="24">
        <f t="shared" si="42"/>
        <v>1</v>
      </c>
      <c r="V382" s="24">
        <f t="shared" si="43"/>
        <v>4.6596232432971188E-2</v>
      </c>
      <c r="W382" s="148">
        <v>7.3622047244094482</v>
      </c>
      <c r="X382" s="24">
        <f t="shared" si="44"/>
        <v>4.6596232432971188E-2</v>
      </c>
      <c r="Y382" s="148">
        <v>0</v>
      </c>
      <c r="Z382" s="81">
        <f t="shared" si="45"/>
        <v>0</v>
      </c>
    </row>
    <row r="383" spans="1:26" x14ac:dyDescent="0.25">
      <c r="A383" s="9" t="str">
        <f>'8'!A383</f>
        <v>Shaler Area SD</v>
      </c>
      <c r="B383" s="29" t="str">
        <f>'8'!B383</f>
        <v>Allegheny</v>
      </c>
      <c r="C383" s="85">
        <f>'8'!C383</f>
        <v>1224</v>
      </c>
      <c r="D383" s="85">
        <f>'8'!D383</f>
        <v>754</v>
      </c>
      <c r="E383" s="85">
        <f>'8'!E383</f>
        <v>1978</v>
      </c>
      <c r="F383" s="146">
        <v>4</v>
      </c>
      <c r="G383" s="146">
        <v>1</v>
      </c>
      <c r="H383" s="146">
        <v>0</v>
      </c>
      <c r="I383" s="146">
        <v>0</v>
      </c>
      <c r="J383" s="146">
        <v>1</v>
      </c>
      <c r="K383" s="65">
        <f t="shared" si="41"/>
        <v>5</v>
      </c>
      <c r="L383" s="80">
        <f t="shared" si="48"/>
        <v>0</v>
      </c>
      <c r="M383" s="80">
        <f t="shared" si="46"/>
        <v>6</v>
      </c>
      <c r="N383" s="81">
        <f t="shared" si="47"/>
        <v>0.83333333333333337</v>
      </c>
      <c r="O383" s="147">
        <v>75.992647058823522</v>
      </c>
      <c r="P383" s="147">
        <v>96.898743872549019</v>
      </c>
      <c r="Q383" s="147">
        <v>92.108609068627459</v>
      </c>
      <c r="R383" s="139">
        <v>34.57827818627451</v>
      </c>
      <c r="S383" s="145">
        <v>53</v>
      </c>
      <c r="T383" s="145">
        <v>0</v>
      </c>
      <c r="U383" s="24">
        <f t="shared" si="42"/>
        <v>0.83333333333333337</v>
      </c>
      <c r="V383" s="24">
        <f t="shared" si="43"/>
        <v>8.740717438390927E-2</v>
      </c>
      <c r="W383" s="148">
        <v>34.578278186274503</v>
      </c>
      <c r="X383" s="24">
        <f t="shared" si="44"/>
        <v>1.7481434876781853E-2</v>
      </c>
      <c r="Y383" s="148">
        <v>0</v>
      </c>
      <c r="Z383" s="81">
        <f t="shared" si="45"/>
        <v>0</v>
      </c>
    </row>
    <row r="384" spans="1:26" x14ac:dyDescent="0.25">
      <c r="A384" s="9" t="str">
        <f>'8'!A384</f>
        <v>Shamokin Area SD</v>
      </c>
      <c r="B384" s="29" t="str">
        <f>'8'!B384</f>
        <v>Northumberland</v>
      </c>
      <c r="C384" s="85">
        <f>'8'!C384</f>
        <v>613</v>
      </c>
      <c r="D384" s="85">
        <f>'8'!D384</f>
        <v>426</v>
      </c>
      <c r="E384" s="85">
        <f>'8'!E384</f>
        <v>1039</v>
      </c>
      <c r="F384" s="146">
        <v>5</v>
      </c>
      <c r="G384" s="146">
        <v>0</v>
      </c>
      <c r="H384" s="146">
        <v>0</v>
      </c>
      <c r="I384" s="146">
        <v>0</v>
      </c>
      <c r="J384" s="146">
        <v>12</v>
      </c>
      <c r="K384" s="65">
        <f t="shared" si="41"/>
        <v>5</v>
      </c>
      <c r="L384" s="80">
        <f t="shared" si="48"/>
        <v>0</v>
      </c>
      <c r="M384" s="80">
        <f t="shared" si="46"/>
        <v>17</v>
      </c>
      <c r="N384" s="81">
        <f t="shared" si="47"/>
        <v>0.29411764705882354</v>
      </c>
      <c r="O384" s="147">
        <v>10.166666666666668</v>
      </c>
      <c r="P384" s="147">
        <v>17.666666666666668</v>
      </c>
      <c r="Q384" s="147">
        <v>21.166666666666664</v>
      </c>
      <c r="R384" s="139">
        <v>105.65306122448979</v>
      </c>
      <c r="S384" s="145">
        <v>0</v>
      </c>
      <c r="T384" s="145">
        <v>0</v>
      </c>
      <c r="U384" s="24">
        <f t="shared" si="42"/>
        <v>0.20851063829787236</v>
      </c>
      <c r="V384" s="24">
        <f t="shared" si="43"/>
        <v>2.6788578761629774E-2</v>
      </c>
      <c r="W384" s="148">
        <v>0</v>
      </c>
      <c r="X384" s="24">
        <f t="shared" si="44"/>
        <v>0</v>
      </c>
      <c r="Y384" s="148">
        <v>0</v>
      </c>
      <c r="Z384" s="81">
        <f t="shared" si="45"/>
        <v>0</v>
      </c>
    </row>
    <row r="385" spans="1:26" x14ac:dyDescent="0.25">
      <c r="A385" s="9" t="str">
        <f>'8'!A385</f>
        <v>Shanksville-Stonycreek SD</v>
      </c>
      <c r="B385" s="29" t="str">
        <f>'8'!B385</f>
        <v>Somerset</v>
      </c>
      <c r="C385" s="85">
        <f>'8'!C385</f>
        <v>77</v>
      </c>
      <c r="D385" s="85">
        <f>'8'!D385</f>
        <v>52</v>
      </c>
      <c r="E385" s="85">
        <f>'8'!E385</f>
        <v>129</v>
      </c>
      <c r="F385" s="146">
        <v>0</v>
      </c>
      <c r="G385" s="146">
        <v>0</v>
      </c>
      <c r="H385" s="146">
        <v>0</v>
      </c>
      <c r="I385" s="146">
        <v>0</v>
      </c>
      <c r="J385" s="146">
        <v>0</v>
      </c>
      <c r="K385" s="65">
        <f t="shared" si="41"/>
        <v>0</v>
      </c>
      <c r="L385" s="80">
        <f t="shared" si="48"/>
        <v>0</v>
      </c>
      <c r="M385" s="80">
        <f t="shared" si="46"/>
        <v>0</v>
      </c>
      <c r="N385" s="81" t="e">
        <f t="shared" si="47"/>
        <v>#DIV/0!</v>
      </c>
      <c r="O385" s="147">
        <v>0</v>
      </c>
      <c r="P385" s="147">
        <v>0</v>
      </c>
      <c r="Q385" s="147">
        <v>0</v>
      </c>
      <c r="R385" s="139">
        <v>0</v>
      </c>
      <c r="S385" s="145">
        <v>0</v>
      </c>
      <c r="T385" s="145">
        <v>0</v>
      </c>
      <c r="U385" s="24" t="e">
        <f t="shared" si="42"/>
        <v>#DIV/0!</v>
      </c>
      <c r="V385" s="24">
        <f t="shared" si="43"/>
        <v>0</v>
      </c>
      <c r="W385" s="148">
        <v>0</v>
      </c>
      <c r="X385" s="24">
        <f t="shared" si="44"/>
        <v>0</v>
      </c>
      <c r="Y385" s="148">
        <v>0</v>
      </c>
      <c r="Z385" s="81">
        <f t="shared" si="45"/>
        <v>0</v>
      </c>
    </row>
    <row r="386" spans="1:26" x14ac:dyDescent="0.25">
      <c r="A386" s="9" t="str">
        <f>'8'!A386</f>
        <v>Sharon City SD</v>
      </c>
      <c r="B386" s="29" t="str">
        <f>'8'!B386</f>
        <v>Mercer</v>
      </c>
      <c r="C386" s="85">
        <f>'8'!C386</f>
        <v>580</v>
      </c>
      <c r="D386" s="85">
        <f>'8'!D386</f>
        <v>386</v>
      </c>
      <c r="E386" s="85">
        <f>'8'!E386</f>
        <v>966</v>
      </c>
      <c r="F386" s="146">
        <v>2</v>
      </c>
      <c r="G386" s="146">
        <v>1</v>
      </c>
      <c r="H386" s="146">
        <v>1</v>
      </c>
      <c r="I386" s="146">
        <v>0</v>
      </c>
      <c r="J386" s="146">
        <v>4</v>
      </c>
      <c r="K386" s="65">
        <f t="shared" si="41"/>
        <v>4</v>
      </c>
      <c r="L386" s="80">
        <f t="shared" si="48"/>
        <v>1</v>
      </c>
      <c r="M386" s="80">
        <f t="shared" si="46"/>
        <v>8</v>
      </c>
      <c r="N386" s="81">
        <f t="shared" si="47"/>
        <v>0.5</v>
      </c>
      <c r="O386" s="147">
        <v>24.328947368421051</v>
      </c>
      <c r="P386" s="147">
        <v>34.513157894736842</v>
      </c>
      <c r="Q386" s="147">
        <v>27.157894736842103</v>
      </c>
      <c r="R386" s="139">
        <v>21.894736842105264</v>
      </c>
      <c r="S386" s="145">
        <v>64</v>
      </c>
      <c r="T386" s="145">
        <v>53</v>
      </c>
      <c r="U386" s="24">
        <f t="shared" si="42"/>
        <v>0.72881355932203395</v>
      </c>
      <c r="V386" s="24">
        <f t="shared" si="43"/>
        <v>6.0913152446333219E-2</v>
      </c>
      <c r="W386" s="148">
        <v>43.789473684210527</v>
      </c>
      <c r="X386" s="24">
        <f t="shared" si="44"/>
        <v>4.5330718099596816E-2</v>
      </c>
      <c r="Y386" s="148">
        <v>36.263157894736842</v>
      </c>
      <c r="Z386" s="81">
        <f t="shared" si="45"/>
        <v>3.7539500926228618E-2</v>
      </c>
    </row>
    <row r="387" spans="1:26" x14ac:dyDescent="0.25">
      <c r="A387" s="9" t="str">
        <f>'8'!A387</f>
        <v>Sharpsville Area SD</v>
      </c>
      <c r="B387" s="29" t="str">
        <f>'8'!B387</f>
        <v>Mercer</v>
      </c>
      <c r="C387" s="85">
        <f>'8'!C387</f>
        <v>245</v>
      </c>
      <c r="D387" s="85">
        <f>'8'!D387</f>
        <v>165</v>
      </c>
      <c r="E387" s="85">
        <f>'8'!E387</f>
        <v>410</v>
      </c>
      <c r="F387" s="146">
        <v>2</v>
      </c>
      <c r="G387" s="146">
        <v>0</v>
      </c>
      <c r="H387" s="146">
        <v>1</v>
      </c>
      <c r="I387" s="146">
        <v>0</v>
      </c>
      <c r="J387" s="146">
        <v>1</v>
      </c>
      <c r="K387" s="65">
        <f t="shared" si="41"/>
        <v>3</v>
      </c>
      <c r="L387" s="80">
        <f t="shared" si="48"/>
        <v>1</v>
      </c>
      <c r="M387" s="80">
        <f t="shared" si="46"/>
        <v>4</v>
      </c>
      <c r="N387" s="81">
        <f t="shared" si="47"/>
        <v>0.75</v>
      </c>
      <c r="O387" s="147">
        <v>33.098684210526315</v>
      </c>
      <c r="P387" s="147">
        <v>46.953947368421055</v>
      </c>
      <c r="Q387" s="147">
        <v>36.94736842105263</v>
      </c>
      <c r="R387" s="139">
        <v>3.4210526315789478</v>
      </c>
      <c r="S387" s="145">
        <v>53</v>
      </c>
      <c r="T387" s="145">
        <v>53</v>
      </c>
      <c r="U387" s="24">
        <f t="shared" si="42"/>
        <v>0.95901639344262302</v>
      </c>
      <c r="V387" s="24">
        <f t="shared" si="43"/>
        <v>0.19525032092426187</v>
      </c>
      <c r="W387" s="148">
        <v>36.263157894736842</v>
      </c>
      <c r="X387" s="24">
        <f t="shared" si="44"/>
        <v>8.8446726572528889E-2</v>
      </c>
      <c r="Y387" s="148">
        <v>36.263157894736842</v>
      </c>
      <c r="Z387" s="81">
        <f t="shared" si="45"/>
        <v>8.8446726572528889E-2</v>
      </c>
    </row>
    <row r="388" spans="1:26" x14ac:dyDescent="0.25">
      <c r="A388" s="9" t="str">
        <f>'8'!A388</f>
        <v>Shenandoah Valley SD</v>
      </c>
      <c r="B388" s="29" t="str">
        <f>'8'!B388</f>
        <v>Schuylkill</v>
      </c>
      <c r="C388" s="85">
        <f>'8'!C388</f>
        <v>264</v>
      </c>
      <c r="D388" s="85">
        <f>'8'!D388</f>
        <v>185</v>
      </c>
      <c r="E388" s="85">
        <f>'8'!E388</f>
        <v>449</v>
      </c>
      <c r="F388" s="146">
        <v>0</v>
      </c>
      <c r="G388" s="146">
        <v>0</v>
      </c>
      <c r="H388" s="146">
        <v>0</v>
      </c>
      <c r="I388" s="146">
        <v>0</v>
      </c>
      <c r="J388" s="146">
        <v>2</v>
      </c>
      <c r="K388" s="65">
        <f t="shared" ref="K388:K451" si="49">SUM(F388:I388)</f>
        <v>0</v>
      </c>
      <c r="L388" s="80">
        <f t="shared" si="48"/>
        <v>0</v>
      </c>
      <c r="M388" s="80">
        <f t="shared" si="46"/>
        <v>2</v>
      </c>
      <c r="N388" s="81">
        <f t="shared" si="47"/>
        <v>0</v>
      </c>
      <c r="O388" s="147">
        <v>0</v>
      </c>
      <c r="P388" s="147">
        <v>0</v>
      </c>
      <c r="Q388" s="147">
        <v>0</v>
      </c>
      <c r="R388" s="139">
        <v>68.458333333333343</v>
      </c>
      <c r="S388" s="145">
        <v>0</v>
      </c>
      <c r="T388" s="145">
        <v>0</v>
      </c>
      <c r="U388" s="24">
        <f t="shared" ref="U388:U451" si="50">(O388+P388)/(O388+P388+R388)</f>
        <v>0</v>
      </c>
      <c r="V388" s="24">
        <f t="shared" ref="V388:V451" si="51">(O388+P388)/E388</f>
        <v>0</v>
      </c>
      <c r="W388" s="148">
        <v>0</v>
      </c>
      <c r="X388" s="24">
        <f t="shared" ref="X388:X451" si="52">W388/E388</f>
        <v>0</v>
      </c>
      <c r="Y388" s="148">
        <v>0</v>
      </c>
      <c r="Z388" s="81">
        <f t="shared" ref="Z388:Z451" si="53">Y388/E388</f>
        <v>0</v>
      </c>
    </row>
    <row r="389" spans="1:26" x14ac:dyDescent="0.25">
      <c r="A389" s="9" t="str">
        <f>'8'!A389</f>
        <v>Shenango Area SD</v>
      </c>
      <c r="B389" s="29" t="str">
        <f>'8'!B389</f>
        <v>Lawrence</v>
      </c>
      <c r="C389" s="85">
        <f>'8'!C389</f>
        <v>215</v>
      </c>
      <c r="D389" s="85">
        <f>'8'!D389</f>
        <v>148</v>
      </c>
      <c r="E389" s="85">
        <f>'8'!E389</f>
        <v>363</v>
      </c>
      <c r="F389" s="146">
        <v>0</v>
      </c>
      <c r="G389" s="146">
        <v>0</v>
      </c>
      <c r="H389" s="146">
        <v>0</v>
      </c>
      <c r="I389" s="146">
        <v>0</v>
      </c>
      <c r="J389" s="146">
        <v>0</v>
      </c>
      <c r="K389" s="65">
        <f t="shared" si="49"/>
        <v>0</v>
      </c>
      <c r="L389" s="80">
        <f t="shared" si="48"/>
        <v>0</v>
      </c>
      <c r="M389" s="80">
        <f t="shared" ref="M389:M452" si="54">J389+K389</f>
        <v>0</v>
      </c>
      <c r="N389" s="81" t="e">
        <f t="shared" ref="N389:N452" si="55">K389/M389</f>
        <v>#DIV/0!</v>
      </c>
      <c r="O389" s="147">
        <v>0</v>
      </c>
      <c r="P389" s="147">
        <v>0</v>
      </c>
      <c r="Q389" s="147">
        <v>0</v>
      </c>
      <c r="R389" s="139">
        <v>0</v>
      </c>
      <c r="S389" s="145">
        <v>0</v>
      </c>
      <c r="T389" s="145">
        <v>0</v>
      </c>
      <c r="U389" s="24" t="e">
        <f t="shared" si="50"/>
        <v>#DIV/0!</v>
      </c>
      <c r="V389" s="24">
        <f t="shared" si="51"/>
        <v>0</v>
      </c>
      <c r="W389" s="148">
        <v>0</v>
      </c>
      <c r="X389" s="24">
        <f t="shared" si="52"/>
        <v>0</v>
      </c>
      <c r="Y389" s="148">
        <v>0</v>
      </c>
      <c r="Z389" s="81">
        <f t="shared" si="53"/>
        <v>0</v>
      </c>
    </row>
    <row r="390" spans="1:26" x14ac:dyDescent="0.25">
      <c r="A390" s="9" t="str">
        <f>'8'!A390</f>
        <v>Shikellamy SD</v>
      </c>
      <c r="B390" s="29" t="str">
        <f>'8'!B390</f>
        <v>Northumberland</v>
      </c>
      <c r="C390" s="85">
        <f>'8'!C390</f>
        <v>833</v>
      </c>
      <c r="D390" s="85">
        <f>'8'!D390</f>
        <v>513</v>
      </c>
      <c r="E390" s="85">
        <f>'8'!E390</f>
        <v>1346</v>
      </c>
      <c r="F390" s="146">
        <v>4</v>
      </c>
      <c r="G390" s="146">
        <v>2</v>
      </c>
      <c r="H390" s="146">
        <v>0</v>
      </c>
      <c r="I390" s="146">
        <v>0</v>
      </c>
      <c r="J390" s="146">
        <v>10</v>
      </c>
      <c r="K390" s="65">
        <f t="shared" si="49"/>
        <v>6</v>
      </c>
      <c r="L390" s="80">
        <f t="shared" si="48"/>
        <v>0</v>
      </c>
      <c r="M390" s="80">
        <f t="shared" si="54"/>
        <v>16</v>
      </c>
      <c r="N390" s="81">
        <f t="shared" si="55"/>
        <v>0.375</v>
      </c>
      <c r="O390" s="147">
        <v>27.387755102040817</v>
      </c>
      <c r="P390" s="147">
        <v>47.591836734693878</v>
      </c>
      <c r="Q390" s="147">
        <v>57.020408163265301</v>
      </c>
      <c r="R390" s="139">
        <v>144.27891156462584</v>
      </c>
      <c r="S390" s="145">
        <v>10</v>
      </c>
      <c r="T390" s="145">
        <v>0</v>
      </c>
      <c r="U390" s="24">
        <f t="shared" si="50"/>
        <v>0.34196891191709849</v>
      </c>
      <c r="V390" s="24">
        <f t="shared" si="51"/>
        <v>5.5705491706340787E-2</v>
      </c>
      <c r="W390" s="148">
        <v>5.6802721088435382</v>
      </c>
      <c r="X390" s="24">
        <f t="shared" si="52"/>
        <v>4.2201130080561202E-3</v>
      </c>
      <c r="Y390" s="148">
        <v>0</v>
      </c>
      <c r="Z390" s="81">
        <f t="shared" si="53"/>
        <v>0</v>
      </c>
    </row>
    <row r="391" spans="1:26" x14ac:dyDescent="0.25">
      <c r="A391" s="9" t="str">
        <f>'8'!A391</f>
        <v>Shippensburg Area SD</v>
      </c>
      <c r="B391" s="29" t="str">
        <f>'8'!B391</f>
        <v>Cumberland</v>
      </c>
      <c r="C391" s="85">
        <f>'8'!C391</f>
        <v>960</v>
      </c>
      <c r="D391" s="85">
        <f>'8'!D391</f>
        <v>684</v>
      </c>
      <c r="E391" s="85">
        <f>'8'!E391</f>
        <v>1644</v>
      </c>
      <c r="F391" s="146">
        <v>5</v>
      </c>
      <c r="G391" s="146">
        <v>1</v>
      </c>
      <c r="H391" s="146">
        <v>1</v>
      </c>
      <c r="I391" s="146">
        <v>1</v>
      </c>
      <c r="J391" s="146">
        <v>11</v>
      </c>
      <c r="K391" s="65">
        <f t="shared" si="49"/>
        <v>8</v>
      </c>
      <c r="L391" s="80">
        <f t="shared" si="48"/>
        <v>2</v>
      </c>
      <c r="M391" s="80">
        <f t="shared" si="54"/>
        <v>19</v>
      </c>
      <c r="N391" s="81">
        <f t="shared" si="55"/>
        <v>0.42105263157894735</v>
      </c>
      <c r="O391" s="147">
        <v>81.877496671105192</v>
      </c>
      <c r="P391" s="147">
        <v>114.24766977363515</v>
      </c>
      <c r="Q391" s="147">
        <v>89.874833555259656</v>
      </c>
      <c r="R391" s="139">
        <v>235.21304926764316</v>
      </c>
      <c r="S391" s="145">
        <v>159</v>
      </c>
      <c r="T391" s="145">
        <v>106</v>
      </c>
      <c r="U391" s="24">
        <f t="shared" si="50"/>
        <v>0.45468998410174877</v>
      </c>
      <c r="V391" s="24">
        <f t="shared" si="51"/>
        <v>0.11929754649923378</v>
      </c>
      <c r="W391" s="148">
        <v>109.03462050599201</v>
      </c>
      <c r="X391" s="24">
        <f t="shared" si="52"/>
        <v>6.632276186495864E-2</v>
      </c>
      <c r="Y391" s="148">
        <v>72.689747003994668</v>
      </c>
      <c r="Z391" s="81">
        <f t="shared" si="53"/>
        <v>4.4215174576639094E-2</v>
      </c>
    </row>
    <row r="392" spans="1:26" x14ac:dyDescent="0.25">
      <c r="A392" s="9" t="str">
        <f>'8'!A392</f>
        <v>Slippery Rock Area SD</v>
      </c>
      <c r="B392" s="29" t="str">
        <f>'8'!B392</f>
        <v>Butler</v>
      </c>
      <c r="C392" s="85">
        <f>'8'!C392</f>
        <v>471</v>
      </c>
      <c r="D392" s="85">
        <f>'8'!D392</f>
        <v>311</v>
      </c>
      <c r="E392" s="85">
        <f>'8'!E392</f>
        <v>782</v>
      </c>
      <c r="F392" s="146">
        <v>0</v>
      </c>
      <c r="G392" s="146">
        <v>0</v>
      </c>
      <c r="H392" s="146">
        <v>0</v>
      </c>
      <c r="I392" s="146">
        <v>1</v>
      </c>
      <c r="J392" s="146">
        <v>3</v>
      </c>
      <c r="K392" s="65">
        <f t="shared" si="49"/>
        <v>1</v>
      </c>
      <c r="L392" s="80">
        <f t="shared" si="48"/>
        <v>1</v>
      </c>
      <c r="M392" s="80">
        <f t="shared" si="54"/>
        <v>4</v>
      </c>
      <c r="N392" s="81">
        <f t="shared" si="55"/>
        <v>0.25</v>
      </c>
      <c r="O392" s="147">
        <v>12.788863109048723</v>
      </c>
      <c r="P392" s="147">
        <v>18.937354988399072</v>
      </c>
      <c r="Q392" s="147">
        <v>21.273781902552205</v>
      </c>
      <c r="R392" s="139">
        <v>70.037122969837583</v>
      </c>
      <c r="S392" s="145">
        <v>53</v>
      </c>
      <c r="T392" s="145">
        <v>53</v>
      </c>
      <c r="U392" s="24">
        <f t="shared" si="50"/>
        <v>0.31176470588235294</v>
      </c>
      <c r="V392" s="24">
        <f t="shared" si="51"/>
        <v>4.0570611377810477E-2</v>
      </c>
      <c r="W392" s="148">
        <v>31.726218097447795</v>
      </c>
      <c r="X392" s="24">
        <f t="shared" si="52"/>
        <v>4.0570611377810477E-2</v>
      </c>
      <c r="Y392" s="148">
        <v>31.726218097447795</v>
      </c>
      <c r="Z392" s="81">
        <f t="shared" si="53"/>
        <v>4.0570611377810477E-2</v>
      </c>
    </row>
    <row r="393" spans="1:26" x14ac:dyDescent="0.25">
      <c r="A393" s="9" t="str">
        <f>'8'!A393</f>
        <v>Smethport Area SD</v>
      </c>
      <c r="B393" s="29" t="str">
        <f>'8'!B393</f>
        <v>McKean</v>
      </c>
      <c r="C393" s="85">
        <f>'8'!C393</f>
        <v>196</v>
      </c>
      <c r="D393" s="85">
        <f>'8'!D393</f>
        <v>152</v>
      </c>
      <c r="E393" s="85">
        <f>'8'!E393</f>
        <v>348</v>
      </c>
      <c r="F393" s="146">
        <v>1</v>
      </c>
      <c r="G393" s="146">
        <v>0</v>
      </c>
      <c r="H393" s="146">
        <v>0</v>
      </c>
      <c r="I393" s="146">
        <v>0</v>
      </c>
      <c r="J393" s="146">
        <v>2</v>
      </c>
      <c r="K393" s="65">
        <f t="shared" si="49"/>
        <v>1</v>
      </c>
      <c r="L393" s="80">
        <f t="shared" si="48"/>
        <v>0</v>
      </c>
      <c r="M393" s="80">
        <f t="shared" si="54"/>
        <v>3</v>
      </c>
      <c r="N393" s="81">
        <f t="shared" si="55"/>
        <v>0.33333333333333331</v>
      </c>
      <c r="O393" s="147">
        <v>2.3466666666666667</v>
      </c>
      <c r="P393" s="147">
        <v>3.96</v>
      </c>
      <c r="Q393" s="147">
        <v>4.6933333333333334</v>
      </c>
      <c r="R393" s="139">
        <v>33.25333333333333</v>
      </c>
      <c r="S393" s="145">
        <v>0</v>
      </c>
      <c r="T393" s="145">
        <v>0</v>
      </c>
      <c r="U393" s="24">
        <f t="shared" si="50"/>
        <v>0.15942028985507248</v>
      </c>
      <c r="V393" s="24">
        <f t="shared" si="51"/>
        <v>1.8122605363984676E-2</v>
      </c>
      <c r="W393" s="148">
        <v>0</v>
      </c>
      <c r="X393" s="24">
        <f t="shared" si="52"/>
        <v>0</v>
      </c>
      <c r="Y393" s="148">
        <v>0</v>
      </c>
      <c r="Z393" s="81">
        <f t="shared" si="53"/>
        <v>0</v>
      </c>
    </row>
    <row r="394" spans="1:26" x14ac:dyDescent="0.25">
      <c r="A394" s="9" t="str">
        <f>'8'!A394</f>
        <v>Solanco SD</v>
      </c>
      <c r="B394" s="29" t="str">
        <f>'8'!B394</f>
        <v>Lancaster</v>
      </c>
      <c r="C394" s="85">
        <f>'8'!C394</f>
        <v>1616</v>
      </c>
      <c r="D394" s="85">
        <f>'8'!D394</f>
        <v>1103</v>
      </c>
      <c r="E394" s="85">
        <f>'8'!E394</f>
        <v>2719</v>
      </c>
      <c r="F394" s="146">
        <v>2</v>
      </c>
      <c r="G394" s="146">
        <v>2</v>
      </c>
      <c r="H394" s="146">
        <v>0</v>
      </c>
      <c r="I394" s="146">
        <v>0</v>
      </c>
      <c r="J394" s="146">
        <v>5</v>
      </c>
      <c r="K394" s="65">
        <f t="shared" si="49"/>
        <v>4</v>
      </c>
      <c r="L394" s="80">
        <f t="shared" si="48"/>
        <v>0</v>
      </c>
      <c r="M394" s="80">
        <f t="shared" si="54"/>
        <v>9</v>
      </c>
      <c r="N394" s="81">
        <f t="shared" si="55"/>
        <v>0.44444444444444442</v>
      </c>
      <c r="O394" s="147">
        <v>17.973013493253372</v>
      </c>
      <c r="P394" s="147">
        <v>25.961019490254873</v>
      </c>
      <c r="Q394" s="147">
        <v>30.065967016491754</v>
      </c>
      <c r="R394" s="139">
        <v>100.33583208395802</v>
      </c>
      <c r="S394" s="145">
        <v>58</v>
      </c>
      <c r="T394" s="145">
        <v>0</v>
      </c>
      <c r="U394" s="24">
        <f t="shared" si="50"/>
        <v>0.30452674897119342</v>
      </c>
      <c r="V394" s="24">
        <f t="shared" si="51"/>
        <v>1.6158158508094243E-2</v>
      </c>
      <c r="W394" s="148">
        <v>34.434782608695649</v>
      </c>
      <c r="X394" s="24">
        <f t="shared" si="52"/>
        <v>1.2664502614452244E-2</v>
      </c>
      <c r="Y394" s="148">
        <v>0</v>
      </c>
      <c r="Z394" s="81">
        <f t="shared" si="53"/>
        <v>0</v>
      </c>
    </row>
    <row r="395" spans="1:26" x14ac:dyDescent="0.25">
      <c r="A395" s="9" t="str">
        <f>'8'!A395</f>
        <v>Somerset Area SD</v>
      </c>
      <c r="B395" s="29" t="str">
        <f>'8'!B395</f>
        <v>Somerset</v>
      </c>
      <c r="C395" s="85">
        <f>'8'!C395</f>
        <v>542</v>
      </c>
      <c r="D395" s="85">
        <f>'8'!D395</f>
        <v>349</v>
      </c>
      <c r="E395" s="85">
        <f>'8'!E395</f>
        <v>891</v>
      </c>
      <c r="F395" s="146">
        <v>5</v>
      </c>
      <c r="G395" s="146">
        <v>5</v>
      </c>
      <c r="H395" s="146">
        <v>0</v>
      </c>
      <c r="I395" s="146">
        <v>0</v>
      </c>
      <c r="J395" s="146">
        <v>11</v>
      </c>
      <c r="K395" s="65">
        <f t="shared" si="49"/>
        <v>10</v>
      </c>
      <c r="L395" s="80">
        <f t="shared" si="48"/>
        <v>0</v>
      </c>
      <c r="M395" s="80">
        <f t="shared" si="54"/>
        <v>21</v>
      </c>
      <c r="N395" s="81">
        <f t="shared" si="55"/>
        <v>0.47619047619047616</v>
      </c>
      <c r="O395" s="147">
        <v>67.212598425196845</v>
      </c>
      <c r="P395" s="147">
        <v>62.629921259842519</v>
      </c>
      <c r="Q395" s="147">
        <v>64.157480314960637</v>
      </c>
      <c r="R395" s="139">
        <v>197.44094488188975</v>
      </c>
      <c r="S395" s="145">
        <v>55</v>
      </c>
      <c r="T395" s="145">
        <v>0</v>
      </c>
      <c r="U395" s="24">
        <f t="shared" si="50"/>
        <v>0.39672801635991822</v>
      </c>
      <c r="V395" s="24">
        <f t="shared" si="51"/>
        <v>0.14572673365324282</v>
      </c>
      <c r="W395" s="148">
        <v>36.811023622047237</v>
      </c>
      <c r="X395" s="24">
        <f t="shared" si="52"/>
        <v>4.131428015942451E-2</v>
      </c>
      <c r="Y395" s="148">
        <v>0</v>
      </c>
      <c r="Z395" s="81">
        <f t="shared" si="53"/>
        <v>0</v>
      </c>
    </row>
    <row r="396" spans="1:26" x14ac:dyDescent="0.25">
      <c r="A396" s="9" t="str">
        <f>'8'!A396</f>
        <v>Souderton Area SD</v>
      </c>
      <c r="B396" s="29" t="str">
        <f>'8'!B396</f>
        <v>Montgomery</v>
      </c>
      <c r="C396" s="85">
        <f>'8'!C396</f>
        <v>1573</v>
      </c>
      <c r="D396" s="85">
        <f>'8'!D396</f>
        <v>1074</v>
      </c>
      <c r="E396" s="85">
        <f>'8'!E396</f>
        <v>2647</v>
      </c>
      <c r="F396" s="146">
        <v>10</v>
      </c>
      <c r="G396" s="146">
        <v>3</v>
      </c>
      <c r="H396" s="146">
        <v>0</v>
      </c>
      <c r="I396" s="146">
        <v>3</v>
      </c>
      <c r="J396" s="146">
        <v>9</v>
      </c>
      <c r="K396" s="65">
        <f t="shared" si="49"/>
        <v>16</v>
      </c>
      <c r="L396" s="80">
        <f t="shared" si="48"/>
        <v>3</v>
      </c>
      <c r="M396" s="80">
        <f t="shared" si="54"/>
        <v>25</v>
      </c>
      <c r="N396" s="81">
        <f t="shared" si="55"/>
        <v>0.64</v>
      </c>
      <c r="O396" s="147">
        <v>193.73144176839327</v>
      </c>
      <c r="P396" s="147">
        <v>294.82019135598813</v>
      </c>
      <c r="Q396" s="147">
        <v>311.4483668756186</v>
      </c>
      <c r="R396" s="139">
        <v>207.02375453645664</v>
      </c>
      <c r="S396" s="145">
        <v>270</v>
      </c>
      <c r="T396" s="145">
        <v>159</v>
      </c>
      <c r="U396" s="24">
        <f t="shared" si="50"/>
        <v>0.70237050043898153</v>
      </c>
      <c r="V396" s="24">
        <f t="shared" si="51"/>
        <v>0.18456805180369529</v>
      </c>
      <c r="W396" s="148">
        <v>164.88617617947872</v>
      </c>
      <c r="X396" s="24">
        <f t="shared" si="52"/>
        <v>6.2291717483747157E-2</v>
      </c>
      <c r="Y396" s="148">
        <v>97.099637083470796</v>
      </c>
      <c r="Z396" s="81">
        <f t="shared" si="53"/>
        <v>3.6682900295984436E-2</v>
      </c>
    </row>
    <row r="397" spans="1:26" x14ac:dyDescent="0.25">
      <c r="A397" s="9" t="str">
        <f>'8'!A397</f>
        <v>South Allegheny SD</v>
      </c>
      <c r="B397" s="29" t="str">
        <f>'8'!B397</f>
        <v>Allegheny</v>
      </c>
      <c r="C397" s="85">
        <f>'8'!C397</f>
        <v>325</v>
      </c>
      <c r="D397" s="85">
        <f>'8'!D397</f>
        <v>236</v>
      </c>
      <c r="E397" s="85">
        <f>'8'!E397</f>
        <v>561</v>
      </c>
      <c r="F397" s="146">
        <v>2</v>
      </c>
      <c r="G397" s="146">
        <v>0</v>
      </c>
      <c r="H397" s="146">
        <v>0</v>
      </c>
      <c r="I397" s="146">
        <v>0</v>
      </c>
      <c r="J397" s="146">
        <v>1</v>
      </c>
      <c r="K397" s="65">
        <f t="shared" si="49"/>
        <v>2</v>
      </c>
      <c r="L397" s="80">
        <f t="shared" si="48"/>
        <v>0</v>
      </c>
      <c r="M397" s="80">
        <f t="shared" si="54"/>
        <v>3</v>
      </c>
      <c r="N397" s="81">
        <f t="shared" si="55"/>
        <v>0.66666666666666663</v>
      </c>
      <c r="O397" s="147">
        <v>4.5882352941176467</v>
      </c>
      <c r="P397" s="147">
        <v>5.8504901960784315</v>
      </c>
      <c r="Q397" s="147">
        <v>5.5612745098039218</v>
      </c>
      <c r="R397" s="139">
        <v>3.2621017156862742</v>
      </c>
      <c r="S397" s="145">
        <v>0</v>
      </c>
      <c r="T397" s="145">
        <v>0</v>
      </c>
      <c r="U397" s="24">
        <f t="shared" si="50"/>
        <v>0.76190476190476186</v>
      </c>
      <c r="V397" s="24">
        <f t="shared" si="51"/>
        <v>1.8607353814966268E-2</v>
      </c>
      <c r="W397" s="148">
        <v>0</v>
      </c>
      <c r="X397" s="24">
        <f t="shared" si="52"/>
        <v>0</v>
      </c>
      <c r="Y397" s="148">
        <v>0</v>
      </c>
      <c r="Z397" s="81">
        <f t="shared" si="53"/>
        <v>0</v>
      </c>
    </row>
    <row r="398" spans="1:26" x14ac:dyDescent="0.25">
      <c r="A398" s="9" t="str">
        <f>'8'!A398</f>
        <v>South Butler County SD</v>
      </c>
      <c r="B398" s="29" t="str">
        <f>'8'!B398</f>
        <v>Butler</v>
      </c>
      <c r="C398" s="85">
        <f>'8'!C398</f>
        <v>417</v>
      </c>
      <c r="D398" s="85">
        <f>'8'!D398</f>
        <v>359</v>
      </c>
      <c r="E398" s="85">
        <f>'8'!E398</f>
        <v>776</v>
      </c>
      <c r="F398" s="146">
        <v>2</v>
      </c>
      <c r="G398" s="146">
        <v>1</v>
      </c>
      <c r="H398" s="146">
        <v>1</v>
      </c>
      <c r="I398" s="146">
        <v>1</v>
      </c>
      <c r="J398" s="146">
        <v>3</v>
      </c>
      <c r="K398" s="65">
        <f t="shared" si="49"/>
        <v>5</v>
      </c>
      <c r="L398" s="80">
        <f t="shared" si="48"/>
        <v>2</v>
      </c>
      <c r="M398" s="80">
        <f t="shared" si="54"/>
        <v>8</v>
      </c>
      <c r="N398" s="81">
        <f t="shared" si="55"/>
        <v>0.625</v>
      </c>
      <c r="O398" s="147">
        <v>63.944315545243619</v>
      </c>
      <c r="P398" s="147">
        <v>94.686774941995367</v>
      </c>
      <c r="Q398" s="147">
        <v>106.36890951276102</v>
      </c>
      <c r="R398" s="139">
        <v>37.712296983758705</v>
      </c>
      <c r="S398" s="145">
        <v>159</v>
      </c>
      <c r="T398" s="145">
        <v>106</v>
      </c>
      <c r="U398" s="24">
        <f t="shared" si="50"/>
        <v>0.80792682926829262</v>
      </c>
      <c r="V398" s="24">
        <f t="shared" si="51"/>
        <v>0.20442150835984407</v>
      </c>
      <c r="W398" s="148">
        <v>95.178654292343381</v>
      </c>
      <c r="X398" s="24">
        <f t="shared" si="52"/>
        <v>0.12265290501590642</v>
      </c>
      <c r="Y398" s="148">
        <v>63.45243619489559</v>
      </c>
      <c r="Z398" s="81">
        <f t="shared" si="53"/>
        <v>8.176860334393761E-2</v>
      </c>
    </row>
    <row r="399" spans="1:26" x14ac:dyDescent="0.25">
      <c r="A399" s="9" t="str">
        <f>'8'!A399</f>
        <v>South Eastern SD</v>
      </c>
      <c r="B399" s="29" t="str">
        <f>'8'!B399</f>
        <v>York</v>
      </c>
      <c r="C399" s="85">
        <f>'8'!C399</f>
        <v>566</v>
      </c>
      <c r="D399" s="85">
        <f>'8'!D399</f>
        <v>455</v>
      </c>
      <c r="E399" s="85">
        <f>'8'!E399</f>
        <v>1021</v>
      </c>
      <c r="F399" s="146">
        <v>0</v>
      </c>
      <c r="G399" s="146">
        <v>2</v>
      </c>
      <c r="H399" s="146">
        <v>1</v>
      </c>
      <c r="I399" s="146">
        <v>1</v>
      </c>
      <c r="J399" s="146">
        <v>6</v>
      </c>
      <c r="K399" s="65">
        <f t="shared" si="49"/>
        <v>4</v>
      </c>
      <c r="L399" s="80">
        <f t="shared" si="48"/>
        <v>2</v>
      </c>
      <c r="M399" s="80">
        <f t="shared" si="54"/>
        <v>10</v>
      </c>
      <c r="N399" s="81">
        <f t="shared" si="55"/>
        <v>0.4</v>
      </c>
      <c r="O399" s="147">
        <v>45.48308135349172</v>
      </c>
      <c r="P399" s="147">
        <v>82.724262059035283</v>
      </c>
      <c r="Q399" s="147">
        <v>83.792656587473004</v>
      </c>
      <c r="R399" s="139">
        <v>18.142548596112313</v>
      </c>
      <c r="S399" s="145">
        <v>212</v>
      </c>
      <c r="T399" s="145">
        <v>106</v>
      </c>
      <c r="U399" s="24">
        <f t="shared" si="50"/>
        <v>0.87603305785123975</v>
      </c>
      <c r="V399" s="24">
        <f t="shared" si="51"/>
        <v>0.1255703657321518</v>
      </c>
      <c r="W399" s="148">
        <v>128.207343412527</v>
      </c>
      <c r="X399" s="24">
        <f t="shared" si="52"/>
        <v>0.1255703657321518</v>
      </c>
      <c r="Y399" s="148">
        <v>64.103671706263498</v>
      </c>
      <c r="Z399" s="81">
        <f t="shared" si="53"/>
        <v>6.27851828660759E-2</v>
      </c>
    </row>
    <row r="400" spans="1:26" x14ac:dyDescent="0.25">
      <c r="A400" s="9" t="str">
        <f>'8'!A400</f>
        <v>South Fayette Township SD</v>
      </c>
      <c r="B400" s="29" t="str">
        <f>'8'!B400</f>
        <v>Allegheny</v>
      </c>
      <c r="C400" s="85">
        <f>'8'!C400</f>
        <v>483</v>
      </c>
      <c r="D400" s="85">
        <f>'8'!D400</f>
        <v>416</v>
      </c>
      <c r="E400" s="85">
        <f>'8'!E400</f>
        <v>899</v>
      </c>
      <c r="F400" s="146">
        <v>0</v>
      </c>
      <c r="G400" s="146">
        <v>0</v>
      </c>
      <c r="H400" s="146">
        <v>0</v>
      </c>
      <c r="I400" s="146">
        <v>0</v>
      </c>
      <c r="J400" s="146">
        <v>0</v>
      </c>
      <c r="K400" s="65">
        <f t="shared" si="49"/>
        <v>0</v>
      </c>
      <c r="L400" s="80">
        <f t="shared" si="48"/>
        <v>0</v>
      </c>
      <c r="M400" s="80">
        <f t="shared" si="54"/>
        <v>0</v>
      </c>
      <c r="N400" s="81" t="e">
        <f t="shared" si="55"/>
        <v>#DIV/0!</v>
      </c>
      <c r="O400" s="147">
        <v>0</v>
      </c>
      <c r="P400" s="147">
        <v>0</v>
      </c>
      <c r="Q400" s="147">
        <v>0</v>
      </c>
      <c r="R400" s="139">
        <v>0</v>
      </c>
      <c r="S400" s="145">
        <v>0</v>
      </c>
      <c r="T400" s="145">
        <v>0</v>
      </c>
      <c r="U400" s="24" t="e">
        <f t="shared" si="50"/>
        <v>#DIV/0!</v>
      </c>
      <c r="V400" s="24">
        <f t="shared" si="51"/>
        <v>0</v>
      </c>
      <c r="W400" s="148">
        <v>0</v>
      </c>
      <c r="X400" s="24">
        <f t="shared" si="52"/>
        <v>0</v>
      </c>
      <c r="Y400" s="148">
        <v>0</v>
      </c>
      <c r="Z400" s="81">
        <f t="shared" si="53"/>
        <v>0</v>
      </c>
    </row>
    <row r="401" spans="1:26" x14ac:dyDescent="0.25">
      <c r="A401" s="9" t="str">
        <f>'8'!A401</f>
        <v>South Middleton SD</v>
      </c>
      <c r="B401" s="29" t="str">
        <f>'8'!B401</f>
        <v>Cumberland</v>
      </c>
      <c r="C401" s="85">
        <f>'8'!C401</f>
        <v>397</v>
      </c>
      <c r="D401" s="85">
        <f>'8'!D401</f>
        <v>339</v>
      </c>
      <c r="E401" s="85">
        <f>'8'!E401</f>
        <v>736</v>
      </c>
      <c r="F401" s="146">
        <v>0</v>
      </c>
      <c r="G401" s="146">
        <v>0</v>
      </c>
      <c r="H401" s="146">
        <v>1</v>
      </c>
      <c r="I401" s="146">
        <v>2</v>
      </c>
      <c r="J401" s="146">
        <v>10</v>
      </c>
      <c r="K401" s="65">
        <f t="shared" si="49"/>
        <v>3</v>
      </c>
      <c r="L401" s="80">
        <f t="shared" si="48"/>
        <v>3</v>
      </c>
      <c r="M401" s="80">
        <f t="shared" si="54"/>
        <v>13</v>
      </c>
      <c r="N401" s="81">
        <f t="shared" si="55"/>
        <v>0.23076923076923078</v>
      </c>
      <c r="O401" s="147">
        <v>45.519307589880164</v>
      </c>
      <c r="P401" s="147">
        <v>63.515312916111846</v>
      </c>
      <c r="Q401" s="147">
        <v>49.965379494007991</v>
      </c>
      <c r="R401" s="139">
        <v>145.37949400798936</v>
      </c>
      <c r="S401" s="145">
        <v>159</v>
      </c>
      <c r="T401" s="145">
        <v>159</v>
      </c>
      <c r="U401" s="24">
        <f t="shared" si="50"/>
        <v>0.42857142857142855</v>
      </c>
      <c r="V401" s="24">
        <f t="shared" si="51"/>
        <v>0.14814486481792394</v>
      </c>
      <c r="W401" s="148">
        <v>109.03462050599201</v>
      </c>
      <c r="X401" s="24">
        <f t="shared" si="52"/>
        <v>0.14814486481792394</v>
      </c>
      <c r="Y401" s="148">
        <v>109.03462050599201</v>
      </c>
      <c r="Z401" s="81">
        <f t="shared" si="53"/>
        <v>0.14814486481792394</v>
      </c>
    </row>
    <row r="402" spans="1:26" x14ac:dyDescent="0.25">
      <c r="A402" s="9" t="str">
        <f>'8'!A402</f>
        <v>South Park SD</v>
      </c>
      <c r="B402" s="29" t="str">
        <f>'8'!B402</f>
        <v>Allegheny</v>
      </c>
      <c r="C402" s="85">
        <f>'8'!C402</f>
        <v>405</v>
      </c>
      <c r="D402" s="85">
        <f>'8'!D402</f>
        <v>263</v>
      </c>
      <c r="E402" s="85">
        <f>'8'!E402</f>
        <v>668</v>
      </c>
      <c r="F402" s="146">
        <v>1</v>
      </c>
      <c r="G402" s="146">
        <v>1</v>
      </c>
      <c r="H402" s="146">
        <v>0</v>
      </c>
      <c r="I402" s="146">
        <v>0</v>
      </c>
      <c r="J402" s="146">
        <v>2</v>
      </c>
      <c r="K402" s="65">
        <f t="shared" si="49"/>
        <v>2</v>
      </c>
      <c r="L402" s="80">
        <f t="shared" si="48"/>
        <v>0</v>
      </c>
      <c r="M402" s="80">
        <f t="shared" si="54"/>
        <v>4</v>
      </c>
      <c r="N402" s="81">
        <f t="shared" si="55"/>
        <v>0.5</v>
      </c>
      <c r="O402" s="147">
        <v>30.397058823529409</v>
      </c>
      <c r="P402" s="147">
        <v>38.759497549019606</v>
      </c>
      <c r="Q402" s="147">
        <v>36.843443627450981</v>
      </c>
      <c r="R402" s="139">
        <v>37.840379901960787</v>
      </c>
      <c r="S402" s="145">
        <v>53</v>
      </c>
      <c r="T402" s="145">
        <v>0</v>
      </c>
      <c r="U402" s="24">
        <f t="shared" si="50"/>
        <v>0.64634146341463417</v>
      </c>
      <c r="V402" s="24">
        <f t="shared" si="51"/>
        <v>0.10352777900082188</v>
      </c>
      <c r="W402" s="148">
        <v>34.578278186274503</v>
      </c>
      <c r="X402" s="24">
        <f t="shared" si="52"/>
        <v>5.1763889500410935E-2</v>
      </c>
      <c r="Y402" s="148">
        <v>0</v>
      </c>
      <c r="Z402" s="81">
        <f t="shared" si="53"/>
        <v>0</v>
      </c>
    </row>
    <row r="403" spans="1:26" x14ac:dyDescent="0.25">
      <c r="A403" s="9" t="str">
        <f>'8'!A403</f>
        <v>South Side Area SD</v>
      </c>
      <c r="B403" s="29" t="str">
        <f>'8'!B403</f>
        <v>Beaver</v>
      </c>
      <c r="C403" s="85">
        <f>'8'!C403</f>
        <v>192</v>
      </c>
      <c r="D403" s="85">
        <f>'8'!D403</f>
        <v>135</v>
      </c>
      <c r="E403" s="85">
        <f>'8'!E403</f>
        <v>327</v>
      </c>
      <c r="F403" s="146">
        <v>1</v>
      </c>
      <c r="G403" s="146">
        <v>1</v>
      </c>
      <c r="H403" s="146">
        <v>0</v>
      </c>
      <c r="I403" s="146">
        <v>0</v>
      </c>
      <c r="J403" s="146">
        <v>0</v>
      </c>
      <c r="K403" s="65">
        <f t="shared" si="49"/>
        <v>2</v>
      </c>
      <c r="L403" s="80">
        <f t="shared" si="48"/>
        <v>0</v>
      </c>
      <c r="M403" s="80">
        <f t="shared" si="54"/>
        <v>2</v>
      </c>
      <c r="N403" s="81">
        <f t="shared" si="55"/>
        <v>1</v>
      </c>
      <c r="O403" s="147">
        <v>15.298444130127299</v>
      </c>
      <c r="P403" s="147">
        <v>22.44978783592645</v>
      </c>
      <c r="Q403" s="147">
        <v>26.251768033946252</v>
      </c>
      <c r="R403" s="139">
        <v>0</v>
      </c>
      <c r="S403" s="145">
        <v>53</v>
      </c>
      <c r="T403" s="145">
        <v>0</v>
      </c>
      <c r="U403" s="24">
        <f t="shared" si="50"/>
        <v>1</v>
      </c>
      <c r="V403" s="24">
        <f t="shared" si="51"/>
        <v>0.1154380182448127</v>
      </c>
      <c r="W403" s="148">
        <v>31.260254596888263</v>
      </c>
      <c r="X403" s="24">
        <f t="shared" si="52"/>
        <v>9.5597108858985508E-2</v>
      </c>
      <c r="Y403" s="148">
        <v>0</v>
      </c>
      <c r="Z403" s="81">
        <f t="shared" si="53"/>
        <v>0</v>
      </c>
    </row>
    <row r="404" spans="1:26" x14ac:dyDescent="0.25">
      <c r="A404" s="9" t="str">
        <f>'8'!A404</f>
        <v>South Western SD</v>
      </c>
      <c r="B404" s="29" t="str">
        <f>'8'!B404</f>
        <v>York</v>
      </c>
      <c r="C404" s="85">
        <f>'8'!C404</f>
        <v>948</v>
      </c>
      <c r="D404" s="85">
        <f>'8'!D404</f>
        <v>655</v>
      </c>
      <c r="E404" s="85">
        <f>'8'!E404</f>
        <v>1603</v>
      </c>
      <c r="F404" s="146">
        <v>0</v>
      </c>
      <c r="G404" s="146">
        <v>0</v>
      </c>
      <c r="H404" s="146">
        <v>0</v>
      </c>
      <c r="I404" s="146">
        <v>0</v>
      </c>
      <c r="J404" s="146">
        <v>2</v>
      </c>
      <c r="K404" s="65">
        <f t="shared" si="49"/>
        <v>0</v>
      </c>
      <c r="L404" s="80">
        <f t="shared" si="48"/>
        <v>0</v>
      </c>
      <c r="M404" s="80">
        <f t="shared" si="54"/>
        <v>2</v>
      </c>
      <c r="N404" s="81">
        <f t="shared" si="55"/>
        <v>0</v>
      </c>
      <c r="O404" s="147">
        <v>0</v>
      </c>
      <c r="P404" s="147">
        <v>0</v>
      </c>
      <c r="Q404" s="147">
        <v>0</v>
      </c>
      <c r="R404" s="139">
        <v>13.30453563714903</v>
      </c>
      <c r="S404" s="145">
        <v>0</v>
      </c>
      <c r="T404" s="145">
        <v>0</v>
      </c>
      <c r="U404" s="24">
        <f t="shared" si="50"/>
        <v>0</v>
      </c>
      <c r="V404" s="24">
        <f t="shared" si="51"/>
        <v>0</v>
      </c>
      <c r="W404" s="148">
        <v>0</v>
      </c>
      <c r="X404" s="24">
        <f t="shared" si="52"/>
        <v>0</v>
      </c>
      <c r="Y404" s="148">
        <v>0</v>
      </c>
      <c r="Z404" s="81">
        <f t="shared" si="53"/>
        <v>0</v>
      </c>
    </row>
    <row r="405" spans="1:26" x14ac:dyDescent="0.25">
      <c r="A405" s="9" t="str">
        <f>'8'!A405</f>
        <v>South Williamsport Area SD</v>
      </c>
      <c r="B405" s="29" t="str">
        <f>'8'!B405</f>
        <v>Lycoming</v>
      </c>
      <c r="C405" s="85">
        <f>'8'!C405</f>
        <v>291</v>
      </c>
      <c r="D405" s="85">
        <f>'8'!D405</f>
        <v>212</v>
      </c>
      <c r="E405" s="85">
        <f>'8'!E405</f>
        <v>503</v>
      </c>
      <c r="F405" s="146">
        <v>3</v>
      </c>
      <c r="G405" s="146">
        <v>1</v>
      </c>
      <c r="H405" s="146">
        <v>0</v>
      </c>
      <c r="I405" s="146">
        <v>0</v>
      </c>
      <c r="J405" s="146">
        <v>5</v>
      </c>
      <c r="K405" s="65">
        <f t="shared" si="49"/>
        <v>4</v>
      </c>
      <c r="L405" s="80">
        <f t="shared" si="48"/>
        <v>0</v>
      </c>
      <c r="M405" s="80">
        <f t="shared" si="54"/>
        <v>9</v>
      </c>
      <c r="N405" s="81">
        <f t="shared" si="55"/>
        <v>0.44444444444444442</v>
      </c>
      <c r="O405" s="147">
        <v>47.468564650059314</v>
      </c>
      <c r="P405" s="147">
        <v>61.281138790035591</v>
      </c>
      <c r="Q405" s="147">
        <v>55.250296559905102</v>
      </c>
      <c r="R405" s="139">
        <v>116.04389086595494</v>
      </c>
      <c r="S405" s="145">
        <v>53</v>
      </c>
      <c r="T405" s="145">
        <v>0</v>
      </c>
      <c r="U405" s="24">
        <f t="shared" si="50"/>
        <v>0.48377581120943952</v>
      </c>
      <c r="V405" s="24">
        <f t="shared" si="51"/>
        <v>0.21620219371788252</v>
      </c>
      <c r="W405" s="148">
        <v>35.144721233689204</v>
      </c>
      <c r="X405" s="24">
        <f t="shared" si="52"/>
        <v>6.9870221140535191E-2</v>
      </c>
      <c r="Y405" s="148">
        <v>0</v>
      </c>
      <c r="Z405" s="81">
        <f t="shared" si="53"/>
        <v>0</v>
      </c>
    </row>
    <row r="406" spans="1:26" x14ac:dyDescent="0.25">
      <c r="A406" s="9" t="str">
        <f>'8'!A406</f>
        <v>Southeast Delco SD</v>
      </c>
      <c r="B406" s="29" t="str">
        <f>'8'!B406</f>
        <v>Delaware</v>
      </c>
      <c r="C406" s="85">
        <f>'8'!C406</f>
        <v>1396</v>
      </c>
      <c r="D406" s="85">
        <f>'8'!D406</f>
        <v>917</v>
      </c>
      <c r="E406" s="85">
        <f>'8'!E406</f>
        <v>2313</v>
      </c>
      <c r="F406" s="146">
        <v>9</v>
      </c>
      <c r="G406" s="146">
        <v>6</v>
      </c>
      <c r="H406" s="146">
        <v>3</v>
      </c>
      <c r="I406" s="146">
        <v>3</v>
      </c>
      <c r="J406" s="146">
        <v>26</v>
      </c>
      <c r="K406" s="65">
        <f t="shared" si="49"/>
        <v>21</v>
      </c>
      <c r="L406" s="80">
        <f t="shared" si="48"/>
        <v>6</v>
      </c>
      <c r="M406" s="80">
        <f t="shared" si="54"/>
        <v>47</v>
      </c>
      <c r="N406" s="81">
        <f t="shared" si="55"/>
        <v>0.44680851063829785</v>
      </c>
      <c r="O406" s="147">
        <v>219.47977243994944</v>
      </c>
      <c r="P406" s="147">
        <v>361.53034134007584</v>
      </c>
      <c r="Q406" s="147">
        <v>339.98988621997472</v>
      </c>
      <c r="R406" s="139">
        <v>479.44374209860939</v>
      </c>
      <c r="S406" s="145">
        <v>588</v>
      </c>
      <c r="T406" s="145">
        <v>318</v>
      </c>
      <c r="U406" s="24">
        <f t="shared" si="50"/>
        <v>0.54788816180844735</v>
      </c>
      <c r="V406" s="24">
        <f t="shared" si="51"/>
        <v>0.2511933047038587</v>
      </c>
      <c r="W406" s="148">
        <v>370.93805309734512</v>
      </c>
      <c r="X406" s="24">
        <f t="shared" si="52"/>
        <v>0.16037096977835932</v>
      </c>
      <c r="Y406" s="148">
        <v>200.60935524652336</v>
      </c>
      <c r="Z406" s="81">
        <f t="shared" si="53"/>
        <v>8.6731238757684112E-2</v>
      </c>
    </row>
    <row r="407" spans="1:26" x14ac:dyDescent="0.25">
      <c r="A407" s="9" t="str">
        <f>'8'!A407</f>
        <v>Southeastern Greene SD</v>
      </c>
      <c r="B407" s="29" t="str">
        <f>'8'!B407</f>
        <v>Greene</v>
      </c>
      <c r="C407" s="85">
        <f>'8'!C407</f>
        <v>143</v>
      </c>
      <c r="D407" s="85">
        <f>'8'!D407</f>
        <v>97</v>
      </c>
      <c r="E407" s="85">
        <f>'8'!E407</f>
        <v>240</v>
      </c>
      <c r="F407" s="146">
        <v>0</v>
      </c>
      <c r="G407" s="146">
        <v>0</v>
      </c>
      <c r="H407" s="146">
        <v>0</v>
      </c>
      <c r="I407" s="146">
        <v>0</v>
      </c>
      <c r="J407" s="146">
        <v>2</v>
      </c>
      <c r="K407" s="65">
        <f t="shared" si="49"/>
        <v>0</v>
      </c>
      <c r="L407" s="80">
        <f t="shared" si="48"/>
        <v>0</v>
      </c>
      <c r="M407" s="80">
        <f t="shared" si="54"/>
        <v>2</v>
      </c>
      <c r="N407" s="81">
        <f t="shared" si="55"/>
        <v>0</v>
      </c>
      <c r="O407" s="147">
        <v>0</v>
      </c>
      <c r="P407" s="147">
        <v>0</v>
      </c>
      <c r="Q407" s="147">
        <v>0</v>
      </c>
      <c r="R407" s="139">
        <v>6.290322580645161</v>
      </c>
      <c r="S407" s="145">
        <v>0</v>
      </c>
      <c r="T407" s="145">
        <v>0</v>
      </c>
      <c r="U407" s="24">
        <f t="shared" si="50"/>
        <v>0</v>
      </c>
      <c r="V407" s="24">
        <f t="shared" si="51"/>
        <v>0</v>
      </c>
      <c r="W407" s="148">
        <v>0</v>
      </c>
      <c r="X407" s="24">
        <f t="shared" si="52"/>
        <v>0</v>
      </c>
      <c r="Y407" s="148">
        <v>0</v>
      </c>
      <c r="Z407" s="81">
        <f t="shared" si="53"/>
        <v>0</v>
      </c>
    </row>
    <row r="408" spans="1:26" x14ac:dyDescent="0.25">
      <c r="A408" s="9" t="str">
        <f>'8'!A408</f>
        <v>Southern Columbia Area SD</v>
      </c>
      <c r="B408" s="29" t="str">
        <f>'8'!B408</f>
        <v>Columbia</v>
      </c>
      <c r="C408" s="85">
        <f>'8'!C408</f>
        <v>285</v>
      </c>
      <c r="D408" s="85">
        <f>'8'!D408</f>
        <v>242</v>
      </c>
      <c r="E408" s="85">
        <f>'8'!E408</f>
        <v>527</v>
      </c>
      <c r="F408" s="146">
        <v>0</v>
      </c>
      <c r="G408" s="146">
        <v>1</v>
      </c>
      <c r="H408" s="146">
        <v>0</v>
      </c>
      <c r="I408" s="146">
        <v>0</v>
      </c>
      <c r="J408" s="146">
        <v>6</v>
      </c>
      <c r="K408" s="65">
        <f t="shared" si="49"/>
        <v>1</v>
      </c>
      <c r="L408" s="80">
        <f t="shared" si="48"/>
        <v>0</v>
      </c>
      <c r="M408" s="80">
        <f t="shared" si="54"/>
        <v>7</v>
      </c>
      <c r="N408" s="81">
        <f t="shared" si="55"/>
        <v>0.14285714285714285</v>
      </c>
      <c r="O408" s="147">
        <v>11.586046511627908</v>
      </c>
      <c r="P408" s="147">
        <v>18.241860465116279</v>
      </c>
      <c r="Q408" s="147">
        <v>23.172093023255815</v>
      </c>
      <c r="R408" s="139">
        <v>47.274418604651167</v>
      </c>
      <c r="S408" s="145">
        <v>53</v>
      </c>
      <c r="T408" s="145">
        <v>0</v>
      </c>
      <c r="U408" s="24">
        <f t="shared" si="50"/>
        <v>0.38686131386861317</v>
      </c>
      <c r="V408" s="24">
        <f t="shared" si="51"/>
        <v>5.6599443978641722E-2</v>
      </c>
      <c r="W408" s="148">
        <v>29.827906976744185</v>
      </c>
      <c r="X408" s="24">
        <f t="shared" si="52"/>
        <v>5.6599443978641716E-2</v>
      </c>
      <c r="Y408" s="148">
        <v>0</v>
      </c>
      <c r="Z408" s="81">
        <f t="shared" si="53"/>
        <v>0</v>
      </c>
    </row>
    <row r="409" spans="1:26" x14ac:dyDescent="0.25">
      <c r="A409" s="9" t="str">
        <f>'8'!A409</f>
        <v>Southern Fulton SD</v>
      </c>
      <c r="B409" s="29" t="str">
        <f>'8'!B409</f>
        <v>Fulton</v>
      </c>
      <c r="C409" s="85">
        <f>'8'!C409</f>
        <v>178</v>
      </c>
      <c r="D409" s="85">
        <f>'8'!D409</f>
        <v>125</v>
      </c>
      <c r="E409" s="85">
        <f>'8'!E409</f>
        <v>303</v>
      </c>
      <c r="F409" s="146">
        <v>0</v>
      </c>
      <c r="G409" s="146">
        <v>0</v>
      </c>
      <c r="H409" s="146">
        <v>0</v>
      </c>
      <c r="I409" s="146">
        <v>0</v>
      </c>
      <c r="J409" s="146">
        <v>1</v>
      </c>
      <c r="K409" s="65">
        <f t="shared" si="49"/>
        <v>0</v>
      </c>
      <c r="L409" s="80">
        <f t="shared" si="48"/>
        <v>0</v>
      </c>
      <c r="M409" s="80">
        <f t="shared" si="54"/>
        <v>1</v>
      </c>
      <c r="N409" s="81">
        <f t="shared" si="55"/>
        <v>0</v>
      </c>
      <c r="O409" s="147">
        <v>0</v>
      </c>
      <c r="P409" s="147">
        <v>0</v>
      </c>
      <c r="Q409" s="147">
        <v>0</v>
      </c>
      <c r="R409" s="139">
        <v>2.3076923076923079</v>
      </c>
      <c r="S409" s="145">
        <v>0</v>
      </c>
      <c r="T409" s="145">
        <v>0</v>
      </c>
      <c r="U409" s="24">
        <f t="shared" si="50"/>
        <v>0</v>
      </c>
      <c r="V409" s="24">
        <f t="shared" si="51"/>
        <v>0</v>
      </c>
      <c r="W409" s="148">
        <v>0</v>
      </c>
      <c r="X409" s="24">
        <f t="shared" si="52"/>
        <v>0</v>
      </c>
      <c r="Y409" s="148">
        <v>0</v>
      </c>
      <c r="Z409" s="81">
        <f t="shared" si="53"/>
        <v>0</v>
      </c>
    </row>
    <row r="410" spans="1:26" x14ac:dyDescent="0.25">
      <c r="A410" s="9" t="str">
        <f>'8'!A410</f>
        <v>Southern Huntingdon County SD</v>
      </c>
      <c r="B410" s="29" t="str">
        <f>'8'!B410</f>
        <v>Huntingdon</v>
      </c>
      <c r="C410" s="85">
        <f>'8'!C410</f>
        <v>278</v>
      </c>
      <c r="D410" s="85">
        <f>'8'!D410</f>
        <v>209</v>
      </c>
      <c r="E410" s="85">
        <f>'8'!E410</f>
        <v>487</v>
      </c>
      <c r="F410" s="146">
        <v>1</v>
      </c>
      <c r="G410" s="146">
        <v>0</v>
      </c>
      <c r="H410" s="146">
        <v>0</v>
      </c>
      <c r="I410" s="146">
        <v>0</v>
      </c>
      <c r="J410" s="146">
        <v>3</v>
      </c>
      <c r="K410" s="65">
        <f t="shared" si="49"/>
        <v>1</v>
      </c>
      <c r="L410" s="80">
        <f t="shared" si="48"/>
        <v>0</v>
      </c>
      <c r="M410" s="80">
        <f t="shared" si="54"/>
        <v>4</v>
      </c>
      <c r="N410" s="81">
        <f t="shared" si="55"/>
        <v>0.25</v>
      </c>
      <c r="O410" s="147">
        <v>16.760683760683762</v>
      </c>
      <c r="P410" s="147">
        <v>16.30769230769231</v>
      </c>
      <c r="Q410" s="147">
        <v>19.931623931623932</v>
      </c>
      <c r="R410" s="139">
        <v>13.102564102564102</v>
      </c>
      <c r="S410" s="145">
        <v>0</v>
      </c>
      <c r="T410" s="145">
        <v>0</v>
      </c>
      <c r="U410" s="24">
        <f t="shared" si="50"/>
        <v>0.71621621621621623</v>
      </c>
      <c r="V410" s="24">
        <f t="shared" si="51"/>
        <v>6.7902209585987819E-2</v>
      </c>
      <c r="W410" s="148">
        <v>0</v>
      </c>
      <c r="X410" s="24">
        <f t="shared" si="52"/>
        <v>0</v>
      </c>
      <c r="Y410" s="148">
        <v>0</v>
      </c>
      <c r="Z410" s="81">
        <f t="shared" si="53"/>
        <v>0</v>
      </c>
    </row>
    <row r="411" spans="1:26" x14ac:dyDescent="0.25">
      <c r="A411" s="9" t="str">
        <f>'8'!A411</f>
        <v>Southern Lehigh SD</v>
      </c>
      <c r="B411" s="29" t="str">
        <f>'8'!B411</f>
        <v>Lehigh</v>
      </c>
      <c r="C411" s="85">
        <f>'8'!C411</f>
        <v>579</v>
      </c>
      <c r="D411" s="85">
        <f>'8'!D411</f>
        <v>470</v>
      </c>
      <c r="E411" s="85">
        <f>'8'!E411</f>
        <v>1049</v>
      </c>
      <c r="F411" s="146">
        <v>1</v>
      </c>
      <c r="G411" s="146">
        <v>1</v>
      </c>
      <c r="H411" s="146">
        <v>0</v>
      </c>
      <c r="I411" s="146">
        <v>0</v>
      </c>
      <c r="J411" s="146">
        <v>6</v>
      </c>
      <c r="K411" s="65">
        <f t="shared" si="49"/>
        <v>2</v>
      </c>
      <c r="L411" s="80">
        <f t="shared" si="48"/>
        <v>0</v>
      </c>
      <c r="M411" s="80">
        <f t="shared" si="54"/>
        <v>8</v>
      </c>
      <c r="N411" s="81">
        <f t="shared" si="55"/>
        <v>0.25</v>
      </c>
      <c r="O411" s="147">
        <v>25.488699518340127</v>
      </c>
      <c r="P411" s="147">
        <v>33.93256761763616</v>
      </c>
      <c r="Q411" s="147">
        <v>46.578732864023713</v>
      </c>
      <c r="R411" s="139">
        <v>77.359762875138941</v>
      </c>
      <c r="S411" s="145">
        <v>53</v>
      </c>
      <c r="T411" s="145">
        <v>0</v>
      </c>
      <c r="U411" s="24">
        <f t="shared" si="50"/>
        <v>0.4344262295081967</v>
      </c>
      <c r="V411" s="24">
        <f t="shared" si="51"/>
        <v>5.6645631206841074E-2</v>
      </c>
      <c r="W411" s="148">
        <v>29.710633567988147</v>
      </c>
      <c r="X411" s="24">
        <f t="shared" si="52"/>
        <v>2.832281560342054E-2</v>
      </c>
      <c r="Y411" s="148">
        <v>0</v>
      </c>
      <c r="Z411" s="81">
        <f t="shared" si="53"/>
        <v>0</v>
      </c>
    </row>
    <row r="412" spans="1:26" x14ac:dyDescent="0.25">
      <c r="A412" s="9" t="str">
        <f>'8'!A412</f>
        <v>Southern Tioga SD</v>
      </c>
      <c r="B412" s="29" t="str">
        <f>'8'!B412</f>
        <v>Tioga</v>
      </c>
      <c r="C412" s="85">
        <f>'8'!C412</f>
        <v>477</v>
      </c>
      <c r="D412" s="85">
        <f>'8'!D412</f>
        <v>310</v>
      </c>
      <c r="E412" s="85">
        <f>'8'!E412</f>
        <v>787</v>
      </c>
      <c r="F412" s="146">
        <v>4</v>
      </c>
      <c r="G412" s="146">
        <v>0</v>
      </c>
      <c r="H412" s="146">
        <v>2</v>
      </c>
      <c r="I412" s="146">
        <v>5</v>
      </c>
      <c r="J412" s="146">
        <v>5</v>
      </c>
      <c r="K412" s="65">
        <f t="shared" si="49"/>
        <v>11</v>
      </c>
      <c r="L412" s="80">
        <f t="shared" si="48"/>
        <v>7</v>
      </c>
      <c r="M412" s="80">
        <f t="shared" si="54"/>
        <v>16</v>
      </c>
      <c r="N412" s="81">
        <f t="shared" si="55"/>
        <v>0.6875</v>
      </c>
      <c r="O412" s="147">
        <v>115.77900552486187</v>
      </c>
      <c r="P412" s="147">
        <v>155.85635359116023</v>
      </c>
      <c r="Q412" s="147">
        <v>131.3646408839779</v>
      </c>
      <c r="R412" s="139">
        <v>49.204419889502759</v>
      </c>
      <c r="S412" s="145">
        <v>323</v>
      </c>
      <c r="T412" s="145">
        <v>323</v>
      </c>
      <c r="U412" s="24">
        <f t="shared" si="50"/>
        <v>0.84663865546218475</v>
      </c>
      <c r="V412" s="24">
        <f t="shared" si="51"/>
        <v>0.34515293407372566</v>
      </c>
      <c r="W412" s="148">
        <v>217.71270718232046</v>
      </c>
      <c r="X412" s="24">
        <f t="shared" si="52"/>
        <v>0.27663622259507048</v>
      </c>
      <c r="Y412" s="148">
        <v>217.71270718232046</v>
      </c>
      <c r="Z412" s="81">
        <f t="shared" si="53"/>
        <v>0.27663622259507048</v>
      </c>
    </row>
    <row r="413" spans="1:26" x14ac:dyDescent="0.25">
      <c r="A413" s="9" t="str">
        <f>'8'!A413</f>
        <v>Southern York County SD</v>
      </c>
      <c r="B413" s="29" t="str">
        <f>'8'!B413</f>
        <v>York</v>
      </c>
      <c r="C413" s="85">
        <f>'8'!C413</f>
        <v>618</v>
      </c>
      <c r="D413" s="85">
        <f>'8'!D413</f>
        <v>462</v>
      </c>
      <c r="E413" s="85">
        <f>'8'!E413</f>
        <v>1080</v>
      </c>
      <c r="F413" s="146">
        <v>3</v>
      </c>
      <c r="G413" s="146">
        <v>3</v>
      </c>
      <c r="H413" s="146">
        <v>0</v>
      </c>
      <c r="I413" s="146">
        <v>1</v>
      </c>
      <c r="J413" s="146">
        <v>9</v>
      </c>
      <c r="K413" s="65">
        <f t="shared" si="49"/>
        <v>7</v>
      </c>
      <c r="L413" s="80">
        <f t="shared" si="48"/>
        <v>1</v>
      </c>
      <c r="M413" s="80">
        <f t="shared" si="54"/>
        <v>16</v>
      </c>
      <c r="N413" s="81">
        <f t="shared" si="55"/>
        <v>0.4375</v>
      </c>
      <c r="O413" s="147">
        <v>70.584593232541394</v>
      </c>
      <c r="P413" s="147">
        <v>128.37868970482361</v>
      </c>
      <c r="Q413" s="147">
        <v>130.03671706263498</v>
      </c>
      <c r="R413" s="139">
        <v>114.29805615550757</v>
      </c>
      <c r="S413" s="145">
        <v>170</v>
      </c>
      <c r="T413" s="145">
        <v>53</v>
      </c>
      <c r="U413" s="24">
        <f t="shared" si="50"/>
        <v>0.63513513513513509</v>
      </c>
      <c r="V413" s="24">
        <f t="shared" si="51"/>
        <v>0.18422526197904168</v>
      </c>
      <c r="W413" s="148">
        <v>102.80777537796976</v>
      </c>
      <c r="X413" s="24">
        <f t="shared" si="52"/>
        <v>9.5192384609231268E-2</v>
      </c>
      <c r="Y413" s="148">
        <v>32.051835853131749</v>
      </c>
      <c r="Z413" s="81">
        <f t="shared" si="53"/>
        <v>2.9677625789936806E-2</v>
      </c>
    </row>
    <row r="414" spans="1:26" x14ac:dyDescent="0.25">
      <c r="A414" s="9" t="str">
        <f>'8'!A414</f>
        <v>Southmoreland SD</v>
      </c>
      <c r="B414" s="29" t="str">
        <f>'8'!B414</f>
        <v>Westmoreland</v>
      </c>
      <c r="C414" s="85">
        <f>'8'!C414</f>
        <v>478</v>
      </c>
      <c r="D414" s="85">
        <f>'8'!D414</f>
        <v>320</v>
      </c>
      <c r="E414" s="85">
        <f>'8'!E414</f>
        <v>798</v>
      </c>
      <c r="F414" s="146">
        <v>1</v>
      </c>
      <c r="G414" s="146">
        <v>0</v>
      </c>
      <c r="H414" s="146">
        <v>0</v>
      </c>
      <c r="I414" s="146">
        <v>1</v>
      </c>
      <c r="J414" s="146">
        <v>1</v>
      </c>
      <c r="K414" s="65">
        <f t="shared" si="49"/>
        <v>2</v>
      </c>
      <c r="L414" s="80">
        <f t="shared" si="48"/>
        <v>1</v>
      </c>
      <c r="M414" s="80">
        <f t="shared" si="54"/>
        <v>3</v>
      </c>
      <c r="N414" s="81">
        <f t="shared" si="55"/>
        <v>0.66666666666666663</v>
      </c>
      <c r="O414" s="147">
        <v>24.629411764705882</v>
      </c>
      <c r="P414" s="147">
        <v>38.139215686274511</v>
      </c>
      <c r="Q414" s="147">
        <v>43.231372549019611</v>
      </c>
      <c r="R414" s="139">
        <v>31.384313725490195</v>
      </c>
      <c r="S414" s="145">
        <v>53</v>
      </c>
      <c r="T414" s="145">
        <v>53</v>
      </c>
      <c r="U414" s="24">
        <f t="shared" si="50"/>
        <v>0.66666666666666663</v>
      </c>
      <c r="V414" s="24">
        <f t="shared" si="51"/>
        <v>7.8657427883434078E-2</v>
      </c>
      <c r="W414" s="148">
        <v>31.384313725490195</v>
      </c>
      <c r="X414" s="24">
        <f t="shared" si="52"/>
        <v>3.9328713941717039E-2</v>
      </c>
      <c r="Y414" s="148">
        <v>31.384313725490195</v>
      </c>
      <c r="Z414" s="81">
        <f t="shared" si="53"/>
        <v>3.9328713941717039E-2</v>
      </c>
    </row>
    <row r="415" spans="1:26" x14ac:dyDescent="0.25">
      <c r="A415" s="9" t="str">
        <f>'8'!A415</f>
        <v>Spring Cove SD</v>
      </c>
      <c r="B415" s="29" t="str">
        <f>'8'!B415</f>
        <v>Blair</v>
      </c>
      <c r="C415" s="85">
        <f>'8'!C415</f>
        <v>496</v>
      </c>
      <c r="D415" s="85">
        <f>'8'!D415</f>
        <v>377</v>
      </c>
      <c r="E415" s="85">
        <f>'8'!E415</f>
        <v>873</v>
      </c>
      <c r="F415" s="146">
        <v>3</v>
      </c>
      <c r="G415" s="146">
        <v>0</v>
      </c>
      <c r="H415" s="146">
        <v>0</v>
      </c>
      <c r="I415" s="146">
        <v>0</v>
      </c>
      <c r="J415" s="146">
        <v>3</v>
      </c>
      <c r="K415" s="65">
        <f t="shared" si="49"/>
        <v>3</v>
      </c>
      <c r="L415" s="80">
        <f t="shared" ref="L415:L478" si="56">H415+I415</f>
        <v>0</v>
      </c>
      <c r="M415" s="80">
        <f t="shared" si="54"/>
        <v>6</v>
      </c>
      <c r="N415" s="81">
        <f t="shared" si="55"/>
        <v>0.5</v>
      </c>
      <c r="O415" s="147">
        <v>25.453382084095065</v>
      </c>
      <c r="P415" s="147">
        <v>40.425959780621575</v>
      </c>
      <c r="Q415" s="147">
        <v>51.120658135283364</v>
      </c>
      <c r="R415" s="139">
        <v>15.202925045703839</v>
      </c>
      <c r="S415" s="145">
        <v>0</v>
      </c>
      <c r="T415" s="145">
        <v>0</v>
      </c>
      <c r="U415" s="24">
        <f t="shared" si="50"/>
        <v>0.8125</v>
      </c>
      <c r="V415" s="24">
        <f t="shared" si="51"/>
        <v>7.5463163648014475E-2</v>
      </c>
      <c r="W415" s="148">
        <v>0</v>
      </c>
      <c r="X415" s="24">
        <f t="shared" si="52"/>
        <v>0</v>
      </c>
      <c r="Y415" s="148">
        <v>0</v>
      </c>
      <c r="Z415" s="81">
        <f t="shared" si="53"/>
        <v>0</v>
      </c>
    </row>
    <row r="416" spans="1:26" x14ac:dyDescent="0.25">
      <c r="A416" s="9" t="str">
        <f>'8'!A416</f>
        <v>Spring Grove Area SD</v>
      </c>
      <c r="B416" s="29" t="str">
        <f>'8'!B416</f>
        <v>York</v>
      </c>
      <c r="C416" s="85">
        <f>'8'!C416</f>
        <v>901</v>
      </c>
      <c r="D416" s="85">
        <f>'8'!D416</f>
        <v>649</v>
      </c>
      <c r="E416" s="85">
        <f>'8'!E416</f>
        <v>1550</v>
      </c>
      <c r="F416" s="146">
        <v>0</v>
      </c>
      <c r="G416" s="146">
        <v>5</v>
      </c>
      <c r="H416" s="146">
        <v>1</v>
      </c>
      <c r="I416" s="146">
        <v>0</v>
      </c>
      <c r="J416" s="146">
        <v>5</v>
      </c>
      <c r="K416" s="65">
        <f t="shared" si="49"/>
        <v>6</v>
      </c>
      <c r="L416" s="80">
        <f t="shared" si="56"/>
        <v>1</v>
      </c>
      <c r="M416" s="80">
        <f t="shared" si="54"/>
        <v>11</v>
      </c>
      <c r="N416" s="81">
        <f t="shared" si="55"/>
        <v>0.54545454545454541</v>
      </c>
      <c r="O416" s="147">
        <v>48.915766738660906</v>
      </c>
      <c r="P416" s="147">
        <v>88.967602591792655</v>
      </c>
      <c r="Q416" s="147">
        <v>90.116630669546439</v>
      </c>
      <c r="R416" s="139">
        <v>44.146868250539953</v>
      </c>
      <c r="S416" s="145">
        <v>228</v>
      </c>
      <c r="T416" s="145">
        <v>11</v>
      </c>
      <c r="U416" s="24">
        <f t="shared" si="50"/>
        <v>0.75747508305647837</v>
      </c>
      <c r="V416" s="24">
        <f t="shared" si="51"/>
        <v>8.8957012471260352E-2</v>
      </c>
      <c r="W416" s="148">
        <v>137.88336933045358</v>
      </c>
      <c r="X416" s="24">
        <f t="shared" si="52"/>
        <v>8.8957012471260366E-2</v>
      </c>
      <c r="Y416" s="148">
        <v>6.6522678185745141</v>
      </c>
      <c r="Z416" s="81">
        <f t="shared" si="53"/>
        <v>4.2917856894029126E-3</v>
      </c>
    </row>
    <row r="417" spans="1:26" x14ac:dyDescent="0.25">
      <c r="A417" s="9" t="str">
        <f>'8'!A417</f>
        <v>Springfield SD</v>
      </c>
      <c r="B417" s="29" t="str">
        <f>'8'!B417</f>
        <v>Delaware</v>
      </c>
      <c r="C417" s="85">
        <f>'8'!C417</f>
        <v>883</v>
      </c>
      <c r="D417" s="85">
        <f>'8'!D417</f>
        <v>650</v>
      </c>
      <c r="E417" s="85">
        <f>'8'!E417</f>
        <v>1533</v>
      </c>
      <c r="F417" s="146">
        <v>1</v>
      </c>
      <c r="G417" s="146">
        <v>4</v>
      </c>
      <c r="H417" s="146">
        <v>0</v>
      </c>
      <c r="I417" s="146">
        <v>0</v>
      </c>
      <c r="J417" s="146">
        <v>11</v>
      </c>
      <c r="K417" s="65">
        <f t="shared" si="49"/>
        <v>5</v>
      </c>
      <c r="L417" s="80">
        <f t="shared" si="56"/>
        <v>0</v>
      </c>
      <c r="M417" s="80">
        <f t="shared" si="54"/>
        <v>16</v>
      </c>
      <c r="N417" s="81">
        <f t="shared" si="55"/>
        <v>0.3125</v>
      </c>
      <c r="O417" s="147">
        <v>63.151074589127688</v>
      </c>
      <c r="P417" s="147">
        <v>104.02338811630847</v>
      </c>
      <c r="Q417" s="147">
        <v>97.825537294563844</v>
      </c>
      <c r="R417" s="139">
        <v>220.16561314791403</v>
      </c>
      <c r="S417" s="145">
        <v>212</v>
      </c>
      <c r="T417" s="145">
        <v>0</v>
      </c>
      <c r="U417" s="24">
        <f t="shared" si="50"/>
        <v>0.43159609120521175</v>
      </c>
      <c r="V417" s="24">
        <f t="shared" si="51"/>
        <v>0.1090505301405324</v>
      </c>
      <c r="W417" s="148">
        <v>133.73957016434892</v>
      </c>
      <c r="X417" s="24">
        <f t="shared" si="52"/>
        <v>8.7240424112425913E-2</v>
      </c>
      <c r="Y417" s="148">
        <v>0</v>
      </c>
      <c r="Z417" s="81">
        <f t="shared" si="53"/>
        <v>0</v>
      </c>
    </row>
    <row r="418" spans="1:26" x14ac:dyDescent="0.25">
      <c r="A418" s="9" t="str">
        <f>'8'!A418</f>
        <v>Springfield Township SD</v>
      </c>
      <c r="B418" s="29" t="str">
        <f>'8'!B418</f>
        <v>Montgomery</v>
      </c>
      <c r="C418" s="85">
        <f>'8'!C418</f>
        <v>689</v>
      </c>
      <c r="D418" s="85">
        <f>'8'!D418</f>
        <v>457</v>
      </c>
      <c r="E418" s="85">
        <f>'8'!E418</f>
        <v>1146</v>
      </c>
      <c r="F418" s="146">
        <v>1</v>
      </c>
      <c r="G418" s="146">
        <v>0</v>
      </c>
      <c r="H418" s="146">
        <v>0</v>
      </c>
      <c r="I418" s="146">
        <v>0</v>
      </c>
      <c r="J418" s="146">
        <v>2</v>
      </c>
      <c r="K418" s="65">
        <f t="shared" si="49"/>
        <v>1</v>
      </c>
      <c r="L418" s="80">
        <f t="shared" si="56"/>
        <v>0</v>
      </c>
      <c r="M418" s="80">
        <f t="shared" si="54"/>
        <v>3</v>
      </c>
      <c r="N418" s="81">
        <f t="shared" si="55"/>
        <v>0.33333333333333331</v>
      </c>
      <c r="O418" s="147">
        <v>12.834708017156055</v>
      </c>
      <c r="P418" s="147">
        <v>19.531837677334213</v>
      </c>
      <c r="Q418" s="147">
        <v>20.63345430550973</v>
      </c>
      <c r="R418" s="139">
        <v>64.73309138898054</v>
      </c>
      <c r="S418" s="145">
        <v>0</v>
      </c>
      <c r="T418" s="145">
        <v>0</v>
      </c>
      <c r="U418" s="24">
        <f t="shared" si="50"/>
        <v>0.33333333333333331</v>
      </c>
      <c r="V418" s="24">
        <f t="shared" si="51"/>
        <v>2.8243059070235839E-2</v>
      </c>
      <c r="W418" s="148">
        <v>0</v>
      </c>
      <c r="X418" s="24">
        <f t="shared" si="52"/>
        <v>0</v>
      </c>
      <c r="Y418" s="148">
        <v>0</v>
      </c>
      <c r="Z418" s="81">
        <f t="shared" si="53"/>
        <v>0</v>
      </c>
    </row>
    <row r="419" spans="1:26" x14ac:dyDescent="0.25">
      <c r="A419" s="9" t="str">
        <f>'8'!A419</f>
        <v>Spring-Ford Area SD</v>
      </c>
      <c r="B419" s="29" t="str">
        <f>'8'!B419</f>
        <v>Montgomery</v>
      </c>
      <c r="C419" s="85">
        <f>'8'!C419</f>
        <v>1817</v>
      </c>
      <c r="D419" s="85">
        <f>'8'!D419</f>
        <v>1453</v>
      </c>
      <c r="E419" s="85">
        <f>'8'!E419</f>
        <v>3270</v>
      </c>
      <c r="F419" s="146">
        <v>4</v>
      </c>
      <c r="G419" s="146">
        <v>2</v>
      </c>
      <c r="H419" s="146">
        <v>5</v>
      </c>
      <c r="I419" s="146">
        <v>4</v>
      </c>
      <c r="J419" s="146">
        <v>10</v>
      </c>
      <c r="K419" s="65">
        <f t="shared" si="49"/>
        <v>15</v>
      </c>
      <c r="L419" s="80">
        <f t="shared" si="56"/>
        <v>9</v>
      </c>
      <c r="M419" s="80">
        <f t="shared" si="54"/>
        <v>25</v>
      </c>
      <c r="N419" s="81">
        <f t="shared" si="55"/>
        <v>0.6</v>
      </c>
      <c r="O419" s="147">
        <v>192.52062025734082</v>
      </c>
      <c r="P419" s="147">
        <v>292.97756516001317</v>
      </c>
      <c r="Q419" s="147">
        <v>309.50181458264598</v>
      </c>
      <c r="R419" s="139">
        <v>210.07720224348401</v>
      </c>
      <c r="S419" s="145">
        <v>583</v>
      </c>
      <c r="T419" s="145">
        <v>477</v>
      </c>
      <c r="U419" s="24">
        <f t="shared" si="50"/>
        <v>0.69798068481123787</v>
      </c>
      <c r="V419" s="24">
        <f t="shared" si="51"/>
        <v>0.14847039309399204</v>
      </c>
      <c r="W419" s="148">
        <v>356.03200263939294</v>
      </c>
      <c r="X419" s="24">
        <f t="shared" si="52"/>
        <v>0.10887828826892751</v>
      </c>
      <c r="Y419" s="148">
        <v>291.2989112504124</v>
      </c>
      <c r="Z419" s="81">
        <f t="shared" si="53"/>
        <v>8.9082235856395228E-2</v>
      </c>
    </row>
    <row r="420" spans="1:26" x14ac:dyDescent="0.25">
      <c r="A420" s="9" t="str">
        <f>'8'!A420</f>
        <v>St. Marys Area SD</v>
      </c>
      <c r="B420" s="29" t="str">
        <f>'8'!B420</f>
        <v>Elk</v>
      </c>
      <c r="C420" s="85">
        <f>'8'!C420</f>
        <v>469</v>
      </c>
      <c r="D420" s="85">
        <f>'8'!D420</f>
        <v>377</v>
      </c>
      <c r="E420" s="85">
        <f>'8'!E420</f>
        <v>846</v>
      </c>
      <c r="F420" s="146">
        <v>0</v>
      </c>
      <c r="G420" s="146">
        <v>2</v>
      </c>
      <c r="H420" s="146">
        <v>1</v>
      </c>
      <c r="I420" s="146">
        <v>0</v>
      </c>
      <c r="J420" s="146">
        <v>7</v>
      </c>
      <c r="K420" s="65">
        <f t="shared" si="49"/>
        <v>3</v>
      </c>
      <c r="L420" s="80">
        <f t="shared" si="56"/>
        <v>1</v>
      </c>
      <c r="M420" s="80">
        <f t="shared" si="54"/>
        <v>10</v>
      </c>
      <c r="N420" s="81">
        <f t="shared" si="55"/>
        <v>0.3</v>
      </c>
      <c r="O420" s="147">
        <v>41.625</v>
      </c>
      <c r="P420" s="147">
        <v>44.400000000000006</v>
      </c>
      <c r="Q420" s="147">
        <v>24.975000000000001</v>
      </c>
      <c r="R420" s="139">
        <v>101.52500000000001</v>
      </c>
      <c r="S420" s="145">
        <v>111</v>
      </c>
      <c r="T420" s="145">
        <v>5</v>
      </c>
      <c r="U420" s="24">
        <f t="shared" si="50"/>
        <v>0.45867768595041325</v>
      </c>
      <c r="V420" s="24">
        <f t="shared" si="51"/>
        <v>0.10168439716312057</v>
      </c>
      <c r="W420" s="148">
        <v>86.025000000000006</v>
      </c>
      <c r="X420" s="24">
        <f t="shared" si="52"/>
        <v>0.10168439716312057</v>
      </c>
      <c r="Y420" s="148">
        <v>3.875</v>
      </c>
      <c r="Z420" s="81">
        <f t="shared" si="53"/>
        <v>4.5803782505910162E-3</v>
      </c>
    </row>
    <row r="421" spans="1:26" x14ac:dyDescent="0.25">
      <c r="A421" s="9" t="str">
        <f>'8'!A421</f>
        <v>State College Area SD</v>
      </c>
      <c r="B421" s="29" t="str">
        <f>'8'!B421</f>
        <v>Centre</v>
      </c>
      <c r="C421" s="85">
        <f>'8'!C421</f>
        <v>1915</v>
      </c>
      <c r="D421" s="85">
        <f>'8'!D421</f>
        <v>1326</v>
      </c>
      <c r="E421" s="85">
        <f>'8'!E421</f>
        <v>3241</v>
      </c>
      <c r="F421" s="146">
        <v>6</v>
      </c>
      <c r="G421" s="146">
        <v>16</v>
      </c>
      <c r="H421" s="146">
        <v>3</v>
      </c>
      <c r="I421" s="146">
        <v>7</v>
      </c>
      <c r="J421" s="146">
        <v>14</v>
      </c>
      <c r="K421" s="65">
        <f t="shared" si="49"/>
        <v>32</v>
      </c>
      <c r="L421" s="80">
        <f t="shared" si="56"/>
        <v>10</v>
      </c>
      <c r="M421" s="80">
        <f t="shared" si="54"/>
        <v>46</v>
      </c>
      <c r="N421" s="81">
        <f t="shared" si="55"/>
        <v>0.69565217391304346</v>
      </c>
      <c r="O421" s="147">
        <v>395.81208053691279</v>
      </c>
      <c r="P421" s="147">
        <v>555.52572706935121</v>
      </c>
      <c r="Q421" s="147">
        <v>600.66219239373606</v>
      </c>
      <c r="R421" s="139">
        <v>190.02237136465328</v>
      </c>
      <c r="S421" s="145">
        <v>1234</v>
      </c>
      <c r="T421" s="145">
        <v>482</v>
      </c>
      <c r="U421" s="24">
        <f t="shared" si="50"/>
        <v>0.83351235230934473</v>
      </c>
      <c r="V421" s="24">
        <f t="shared" si="51"/>
        <v>0.293532183772374</v>
      </c>
      <c r="W421" s="148">
        <v>756.41163310961974</v>
      </c>
      <c r="X421" s="24">
        <f t="shared" si="52"/>
        <v>0.23338834714891074</v>
      </c>
      <c r="Y421" s="148">
        <v>295.45413870246085</v>
      </c>
      <c r="Z421" s="81">
        <f t="shared" si="53"/>
        <v>9.1161412743739845E-2</v>
      </c>
    </row>
    <row r="422" spans="1:26" x14ac:dyDescent="0.25">
      <c r="A422" s="9" t="str">
        <f>'8'!A422</f>
        <v>Steel Valley SD</v>
      </c>
      <c r="B422" s="29" t="str">
        <f>'8'!B422</f>
        <v>Allegheny</v>
      </c>
      <c r="C422" s="85">
        <f>'8'!C422</f>
        <v>513</v>
      </c>
      <c r="D422" s="85">
        <f>'8'!D422</f>
        <v>353</v>
      </c>
      <c r="E422" s="85">
        <f>'8'!E422</f>
        <v>866</v>
      </c>
      <c r="F422" s="146">
        <v>10</v>
      </c>
      <c r="G422" s="146">
        <v>2</v>
      </c>
      <c r="H422" s="146">
        <v>0</v>
      </c>
      <c r="I422" s="146">
        <v>0</v>
      </c>
      <c r="J422" s="146">
        <v>11</v>
      </c>
      <c r="K422" s="65">
        <f t="shared" si="49"/>
        <v>12</v>
      </c>
      <c r="L422" s="80">
        <f t="shared" si="56"/>
        <v>0</v>
      </c>
      <c r="M422" s="80">
        <f t="shared" si="54"/>
        <v>23</v>
      </c>
      <c r="N422" s="81">
        <f t="shared" si="55"/>
        <v>0.52173913043478259</v>
      </c>
      <c r="O422" s="147">
        <v>106.67647058823529</v>
      </c>
      <c r="P422" s="147">
        <v>136.02389705882354</v>
      </c>
      <c r="Q422" s="147">
        <v>129.29963235294119</v>
      </c>
      <c r="R422" s="139">
        <v>137.66069240196077</v>
      </c>
      <c r="S422" s="145">
        <v>22</v>
      </c>
      <c r="T422" s="145">
        <v>0</v>
      </c>
      <c r="U422" s="24">
        <f t="shared" si="50"/>
        <v>0.63807890222984565</v>
      </c>
      <c r="V422" s="24">
        <f t="shared" si="51"/>
        <v>0.28025446610514876</v>
      </c>
      <c r="W422" s="148">
        <v>14.353247549019606</v>
      </c>
      <c r="X422" s="24">
        <f t="shared" si="52"/>
        <v>1.6574188855680839E-2</v>
      </c>
      <c r="Y422" s="148">
        <v>0</v>
      </c>
      <c r="Z422" s="81">
        <f t="shared" si="53"/>
        <v>0</v>
      </c>
    </row>
    <row r="423" spans="1:26" x14ac:dyDescent="0.25">
      <c r="A423" s="9" t="str">
        <f>'8'!A423</f>
        <v>Steelton-Highspire SD</v>
      </c>
      <c r="B423" s="29" t="str">
        <f>'8'!B423</f>
        <v>Dauphin</v>
      </c>
      <c r="C423" s="85">
        <f>'8'!C423</f>
        <v>383</v>
      </c>
      <c r="D423" s="85">
        <f>'8'!D423</f>
        <v>263</v>
      </c>
      <c r="E423" s="85">
        <f>'8'!E423</f>
        <v>646</v>
      </c>
      <c r="F423" s="146">
        <v>0</v>
      </c>
      <c r="G423" s="146">
        <v>0</v>
      </c>
      <c r="H423" s="146">
        <v>0</v>
      </c>
      <c r="I423" s="146">
        <v>0</v>
      </c>
      <c r="J423" s="146">
        <v>0</v>
      </c>
      <c r="K423" s="65">
        <f t="shared" si="49"/>
        <v>0</v>
      </c>
      <c r="L423" s="80">
        <f t="shared" si="56"/>
        <v>0</v>
      </c>
      <c r="M423" s="80">
        <f t="shared" si="54"/>
        <v>0</v>
      </c>
      <c r="N423" s="81" t="e">
        <f t="shared" si="55"/>
        <v>#DIV/0!</v>
      </c>
      <c r="O423" s="147">
        <v>0</v>
      </c>
      <c r="P423" s="147">
        <v>0</v>
      </c>
      <c r="Q423" s="147">
        <v>0</v>
      </c>
      <c r="R423" s="139">
        <v>0</v>
      </c>
      <c r="S423" s="145">
        <v>0</v>
      </c>
      <c r="T423" s="145">
        <v>0</v>
      </c>
      <c r="U423" s="24" t="e">
        <f t="shared" si="50"/>
        <v>#DIV/0!</v>
      </c>
      <c r="V423" s="24">
        <f t="shared" si="51"/>
        <v>0</v>
      </c>
      <c r="W423" s="148">
        <v>0</v>
      </c>
      <c r="X423" s="24">
        <f t="shared" si="52"/>
        <v>0</v>
      </c>
      <c r="Y423" s="148">
        <v>0</v>
      </c>
      <c r="Z423" s="81">
        <f t="shared" si="53"/>
        <v>0</v>
      </c>
    </row>
    <row r="424" spans="1:26" x14ac:dyDescent="0.25">
      <c r="A424" s="9" t="str">
        <f>'8'!A424</f>
        <v>Sto-Rox SD</v>
      </c>
      <c r="B424" s="29" t="str">
        <f>'8'!B424</f>
        <v>Allegheny</v>
      </c>
      <c r="C424" s="85">
        <f>'8'!C424</f>
        <v>542</v>
      </c>
      <c r="D424" s="85">
        <f>'8'!D424</f>
        <v>326</v>
      </c>
      <c r="E424" s="85">
        <f>'8'!E424</f>
        <v>868</v>
      </c>
      <c r="F424" s="146">
        <v>8</v>
      </c>
      <c r="G424" s="146">
        <v>1</v>
      </c>
      <c r="H424" s="146">
        <v>3</v>
      </c>
      <c r="I424" s="146">
        <v>0</v>
      </c>
      <c r="J424" s="146">
        <v>8</v>
      </c>
      <c r="K424" s="65">
        <f t="shared" si="49"/>
        <v>12</v>
      </c>
      <c r="L424" s="80">
        <f t="shared" si="56"/>
        <v>3</v>
      </c>
      <c r="M424" s="80">
        <f t="shared" si="54"/>
        <v>20</v>
      </c>
      <c r="N424" s="81">
        <f t="shared" si="55"/>
        <v>0.6</v>
      </c>
      <c r="O424" s="147">
        <v>110.11764705882352</v>
      </c>
      <c r="P424" s="147">
        <v>140.41176470588235</v>
      </c>
      <c r="Q424" s="147">
        <v>133.47058823529412</v>
      </c>
      <c r="R424" s="139">
        <v>217.90839460784312</v>
      </c>
      <c r="S424" s="145">
        <v>128</v>
      </c>
      <c r="T424" s="145">
        <v>117</v>
      </c>
      <c r="U424" s="24">
        <f t="shared" si="50"/>
        <v>0.5348189415041783</v>
      </c>
      <c r="V424" s="24">
        <f t="shared" si="51"/>
        <v>0.28862835456763347</v>
      </c>
      <c r="W424" s="148">
        <v>83.509803921568619</v>
      </c>
      <c r="X424" s="24">
        <f t="shared" si="52"/>
        <v>9.6209451522544495E-2</v>
      </c>
      <c r="Y424" s="148">
        <v>76.333180147058812</v>
      </c>
      <c r="Z424" s="81">
        <f t="shared" si="53"/>
        <v>8.7941451782325819E-2</v>
      </c>
    </row>
    <row r="425" spans="1:26" x14ac:dyDescent="0.25">
      <c r="A425" s="9" t="str">
        <f>'8'!A425</f>
        <v>Stroudsburg Area SD</v>
      </c>
      <c r="B425" s="29" t="str">
        <f>'8'!B425</f>
        <v>Monroe</v>
      </c>
      <c r="C425" s="85">
        <f>'8'!C425</f>
        <v>1053</v>
      </c>
      <c r="D425" s="85">
        <f>'8'!D425</f>
        <v>783</v>
      </c>
      <c r="E425" s="85">
        <f>'8'!E425</f>
        <v>1836</v>
      </c>
      <c r="F425" s="146">
        <v>3</v>
      </c>
      <c r="G425" s="146">
        <v>1</v>
      </c>
      <c r="H425" s="146">
        <v>2</v>
      </c>
      <c r="I425" s="146">
        <v>0</v>
      </c>
      <c r="J425" s="146">
        <v>6</v>
      </c>
      <c r="K425" s="65">
        <f t="shared" si="49"/>
        <v>6</v>
      </c>
      <c r="L425" s="80">
        <f t="shared" si="56"/>
        <v>2</v>
      </c>
      <c r="M425" s="80">
        <f t="shared" si="54"/>
        <v>12</v>
      </c>
      <c r="N425" s="81">
        <f t="shared" si="55"/>
        <v>0.5</v>
      </c>
      <c r="O425" s="147">
        <v>67.352496217851737</v>
      </c>
      <c r="P425" s="147">
        <v>120.75340393343419</v>
      </c>
      <c r="Q425" s="147">
        <v>129.89409984871406</v>
      </c>
      <c r="R425" s="139">
        <v>102.92586989409985</v>
      </c>
      <c r="S425" s="145">
        <v>159</v>
      </c>
      <c r="T425" s="145">
        <v>106</v>
      </c>
      <c r="U425" s="24">
        <f t="shared" si="50"/>
        <v>0.64634146341463417</v>
      </c>
      <c r="V425" s="24">
        <f t="shared" si="51"/>
        <v>0.10245419398218188</v>
      </c>
      <c r="W425" s="148">
        <v>94.052950075642968</v>
      </c>
      <c r="X425" s="24">
        <f t="shared" si="52"/>
        <v>5.1227096991090938E-2</v>
      </c>
      <c r="Y425" s="148">
        <v>62.70196671709531</v>
      </c>
      <c r="Z425" s="81">
        <f t="shared" si="53"/>
        <v>3.4151397994060625E-2</v>
      </c>
    </row>
    <row r="426" spans="1:26" x14ac:dyDescent="0.25">
      <c r="A426" s="9" t="str">
        <f>'8'!A426</f>
        <v>Sullivan County SD</v>
      </c>
      <c r="B426" s="29" t="str">
        <f>'8'!B426</f>
        <v>Sullivan</v>
      </c>
      <c r="C426" s="85">
        <f>'8'!C426</f>
        <v>153</v>
      </c>
      <c r="D426" s="85">
        <f>'8'!D426</f>
        <v>102</v>
      </c>
      <c r="E426" s="85">
        <f>'8'!E426</f>
        <v>255</v>
      </c>
      <c r="F426" s="146">
        <v>0</v>
      </c>
      <c r="G426" s="146">
        <v>0</v>
      </c>
      <c r="H426" s="146">
        <v>0</v>
      </c>
      <c r="I426" s="146">
        <v>0</v>
      </c>
      <c r="J426" s="146">
        <v>1</v>
      </c>
      <c r="K426" s="65">
        <f t="shared" si="49"/>
        <v>0</v>
      </c>
      <c r="L426" s="80">
        <f t="shared" si="56"/>
        <v>0</v>
      </c>
      <c r="M426" s="80">
        <f t="shared" si="54"/>
        <v>1</v>
      </c>
      <c r="N426" s="81">
        <f t="shared" si="55"/>
        <v>0</v>
      </c>
      <c r="O426" s="147">
        <v>0</v>
      </c>
      <c r="P426" s="147">
        <v>0</v>
      </c>
      <c r="Q426" s="147">
        <v>0</v>
      </c>
      <c r="R426" s="139">
        <v>0</v>
      </c>
      <c r="S426" s="145">
        <v>0</v>
      </c>
      <c r="T426" s="145">
        <v>0</v>
      </c>
      <c r="U426" s="24" t="e">
        <f t="shared" si="50"/>
        <v>#DIV/0!</v>
      </c>
      <c r="V426" s="24">
        <f t="shared" si="51"/>
        <v>0</v>
      </c>
      <c r="W426" s="148">
        <v>0</v>
      </c>
      <c r="X426" s="24">
        <f t="shared" si="52"/>
        <v>0</v>
      </c>
      <c r="Y426" s="148">
        <v>0</v>
      </c>
      <c r="Z426" s="81">
        <f t="shared" si="53"/>
        <v>0</v>
      </c>
    </row>
    <row r="427" spans="1:26" x14ac:dyDescent="0.25">
      <c r="A427" s="9" t="str">
        <f>'8'!A427</f>
        <v>Susquehanna Community SD</v>
      </c>
      <c r="B427" s="29" t="str">
        <f>'8'!B427</f>
        <v>Susquehanna</v>
      </c>
      <c r="C427" s="85">
        <f>'8'!C427</f>
        <v>195</v>
      </c>
      <c r="D427" s="85">
        <f>'8'!D427</f>
        <v>122</v>
      </c>
      <c r="E427" s="85">
        <f>'8'!E427</f>
        <v>317</v>
      </c>
      <c r="F427" s="146">
        <v>1</v>
      </c>
      <c r="G427" s="146">
        <v>0</v>
      </c>
      <c r="H427" s="146">
        <v>0</v>
      </c>
      <c r="I427" s="146">
        <v>0</v>
      </c>
      <c r="J427" s="146">
        <v>5</v>
      </c>
      <c r="K427" s="65">
        <f t="shared" si="49"/>
        <v>1</v>
      </c>
      <c r="L427" s="80">
        <f t="shared" si="56"/>
        <v>0</v>
      </c>
      <c r="M427" s="80">
        <f t="shared" si="54"/>
        <v>6</v>
      </c>
      <c r="N427" s="81">
        <f t="shared" si="55"/>
        <v>0.16666666666666666</v>
      </c>
      <c r="O427" s="147">
        <v>14.840000000000002</v>
      </c>
      <c r="P427" s="147">
        <v>20.493333333333332</v>
      </c>
      <c r="Q427" s="147">
        <v>17.666666666666664</v>
      </c>
      <c r="R427" s="139">
        <v>28.666666666666664</v>
      </c>
      <c r="S427" s="145">
        <v>0</v>
      </c>
      <c r="T427" s="145">
        <v>0</v>
      </c>
      <c r="U427" s="24">
        <f t="shared" si="50"/>
        <v>0.55208333333333337</v>
      </c>
      <c r="V427" s="24">
        <f t="shared" si="51"/>
        <v>0.11146161934805468</v>
      </c>
      <c r="W427" s="148">
        <v>0</v>
      </c>
      <c r="X427" s="24">
        <f t="shared" si="52"/>
        <v>0</v>
      </c>
      <c r="Y427" s="148">
        <v>0</v>
      </c>
      <c r="Z427" s="81">
        <f t="shared" si="53"/>
        <v>0</v>
      </c>
    </row>
    <row r="428" spans="1:26" x14ac:dyDescent="0.25">
      <c r="A428" s="9" t="str">
        <f>'8'!A428</f>
        <v>Susquehanna Township SD</v>
      </c>
      <c r="B428" s="29" t="str">
        <f>'8'!B428</f>
        <v>Dauphin</v>
      </c>
      <c r="C428" s="85">
        <f>'8'!C428</f>
        <v>806</v>
      </c>
      <c r="D428" s="85">
        <f>'8'!D428</f>
        <v>465</v>
      </c>
      <c r="E428" s="85">
        <f>'8'!E428</f>
        <v>1271</v>
      </c>
      <c r="F428" s="146">
        <v>0</v>
      </c>
      <c r="G428" s="146">
        <v>0</v>
      </c>
      <c r="H428" s="146">
        <v>0</v>
      </c>
      <c r="I428" s="146">
        <v>1</v>
      </c>
      <c r="J428" s="146">
        <v>0</v>
      </c>
      <c r="K428" s="65">
        <f t="shared" si="49"/>
        <v>1</v>
      </c>
      <c r="L428" s="80">
        <f t="shared" si="56"/>
        <v>1</v>
      </c>
      <c r="M428" s="80">
        <f t="shared" si="54"/>
        <v>1</v>
      </c>
      <c r="N428" s="81">
        <f t="shared" si="55"/>
        <v>1</v>
      </c>
      <c r="O428" s="147">
        <v>13.351351351351353</v>
      </c>
      <c r="P428" s="147">
        <v>18.54054054054054</v>
      </c>
      <c r="Q428" s="147">
        <v>21.108108108108109</v>
      </c>
      <c r="R428" s="139">
        <v>0</v>
      </c>
      <c r="S428" s="145">
        <v>53</v>
      </c>
      <c r="T428" s="145">
        <v>53</v>
      </c>
      <c r="U428" s="24">
        <f t="shared" si="50"/>
        <v>1</v>
      </c>
      <c r="V428" s="24">
        <f t="shared" si="51"/>
        <v>2.5091968443660028E-2</v>
      </c>
      <c r="W428" s="148">
        <v>31.891891891891891</v>
      </c>
      <c r="X428" s="24">
        <f t="shared" si="52"/>
        <v>2.5091968443660025E-2</v>
      </c>
      <c r="Y428" s="148">
        <v>31.891891891891891</v>
      </c>
      <c r="Z428" s="81">
        <f t="shared" si="53"/>
        <v>2.5091968443660025E-2</v>
      </c>
    </row>
    <row r="429" spans="1:26" x14ac:dyDescent="0.25">
      <c r="A429" s="9" t="str">
        <f>'8'!A429</f>
        <v>Susquenita SD</v>
      </c>
      <c r="B429" s="29" t="str">
        <f>'8'!B429</f>
        <v>Perry</v>
      </c>
      <c r="C429" s="85">
        <f>'8'!C429</f>
        <v>495</v>
      </c>
      <c r="D429" s="85">
        <f>'8'!D429</f>
        <v>315</v>
      </c>
      <c r="E429" s="85">
        <f>'8'!E429</f>
        <v>810</v>
      </c>
      <c r="F429" s="146">
        <v>1</v>
      </c>
      <c r="G429" s="146">
        <v>2</v>
      </c>
      <c r="H429" s="146">
        <v>0</v>
      </c>
      <c r="I429" s="146">
        <v>0</v>
      </c>
      <c r="J429" s="146">
        <v>5</v>
      </c>
      <c r="K429" s="65">
        <f t="shared" si="49"/>
        <v>3</v>
      </c>
      <c r="L429" s="80">
        <f t="shared" si="56"/>
        <v>0</v>
      </c>
      <c r="M429" s="80">
        <f t="shared" si="54"/>
        <v>8</v>
      </c>
      <c r="N429" s="81">
        <f t="shared" si="55"/>
        <v>0.375</v>
      </c>
      <c r="O429" s="147">
        <v>56.117647058823536</v>
      </c>
      <c r="P429" s="147">
        <v>56.117647058823536</v>
      </c>
      <c r="Q429" s="147">
        <v>46.764705882352942</v>
      </c>
      <c r="R429" s="139">
        <v>89.64705882352942</v>
      </c>
      <c r="S429" s="145">
        <v>106</v>
      </c>
      <c r="T429" s="145">
        <v>0</v>
      </c>
      <c r="U429" s="24">
        <f t="shared" si="50"/>
        <v>0.55594405594405594</v>
      </c>
      <c r="V429" s="24">
        <f t="shared" si="51"/>
        <v>0.13856209150326798</v>
      </c>
      <c r="W429" s="148">
        <v>74.82352941176471</v>
      </c>
      <c r="X429" s="24">
        <f t="shared" si="52"/>
        <v>9.2374727668845316E-2</v>
      </c>
      <c r="Y429" s="148">
        <v>0</v>
      </c>
      <c r="Z429" s="81">
        <f t="shared" si="53"/>
        <v>0</v>
      </c>
    </row>
    <row r="430" spans="1:26" x14ac:dyDescent="0.25">
      <c r="A430" s="9" t="str">
        <f>'8'!A430</f>
        <v>Tamaqua Area SD</v>
      </c>
      <c r="B430" s="29" t="str">
        <f>'8'!B430</f>
        <v>Schuylkill</v>
      </c>
      <c r="C430" s="85">
        <f>'8'!C430</f>
        <v>510</v>
      </c>
      <c r="D430" s="85">
        <f>'8'!D430</f>
        <v>399</v>
      </c>
      <c r="E430" s="85">
        <f>'8'!E430</f>
        <v>909</v>
      </c>
      <c r="F430" s="146">
        <v>0</v>
      </c>
      <c r="G430" s="146">
        <v>0</v>
      </c>
      <c r="H430" s="146">
        <v>0</v>
      </c>
      <c r="I430" s="146">
        <v>0</v>
      </c>
      <c r="J430" s="146">
        <v>15</v>
      </c>
      <c r="K430" s="65">
        <f t="shared" si="49"/>
        <v>0</v>
      </c>
      <c r="L430" s="80">
        <f t="shared" si="56"/>
        <v>0</v>
      </c>
      <c r="M430" s="80">
        <f t="shared" si="54"/>
        <v>15</v>
      </c>
      <c r="N430" s="81">
        <f t="shared" si="55"/>
        <v>0</v>
      </c>
      <c r="O430" s="147">
        <v>0</v>
      </c>
      <c r="P430" s="147">
        <v>0</v>
      </c>
      <c r="Q430" s="147">
        <v>0</v>
      </c>
      <c r="R430" s="139">
        <v>160.8125</v>
      </c>
      <c r="S430" s="145">
        <v>0</v>
      </c>
      <c r="T430" s="145">
        <v>0</v>
      </c>
      <c r="U430" s="24">
        <f t="shared" si="50"/>
        <v>0</v>
      </c>
      <c r="V430" s="24">
        <f t="shared" si="51"/>
        <v>0</v>
      </c>
      <c r="W430" s="148">
        <v>0</v>
      </c>
      <c r="X430" s="24">
        <f t="shared" si="52"/>
        <v>0</v>
      </c>
      <c r="Y430" s="148">
        <v>0</v>
      </c>
      <c r="Z430" s="81">
        <f t="shared" si="53"/>
        <v>0</v>
      </c>
    </row>
    <row r="431" spans="1:26" x14ac:dyDescent="0.25">
      <c r="A431" s="9" t="str">
        <f>'8'!A431</f>
        <v>Titusville Area SD</v>
      </c>
      <c r="B431" s="29" t="str">
        <f>'8'!B431</f>
        <v>Venango</v>
      </c>
      <c r="C431" s="85">
        <f>'8'!C431</f>
        <v>527</v>
      </c>
      <c r="D431" s="85">
        <f>'8'!D431</f>
        <v>370</v>
      </c>
      <c r="E431" s="85">
        <f>'8'!E431</f>
        <v>897</v>
      </c>
      <c r="F431" s="146">
        <v>3</v>
      </c>
      <c r="G431" s="146">
        <v>1</v>
      </c>
      <c r="H431" s="146">
        <v>0</v>
      </c>
      <c r="I431" s="146">
        <v>0</v>
      </c>
      <c r="J431" s="146">
        <v>6</v>
      </c>
      <c r="K431" s="65">
        <f t="shared" si="49"/>
        <v>4</v>
      </c>
      <c r="L431" s="80">
        <f t="shared" si="56"/>
        <v>0</v>
      </c>
      <c r="M431" s="80">
        <f t="shared" si="54"/>
        <v>10</v>
      </c>
      <c r="N431" s="81">
        <f t="shared" si="55"/>
        <v>0.4</v>
      </c>
      <c r="O431" s="147">
        <v>36</v>
      </c>
      <c r="P431" s="147">
        <v>64.444444444444443</v>
      </c>
      <c r="Q431" s="147">
        <v>63.555555555555557</v>
      </c>
      <c r="R431" s="139">
        <v>18.373983739837396</v>
      </c>
      <c r="S431" s="145">
        <v>5</v>
      </c>
      <c r="T431" s="145">
        <v>0</v>
      </c>
      <c r="U431" s="24">
        <f t="shared" si="50"/>
        <v>0.84536082474226804</v>
      </c>
      <c r="V431" s="24">
        <f t="shared" si="51"/>
        <v>0.11197819893472068</v>
      </c>
      <c r="W431" s="148">
        <v>3.0623306233062331</v>
      </c>
      <c r="X431" s="24">
        <f t="shared" si="52"/>
        <v>3.4139694797170935E-3</v>
      </c>
      <c r="Y431" s="148">
        <v>0</v>
      </c>
      <c r="Z431" s="81">
        <f t="shared" si="53"/>
        <v>0</v>
      </c>
    </row>
    <row r="432" spans="1:26" x14ac:dyDescent="0.25">
      <c r="A432" s="9" t="str">
        <f>'8'!A432</f>
        <v>Towanda Area SD</v>
      </c>
      <c r="B432" s="29" t="str">
        <f>'8'!B432</f>
        <v>Bradford</v>
      </c>
      <c r="C432" s="85">
        <f>'8'!C432</f>
        <v>429</v>
      </c>
      <c r="D432" s="85">
        <f>'8'!D432</f>
        <v>270</v>
      </c>
      <c r="E432" s="85">
        <f>'8'!E432</f>
        <v>699</v>
      </c>
      <c r="F432" s="146">
        <v>1</v>
      </c>
      <c r="G432" s="146">
        <v>1</v>
      </c>
      <c r="H432" s="146">
        <v>0</v>
      </c>
      <c r="I432" s="146">
        <v>0</v>
      </c>
      <c r="J432" s="146">
        <v>7</v>
      </c>
      <c r="K432" s="65">
        <f t="shared" si="49"/>
        <v>2</v>
      </c>
      <c r="L432" s="80">
        <f t="shared" si="56"/>
        <v>0</v>
      </c>
      <c r="M432" s="80">
        <f t="shared" si="54"/>
        <v>9</v>
      </c>
      <c r="N432" s="81">
        <f t="shared" si="55"/>
        <v>0.22222222222222221</v>
      </c>
      <c r="O432" s="147">
        <v>31.799999999999997</v>
      </c>
      <c r="P432" s="147">
        <v>34.589473684210525</v>
      </c>
      <c r="Q432" s="147">
        <v>39.610526315789471</v>
      </c>
      <c r="R432" s="139">
        <v>29.43684210526316</v>
      </c>
      <c r="S432" s="145">
        <v>53</v>
      </c>
      <c r="T432" s="145">
        <v>0</v>
      </c>
      <c r="U432" s="24">
        <f t="shared" si="50"/>
        <v>0.69281045751633974</v>
      </c>
      <c r="V432" s="24">
        <f t="shared" si="51"/>
        <v>9.4977787817182427E-2</v>
      </c>
      <c r="W432" s="148">
        <v>33.194736842105257</v>
      </c>
      <c r="X432" s="24">
        <f t="shared" si="52"/>
        <v>4.7488893908591213E-2</v>
      </c>
      <c r="Y432" s="148">
        <v>0</v>
      </c>
      <c r="Z432" s="81">
        <f t="shared" si="53"/>
        <v>0</v>
      </c>
    </row>
    <row r="433" spans="1:26" x14ac:dyDescent="0.25">
      <c r="A433" s="9" t="str">
        <f>'8'!A433</f>
        <v>Tredyffrin-Easttown SD</v>
      </c>
      <c r="B433" s="29" t="str">
        <f>'8'!B433</f>
        <v>Chester</v>
      </c>
      <c r="C433" s="85">
        <f>'8'!C433</f>
        <v>1201</v>
      </c>
      <c r="D433" s="85">
        <f>'8'!D433</f>
        <v>1017</v>
      </c>
      <c r="E433" s="85">
        <f>'8'!E433</f>
        <v>2218</v>
      </c>
      <c r="F433" s="146">
        <v>9</v>
      </c>
      <c r="G433" s="146">
        <v>2</v>
      </c>
      <c r="H433" s="146">
        <v>1</v>
      </c>
      <c r="I433" s="146">
        <v>2</v>
      </c>
      <c r="J433" s="146">
        <v>16</v>
      </c>
      <c r="K433" s="65">
        <f t="shared" si="49"/>
        <v>14</v>
      </c>
      <c r="L433" s="80">
        <f t="shared" si="56"/>
        <v>3</v>
      </c>
      <c r="M433" s="80">
        <f t="shared" si="54"/>
        <v>30</v>
      </c>
      <c r="N433" s="81">
        <f t="shared" si="55"/>
        <v>0.46666666666666667</v>
      </c>
      <c r="O433" s="147">
        <v>164.49058633674019</v>
      </c>
      <c r="P433" s="147">
        <v>226.56912318450782</v>
      </c>
      <c r="Q433" s="147">
        <v>260.94029047875199</v>
      </c>
      <c r="R433" s="139">
        <v>454.63690155997847</v>
      </c>
      <c r="S433" s="145">
        <v>223</v>
      </c>
      <c r="T433" s="145">
        <v>159</v>
      </c>
      <c r="U433" s="24">
        <f t="shared" si="50"/>
        <v>0.4624113475177305</v>
      </c>
      <c r="V433" s="24">
        <f t="shared" si="51"/>
        <v>0.17631186182202344</v>
      </c>
      <c r="W433" s="148">
        <v>133.75201721355569</v>
      </c>
      <c r="X433" s="24">
        <f t="shared" si="52"/>
        <v>6.0302983414587778E-2</v>
      </c>
      <c r="Y433" s="148">
        <v>95.36578805809576</v>
      </c>
      <c r="Z433" s="81">
        <f t="shared" si="53"/>
        <v>4.2996297591567069E-2</v>
      </c>
    </row>
    <row r="434" spans="1:26" x14ac:dyDescent="0.25">
      <c r="A434" s="9" t="str">
        <f>'8'!A434</f>
        <v>Trinity Area SD</v>
      </c>
      <c r="B434" s="29" t="str">
        <f>'8'!B434</f>
        <v>Washington</v>
      </c>
      <c r="C434" s="85">
        <f>'8'!C434</f>
        <v>785</v>
      </c>
      <c r="D434" s="85">
        <f>'8'!D434</f>
        <v>523</v>
      </c>
      <c r="E434" s="85">
        <f>'8'!E434</f>
        <v>1308</v>
      </c>
      <c r="F434" s="146">
        <v>1</v>
      </c>
      <c r="G434" s="146">
        <v>0</v>
      </c>
      <c r="H434" s="146">
        <v>0</v>
      </c>
      <c r="I434" s="146">
        <v>0</v>
      </c>
      <c r="J434" s="146">
        <v>0</v>
      </c>
      <c r="K434" s="65">
        <f t="shared" si="49"/>
        <v>1</v>
      </c>
      <c r="L434" s="80">
        <f t="shared" si="56"/>
        <v>0</v>
      </c>
      <c r="M434" s="80">
        <f t="shared" si="54"/>
        <v>1</v>
      </c>
      <c r="N434" s="81">
        <f t="shared" si="55"/>
        <v>1</v>
      </c>
      <c r="O434" s="147">
        <v>1.4558472553699284</v>
      </c>
      <c r="P434" s="147">
        <v>1.7064439140811456</v>
      </c>
      <c r="Q434" s="147">
        <v>1.8377088305489262</v>
      </c>
      <c r="R434" s="139">
        <v>0</v>
      </c>
      <c r="S434" s="145">
        <v>0</v>
      </c>
      <c r="T434" s="145">
        <v>0</v>
      </c>
      <c r="U434" s="24">
        <f t="shared" si="50"/>
        <v>1</v>
      </c>
      <c r="V434" s="24">
        <f t="shared" si="51"/>
        <v>2.4176537992745216E-3</v>
      </c>
      <c r="W434" s="148">
        <v>0</v>
      </c>
      <c r="X434" s="24">
        <f t="shared" si="52"/>
        <v>0</v>
      </c>
      <c r="Y434" s="148">
        <v>0</v>
      </c>
      <c r="Z434" s="81">
        <f t="shared" si="53"/>
        <v>0</v>
      </c>
    </row>
    <row r="435" spans="1:26" x14ac:dyDescent="0.25">
      <c r="A435" s="9" t="str">
        <f>'8'!A435</f>
        <v>Tri-Valley SD</v>
      </c>
      <c r="B435" s="29" t="str">
        <f>'8'!B435</f>
        <v>Schuylkill</v>
      </c>
      <c r="C435" s="85">
        <f>'8'!C435</f>
        <v>237</v>
      </c>
      <c r="D435" s="85">
        <f>'8'!D435</f>
        <v>145</v>
      </c>
      <c r="E435" s="85">
        <f>'8'!E435</f>
        <v>382</v>
      </c>
      <c r="F435" s="146">
        <v>2</v>
      </c>
      <c r="G435" s="146">
        <v>0</v>
      </c>
      <c r="H435" s="146">
        <v>0</v>
      </c>
      <c r="I435" s="146">
        <v>0</v>
      </c>
      <c r="J435" s="146">
        <v>2</v>
      </c>
      <c r="K435" s="65">
        <f t="shared" si="49"/>
        <v>2</v>
      </c>
      <c r="L435" s="80">
        <f t="shared" si="56"/>
        <v>0</v>
      </c>
      <c r="M435" s="80">
        <f t="shared" si="54"/>
        <v>4</v>
      </c>
      <c r="N435" s="81">
        <f t="shared" si="55"/>
        <v>0.5</v>
      </c>
      <c r="O435" s="147">
        <v>21.200000000000003</v>
      </c>
      <c r="P435" s="147">
        <v>47.258333333333333</v>
      </c>
      <c r="Q435" s="147">
        <v>37.541666666666671</v>
      </c>
      <c r="R435" s="139">
        <v>6.4583333333333339</v>
      </c>
      <c r="S435" s="145">
        <v>0</v>
      </c>
      <c r="T435" s="145">
        <v>0</v>
      </c>
      <c r="U435" s="24">
        <f t="shared" si="50"/>
        <v>0.91379310344827591</v>
      </c>
      <c r="V435" s="24">
        <f t="shared" si="51"/>
        <v>0.1792102966841187</v>
      </c>
      <c r="W435" s="148">
        <v>0</v>
      </c>
      <c r="X435" s="24">
        <f t="shared" si="52"/>
        <v>0</v>
      </c>
      <c r="Y435" s="148">
        <v>0</v>
      </c>
      <c r="Z435" s="81">
        <f t="shared" si="53"/>
        <v>0</v>
      </c>
    </row>
    <row r="436" spans="1:26" x14ac:dyDescent="0.25">
      <c r="A436" s="9" t="str">
        <f>'8'!A436</f>
        <v>Troy Area SD</v>
      </c>
      <c r="B436" s="29" t="str">
        <f>'8'!B436</f>
        <v>Bradford</v>
      </c>
      <c r="C436" s="85">
        <f>'8'!C436</f>
        <v>344</v>
      </c>
      <c r="D436" s="85">
        <f>'8'!D436</f>
        <v>238</v>
      </c>
      <c r="E436" s="85">
        <f>'8'!E436</f>
        <v>582</v>
      </c>
      <c r="F436" s="146">
        <v>2</v>
      </c>
      <c r="G436" s="146">
        <v>0</v>
      </c>
      <c r="H436" s="146">
        <v>0</v>
      </c>
      <c r="I436" s="146">
        <v>0</v>
      </c>
      <c r="J436" s="146">
        <v>3</v>
      </c>
      <c r="K436" s="65">
        <f t="shared" si="49"/>
        <v>2</v>
      </c>
      <c r="L436" s="80">
        <f t="shared" si="56"/>
        <v>0</v>
      </c>
      <c r="M436" s="80">
        <f t="shared" si="54"/>
        <v>5</v>
      </c>
      <c r="N436" s="81">
        <f t="shared" si="55"/>
        <v>0.4</v>
      </c>
      <c r="O436" s="147">
        <v>31.799999999999997</v>
      </c>
      <c r="P436" s="147">
        <v>34.589473684210525</v>
      </c>
      <c r="Q436" s="147">
        <v>39.610526315789471</v>
      </c>
      <c r="R436" s="139">
        <v>13.152631578947368</v>
      </c>
      <c r="S436" s="145">
        <v>0</v>
      </c>
      <c r="T436" s="145">
        <v>0</v>
      </c>
      <c r="U436" s="24">
        <f t="shared" si="50"/>
        <v>0.83464566929133865</v>
      </c>
      <c r="V436" s="24">
        <f t="shared" si="51"/>
        <v>0.11407126062579126</v>
      </c>
      <c r="W436" s="148">
        <v>0</v>
      </c>
      <c r="X436" s="24">
        <f t="shared" si="52"/>
        <v>0</v>
      </c>
      <c r="Y436" s="148">
        <v>0</v>
      </c>
      <c r="Z436" s="81">
        <f t="shared" si="53"/>
        <v>0</v>
      </c>
    </row>
    <row r="437" spans="1:26" x14ac:dyDescent="0.25">
      <c r="A437" s="9" t="str">
        <f>'8'!A437</f>
        <v>Tulpehocken Area SD</v>
      </c>
      <c r="B437" s="29" t="str">
        <f>'8'!B437</f>
        <v>Berks</v>
      </c>
      <c r="C437" s="85">
        <f>'8'!C437</f>
        <v>490</v>
      </c>
      <c r="D437" s="85">
        <f>'8'!D437</f>
        <v>340</v>
      </c>
      <c r="E437" s="85">
        <f>'8'!E437</f>
        <v>830</v>
      </c>
      <c r="F437" s="146">
        <v>0</v>
      </c>
      <c r="G437" s="146">
        <v>0</v>
      </c>
      <c r="H437" s="146">
        <v>0</v>
      </c>
      <c r="I437" s="146">
        <v>0</v>
      </c>
      <c r="J437" s="146">
        <v>2</v>
      </c>
      <c r="K437" s="65">
        <f t="shared" si="49"/>
        <v>0</v>
      </c>
      <c r="L437" s="80">
        <f t="shared" si="56"/>
        <v>0</v>
      </c>
      <c r="M437" s="80">
        <f t="shared" si="54"/>
        <v>2</v>
      </c>
      <c r="N437" s="81">
        <f t="shared" si="55"/>
        <v>0</v>
      </c>
      <c r="O437" s="147">
        <v>0</v>
      </c>
      <c r="P437" s="147">
        <v>0</v>
      </c>
      <c r="Q437" s="147">
        <v>0</v>
      </c>
      <c r="R437" s="139">
        <v>32.899495181275817</v>
      </c>
      <c r="S437" s="145">
        <v>0</v>
      </c>
      <c r="T437" s="145">
        <v>0</v>
      </c>
      <c r="U437" s="24">
        <f t="shared" si="50"/>
        <v>0</v>
      </c>
      <c r="V437" s="24">
        <f t="shared" si="51"/>
        <v>0</v>
      </c>
      <c r="W437" s="148">
        <v>0</v>
      </c>
      <c r="X437" s="24">
        <f t="shared" si="52"/>
        <v>0</v>
      </c>
      <c r="Y437" s="148">
        <v>0</v>
      </c>
      <c r="Z437" s="81">
        <f t="shared" si="53"/>
        <v>0</v>
      </c>
    </row>
    <row r="438" spans="1:26" x14ac:dyDescent="0.25">
      <c r="A438" s="9" t="str">
        <f>'8'!A438</f>
        <v>Tunkhannock Area SD</v>
      </c>
      <c r="B438" s="29" t="str">
        <f>'8'!B438</f>
        <v>Wyoming</v>
      </c>
      <c r="C438" s="85">
        <f>'8'!C438</f>
        <v>558</v>
      </c>
      <c r="D438" s="85">
        <f>'8'!D438</f>
        <v>402</v>
      </c>
      <c r="E438" s="85">
        <f>'8'!E438</f>
        <v>960</v>
      </c>
      <c r="F438" s="146">
        <v>3</v>
      </c>
      <c r="G438" s="146">
        <v>1</v>
      </c>
      <c r="H438" s="146">
        <v>2</v>
      </c>
      <c r="I438" s="146">
        <v>0</v>
      </c>
      <c r="J438" s="146">
        <v>2</v>
      </c>
      <c r="K438" s="65">
        <f t="shared" si="49"/>
        <v>6</v>
      </c>
      <c r="L438" s="80">
        <f t="shared" si="56"/>
        <v>2</v>
      </c>
      <c r="M438" s="80">
        <f t="shared" si="54"/>
        <v>8</v>
      </c>
      <c r="N438" s="81">
        <f t="shared" si="55"/>
        <v>0.75</v>
      </c>
      <c r="O438" s="147">
        <v>41.739130434782609</v>
      </c>
      <c r="P438" s="147">
        <v>48</v>
      </c>
      <c r="Q438" s="147">
        <v>54.260869565217391</v>
      </c>
      <c r="R438" s="139">
        <v>6.2318840579710137</v>
      </c>
      <c r="S438" s="145">
        <v>69</v>
      </c>
      <c r="T438" s="145">
        <v>64</v>
      </c>
      <c r="U438" s="24">
        <f t="shared" si="50"/>
        <v>0.93506493506493504</v>
      </c>
      <c r="V438" s="24">
        <f t="shared" si="51"/>
        <v>9.3478260869565219E-2</v>
      </c>
      <c r="W438" s="148">
        <v>43</v>
      </c>
      <c r="X438" s="24">
        <f t="shared" si="52"/>
        <v>4.4791666666666667E-2</v>
      </c>
      <c r="Y438" s="148">
        <v>39.884057971014492</v>
      </c>
      <c r="Z438" s="81">
        <f t="shared" si="53"/>
        <v>4.1545893719806763E-2</v>
      </c>
    </row>
    <row r="439" spans="1:26" x14ac:dyDescent="0.25">
      <c r="A439" s="9" t="str">
        <f>'8'!A439</f>
        <v>Turkeyfoot Valley Area SD</v>
      </c>
      <c r="B439" s="29" t="str">
        <f>'8'!B439</f>
        <v>Somerset</v>
      </c>
      <c r="C439" s="85">
        <f>'8'!C439</f>
        <v>100</v>
      </c>
      <c r="D439" s="85">
        <f>'8'!D439</f>
        <v>57</v>
      </c>
      <c r="E439" s="85">
        <f>'8'!E439</f>
        <v>157</v>
      </c>
      <c r="F439" s="146">
        <v>0</v>
      </c>
      <c r="G439" s="146">
        <v>0</v>
      </c>
      <c r="H439" s="146">
        <v>0</v>
      </c>
      <c r="I439" s="146">
        <v>0</v>
      </c>
      <c r="J439" s="146">
        <v>2</v>
      </c>
      <c r="K439" s="65">
        <f t="shared" si="49"/>
        <v>0</v>
      </c>
      <c r="L439" s="80">
        <f t="shared" si="56"/>
        <v>0</v>
      </c>
      <c r="M439" s="80">
        <f t="shared" si="54"/>
        <v>2</v>
      </c>
      <c r="N439" s="81">
        <f t="shared" si="55"/>
        <v>0</v>
      </c>
      <c r="O439" s="147">
        <v>0</v>
      </c>
      <c r="P439" s="147">
        <v>0</v>
      </c>
      <c r="Q439" s="147">
        <v>0</v>
      </c>
      <c r="R439" s="139">
        <v>10.708661417322833</v>
      </c>
      <c r="S439" s="145">
        <v>0</v>
      </c>
      <c r="T439" s="145">
        <v>0</v>
      </c>
      <c r="U439" s="24">
        <f t="shared" si="50"/>
        <v>0</v>
      </c>
      <c r="V439" s="24">
        <f t="shared" si="51"/>
        <v>0</v>
      </c>
      <c r="W439" s="148">
        <v>0</v>
      </c>
      <c r="X439" s="24">
        <f t="shared" si="52"/>
        <v>0</v>
      </c>
      <c r="Y439" s="148">
        <v>0</v>
      </c>
      <c r="Z439" s="81">
        <f t="shared" si="53"/>
        <v>0</v>
      </c>
    </row>
    <row r="440" spans="1:26" x14ac:dyDescent="0.25">
      <c r="A440" s="9" t="str">
        <f>'8'!A440</f>
        <v>Tuscarora SD</v>
      </c>
      <c r="B440" s="29" t="str">
        <f>'8'!B440</f>
        <v>Franklin</v>
      </c>
      <c r="C440" s="85">
        <f>'8'!C440</f>
        <v>670</v>
      </c>
      <c r="D440" s="85">
        <f>'8'!D440</f>
        <v>461</v>
      </c>
      <c r="E440" s="85">
        <f>'8'!E440</f>
        <v>1131</v>
      </c>
      <c r="F440" s="146">
        <v>4</v>
      </c>
      <c r="G440" s="146">
        <v>0</v>
      </c>
      <c r="H440" s="146">
        <v>0</v>
      </c>
      <c r="I440" s="146">
        <v>0</v>
      </c>
      <c r="J440" s="146">
        <v>4</v>
      </c>
      <c r="K440" s="65">
        <f t="shared" si="49"/>
        <v>4</v>
      </c>
      <c r="L440" s="80">
        <f t="shared" si="56"/>
        <v>0</v>
      </c>
      <c r="M440" s="80">
        <f t="shared" si="54"/>
        <v>8</v>
      </c>
      <c r="N440" s="81">
        <f t="shared" si="55"/>
        <v>0.5</v>
      </c>
      <c r="O440" s="147">
        <v>52.311688311688314</v>
      </c>
      <c r="P440" s="147">
        <v>66.077922077922082</v>
      </c>
      <c r="Q440" s="147">
        <v>93.610389610389603</v>
      </c>
      <c r="R440" s="139">
        <v>14.519480519480519</v>
      </c>
      <c r="S440" s="145">
        <v>0</v>
      </c>
      <c r="T440" s="145">
        <v>0</v>
      </c>
      <c r="U440" s="24">
        <f t="shared" si="50"/>
        <v>0.89075630252100846</v>
      </c>
      <c r="V440" s="24">
        <f t="shared" si="51"/>
        <v>0.10467693226313916</v>
      </c>
      <c r="W440" s="148">
        <v>0</v>
      </c>
      <c r="X440" s="24">
        <f t="shared" si="52"/>
        <v>0</v>
      </c>
      <c r="Y440" s="148">
        <v>0</v>
      </c>
      <c r="Z440" s="81">
        <f t="shared" si="53"/>
        <v>0</v>
      </c>
    </row>
    <row r="441" spans="1:26" x14ac:dyDescent="0.25">
      <c r="A441" s="9" t="str">
        <f>'8'!A441</f>
        <v>Tussey Mountain SD</v>
      </c>
      <c r="B441" s="29" t="str">
        <f>'8'!B441</f>
        <v>Bedford</v>
      </c>
      <c r="C441" s="85">
        <f>'8'!C441</f>
        <v>244</v>
      </c>
      <c r="D441" s="85">
        <f>'8'!D441</f>
        <v>163</v>
      </c>
      <c r="E441" s="85">
        <f>'8'!E441</f>
        <v>407</v>
      </c>
      <c r="F441" s="146">
        <v>0</v>
      </c>
      <c r="G441" s="146">
        <v>0</v>
      </c>
      <c r="H441" s="146">
        <v>0</v>
      </c>
      <c r="I441" s="146">
        <v>0</v>
      </c>
      <c r="J441" s="146">
        <v>2</v>
      </c>
      <c r="K441" s="65">
        <f t="shared" si="49"/>
        <v>0</v>
      </c>
      <c r="L441" s="80">
        <f t="shared" si="56"/>
        <v>0</v>
      </c>
      <c r="M441" s="80">
        <f t="shared" si="54"/>
        <v>2</v>
      </c>
      <c r="N441" s="81">
        <f t="shared" si="55"/>
        <v>0</v>
      </c>
      <c r="O441" s="147">
        <v>0</v>
      </c>
      <c r="P441" s="147">
        <v>0</v>
      </c>
      <c r="Q441" s="147">
        <v>0</v>
      </c>
      <c r="R441" s="139">
        <v>9.7142857142857153</v>
      </c>
      <c r="S441" s="145">
        <v>0</v>
      </c>
      <c r="T441" s="145">
        <v>0</v>
      </c>
      <c r="U441" s="24">
        <f t="shared" si="50"/>
        <v>0</v>
      </c>
      <c r="V441" s="24">
        <f t="shared" si="51"/>
        <v>0</v>
      </c>
      <c r="W441" s="148">
        <v>0</v>
      </c>
      <c r="X441" s="24">
        <f t="shared" si="52"/>
        <v>0</v>
      </c>
      <c r="Y441" s="148">
        <v>0</v>
      </c>
      <c r="Z441" s="81">
        <f t="shared" si="53"/>
        <v>0</v>
      </c>
    </row>
    <row r="442" spans="1:26" x14ac:dyDescent="0.25">
      <c r="A442" s="9" t="str">
        <f>'8'!A442</f>
        <v>Twin Valley SD</v>
      </c>
      <c r="B442" s="29" t="str">
        <f>'8'!B442</f>
        <v>Berks</v>
      </c>
      <c r="C442" s="85">
        <f>'8'!C442</f>
        <v>898</v>
      </c>
      <c r="D442" s="85">
        <f>'8'!D442</f>
        <v>654</v>
      </c>
      <c r="E442" s="85">
        <f>'8'!E442</f>
        <v>1552</v>
      </c>
      <c r="F442" s="146">
        <v>1</v>
      </c>
      <c r="G442" s="146">
        <v>2</v>
      </c>
      <c r="H442" s="146">
        <v>0</v>
      </c>
      <c r="I442" s="146">
        <v>2</v>
      </c>
      <c r="J442" s="146">
        <v>6</v>
      </c>
      <c r="K442" s="65">
        <f t="shared" si="49"/>
        <v>5</v>
      </c>
      <c r="L442" s="80">
        <f t="shared" si="56"/>
        <v>2</v>
      </c>
      <c r="M442" s="80">
        <f t="shared" si="54"/>
        <v>11</v>
      </c>
      <c r="N442" s="81">
        <f t="shared" si="55"/>
        <v>0.45454545454545453</v>
      </c>
      <c r="O442" s="147">
        <v>53.831115190454341</v>
      </c>
      <c r="P442" s="147">
        <v>72.661771454795783</v>
      </c>
      <c r="Q442" s="147">
        <v>96.50711335474989</v>
      </c>
      <c r="R442" s="139">
        <v>74.874713171179451</v>
      </c>
      <c r="S442" s="145">
        <v>170</v>
      </c>
      <c r="T442" s="145">
        <v>106</v>
      </c>
      <c r="U442" s="24">
        <f t="shared" si="50"/>
        <v>0.62816901408450709</v>
      </c>
      <c r="V442" s="24">
        <f t="shared" si="51"/>
        <v>8.150314861163023E-2</v>
      </c>
      <c r="W442" s="148">
        <v>96.429554841670495</v>
      </c>
      <c r="X442" s="24">
        <f t="shared" si="52"/>
        <v>6.2132445129942329E-2</v>
      </c>
      <c r="Y442" s="148">
        <v>60.126663607159244</v>
      </c>
      <c r="Z442" s="81">
        <f t="shared" si="53"/>
        <v>3.8741406963375802E-2</v>
      </c>
    </row>
    <row r="443" spans="1:26" x14ac:dyDescent="0.25">
      <c r="A443" s="9" t="str">
        <f>'8'!A443</f>
        <v>Tyrone Area SD</v>
      </c>
      <c r="B443" s="29" t="str">
        <f>'8'!B443</f>
        <v>Blair</v>
      </c>
      <c r="C443" s="85">
        <f>'8'!C443</f>
        <v>494</v>
      </c>
      <c r="D443" s="85">
        <f>'8'!D443</f>
        <v>311</v>
      </c>
      <c r="E443" s="85">
        <f>'8'!E443</f>
        <v>805</v>
      </c>
      <c r="F443" s="146">
        <v>2</v>
      </c>
      <c r="G443" s="146">
        <v>0</v>
      </c>
      <c r="H443" s="146">
        <v>0</v>
      </c>
      <c r="I443" s="146">
        <v>0</v>
      </c>
      <c r="J443" s="146">
        <v>3</v>
      </c>
      <c r="K443" s="65">
        <f t="shared" si="49"/>
        <v>2</v>
      </c>
      <c r="L443" s="80">
        <f t="shared" si="56"/>
        <v>0</v>
      </c>
      <c r="M443" s="80">
        <f t="shared" si="54"/>
        <v>5</v>
      </c>
      <c r="N443" s="81">
        <f t="shared" si="55"/>
        <v>0.4</v>
      </c>
      <c r="O443" s="147">
        <v>23.060329067641682</v>
      </c>
      <c r="P443" s="147">
        <v>36.625228519195616</v>
      </c>
      <c r="Q443" s="147">
        <v>46.314442413162702</v>
      </c>
      <c r="R443" s="139">
        <v>65.879341864716636</v>
      </c>
      <c r="S443" s="145">
        <v>0</v>
      </c>
      <c r="T443" s="145">
        <v>0</v>
      </c>
      <c r="U443" s="24">
        <f t="shared" si="50"/>
        <v>0.47533632286995514</v>
      </c>
      <c r="V443" s="24">
        <f t="shared" si="51"/>
        <v>7.4143549797313413E-2</v>
      </c>
      <c r="W443" s="148">
        <v>0</v>
      </c>
      <c r="X443" s="24">
        <f t="shared" si="52"/>
        <v>0</v>
      </c>
      <c r="Y443" s="148">
        <v>0</v>
      </c>
      <c r="Z443" s="81">
        <f t="shared" si="53"/>
        <v>0</v>
      </c>
    </row>
    <row r="444" spans="1:26" x14ac:dyDescent="0.25">
      <c r="A444" s="9" t="str">
        <f>'8'!A444</f>
        <v>Union Area SD</v>
      </c>
      <c r="B444" s="29" t="str">
        <f>'8'!B444</f>
        <v>Lawrence</v>
      </c>
      <c r="C444" s="85">
        <f>'8'!C444</f>
        <v>165</v>
      </c>
      <c r="D444" s="85">
        <f>'8'!D444</f>
        <v>95</v>
      </c>
      <c r="E444" s="85">
        <f>'8'!E444</f>
        <v>260</v>
      </c>
      <c r="F444" s="146">
        <v>0</v>
      </c>
      <c r="G444" s="146">
        <v>0</v>
      </c>
      <c r="H444" s="146">
        <v>0</v>
      </c>
      <c r="I444" s="146">
        <v>0</v>
      </c>
      <c r="J444" s="146">
        <v>0</v>
      </c>
      <c r="K444" s="65">
        <f t="shared" si="49"/>
        <v>0</v>
      </c>
      <c r="L444" s="80">
        <f t="shared" si="56"/>
        <v>0</v>
      </c>
      <c r="M444" s="80">
        <f t="shared" si="54"/>
        <v>0</v>
      </c>
      <c r="N444" s="81" t="e">
        <f t="shared" si="55"/>
        <v>#DIV/0!</v>
      </c>
      <c r="O444" s="147">
        <v>0</v>
      </c>
      <c r="P444" s="147">
        <v>0</v>
      </c>
      <c r="Q444" s="147">
        <v>0</v>
      </c>
      <c r="R444" s="139">
        <v>0</v>
      </c>
      <c r="S444" s="145">
        <v>0</v>
      </c>
      <c r="T444" s="145">
        <v>0</v>
      </c>
      <c r="U444" s="24" t="e">
        <f t="shared" si="50"/>
        <v>#DIV/0!</v>
      </c>
      <c r="V444" s="24">
        <f t="shared" si="51"/>
        <v>0</v>
      </c>
      <c r="W444" s="148">
        <v>0</v>
      </c>
      <c r="X444" s="24">
        <f t="shared" si="52"/>
        <v>0</v>
      </c>
      <c r="Y444" s="148">
        <v>0</v>
      </c>
      <c r="Z444" s="81">
        <f t="shared" si="53"/>
        <v>0</v>
      </c>
    </row>
    <row r="445" spans="1:26" x14ac:dyDescent="0.25">
      <c r="A445" s="9" t="str">
        <f>'8'!A445</f>
        <v>Union City Area SD</v>
      </c>
      <c r="B445" s="29" t="str">
        <f>'8'!B445</f>
        <v>Erie</v>
      </c>
      <c r="C445" s="85">
        <f>'8'!C445</f>
        <v>293</v>
      </c>
      <c r="D445" s="85">
        <f>'8'!D445</f>
        <v>186</v>
      </c>
      <c r="E445" s="85">
        <f>'8'!E445</f>
        <v>479</v>
      </c>
      <c r="F445" s="146">
        <v>1</v>
      </c>
      <c r="G445" s="146">
        <v>0</v>
      </c>
      <c r="H445" s="146">
        <v>0</v>
      </c>
      <c r="I445" s="146">
        <v>1</v>
      </c>
      <c r="J445" s="146">
        <v>3</v>
      </c>
      <c r="K445" s="65">
        <f t="shared" si="49"/>
        <v>2</v>
      </c>
      <c r="L445" s="80">
        <f t="shared" si="56"/>
        <v>1</v>
      </c>
      <c r="M445" s="80">
        <f t="shared" si="54"/>
        <v>5</v>
      </c>
      <c r="N445" s="81">
        <f t="shared" si="55"/>
        <v>0.4</v>
      </c>
      <c r="O445" s="147">
        <v>15.418822647169105</v>
      </c>
      <c r="P445" s="147">
        <v>20.246719160104988</v>
      </c>
      <c r="Q445" s="147">
        <v>22.334458192725908</v>
      </c>
      <c r="R445" s="139">
        <v>12.913385826771654</v>
      </c>
      <c r="S445" s="145">
        <v>53</v>
      </c>
      <c r="T445" s="145">
        <v>53</v>
      </c>
      <c r="U445" s="24">
        <f t="shared" si="50"/>
        <v>0.73417721518987344</v>
      </c>
      <c r="V445" s="24">
        <f t="shared" si="51"/>
        <v>7.4458333626877024E-2</v>
      </c>
      <c r="W445" s="148">
        <v>32.590926134233221</v>
      </c>
      <c r="X445" s="24">
        <f t="shared" si="52"/>
        <v>6.8039511762491067E-2</v>
      </c>
      <c r="Y445" s="148">
        <v>32.590926134233221</v>
      </c>
      <c r="Z445" s="81">
        <f t="shared" si="53"/>
        <v>6.8039511762491067E-2</v>
      </c>
    </row>
    <row r="446" spans="1:26" x14ac:dyDescent="0.25">
      <c r="A446" s="9" t="str">
        <f>'8'!A446</f>
        <v>Union SD</v>
      </c>
      <c r="B446" s="29" t="str">
        <f>'8'!B446</f>
        <v>Clarion</v>
      </c>
      <c r="C446" s="85">
        <f>'8'!C446</f>
        <v>159</v>
      </c>
      <c r="D446" s="85">
        <f>'8'!D446</f>
        <v>107</v>
      </c>
      <c r="E446" s="85">
        <f>'8'!E446</f>
        <v>266</v>
      </c>
      <c r="F446" s="146">
        <v>0</v>
      </c>
      <c r="G446" s="146">
        <v>0</v>
      </c>
      <c r="H446" s="146">
        <v>0</v>
      </c>
      <c r="I446" s="146">
        <v>0</v>
      </c>
      <c r="J446" s="146">
        <v>3</v>
      </c>
      <c r="K446" s="65">
        <f t="shared" si="49"/>
        <v>0</v>
      </c>
      <c r="L446" s="80">
        <f t="shared" si="56"/>
        <v>0</v>
      </c>
      <c r="M446" s="80">
        <f t="shared" si="54"/>
        <v>3</v>
      </c>
      <c r="N446" s="81">
        <f t="shared" si="55"/>
        <v>0</v>
      </c>
      <c r="O446" s="147">
        <v>0</v>
      </c>
      <c r="P446" s="147">
        <v>0</v>
      </c>
      <c r="Q446" s="147">
        <v>0</v>
      </c>
      <c r="R446" s="139">
        <v>22.617977528089888</v>
      </c>
      <c r="S446" s="145">
        <v>0</v>
      </c>
      <c r="T446" s="145">
        <v>0</v>
      </c>
      <c r="U446" s="24">
        <f t="shared" si="50"/>
        <v>0</v>
      </c>
      <c r="V446" s="24">
        <f t="shared" si="51"/>
        <v>0</v>
      </c>
      <c r="W446" s="148">
        <v>0</v>
      </c>
      <c r="X446" s="24">
        <f t="shared" si="52"/>
        <v>0</v>
      </c>
      <c r="Y446" s="148">
        <v>0</v>
      </c>
      <c r="Z446" s="81">
        <f t="shared" si="53"/>
        <v>0</v>
      </c>
    </row>
    <row r="447" spans="1:26" x14ac:dyDescent="0.25">
      <c r="A447" s="9" t="str">
        <f>'8'!A447</f>
        <v>Uniontown Area SD</v>
      </c>
      <c r="B447" s="29" t="str">
        <f>'8'!B447</f>
        <v>Fayette</v>
      </c>
      <c r="C447" s="85">
        <f>'8'!C447</f>
        <v>771</v>
      </c>
      <c r="D447" s="85">
        <f>'8'!D447</f>
        <v>530</v>
      </c>
      <c r="E447" s="85">
        <f>'8'!E447</f>
        <v>1301</v>
      </c>
      <c r="F447" s="146">
        <v>4</v>
      </c>
      <c r="G447" s="146">
        <v>4</v>
      </c>
      <c r="H447" s="146">
        <v>2</v>
      </c>
      <c r="I447" s="146">
        <v>5</v>
      </c>
      <c r="J447" s="146">
        <v>5</v>
      </c>
      <c r="K447" s="65">
        <f t="shared" si="49"/>
        <v>15</v>
      </c>
      <c r="L447" s="80">
        <f t="shared" si="56"/>
        <v>7</v>
      </c>
      <c r="M447" s="80">
        <f t="shared" si="54"/>
        <v>20</v>
      </c>
      <c r="N447" s="81">
        <f t="shared" si="55"/>
        <v>0.75</v>
      </c>
      <c r="O447" s="147">
        <v>151.08865979381443</v>
      </c>
      <c r="P447" s="147">
        <v>205.83092783505154</v>
      </c>
      <c r="Q447" s="147">
        <v>174.08041237113403</v>
      </c>
      <c r="R447" s="139">
        <v>117.62886597938144</v>
      </c>
      <c r="S447" s="145">
        <v>361</v>
      </c>
      <c r="T447" s="145">
        <v>191</v>
      </c>
      <c r="U447" s="24">
        <f t="shared" si="50"/>
        <v>0.75212464589235128</v>
      </c>
      <c r="V447" s="24">
        <f t="shared" si="51"/>
        <v>0.27434249625585394</v>
      </c>
      <c r="W447" s="148">
        <v>242.65154639175259</v>
      </c>
      <c r="X447" s="24">
        <f t="shared" si="52"/>
        <v>0.18651156525115495</v>
      </c>
      <c r="Y447" s="148">
        <v>128.38350515463918</v>
      </c>
      <c r="Z447" s="81">
        <f t="shared" si="53"/>
        <v>9.8680634246455942E-2</v>
      </c>
    </row>
    <row r="448" spans="1:26" x14ac:dyDescent="0.25">
      <c r="A448" s="9" t="str">
        <f>'8'!A448</f>
        <v>Unionville-Chadds Ford SD</v>
      </c>
      <c r="B448" s="29" t="str">
        <f>'8'!B448</f>
        <v>Chester</v>
      </c>
      <c r="C448" s="85">
        <f>'8'!C448</f>
        <v>519</v>
      </c>
      <c r="D448" s="85">
        <f>'8'!D448</f>
        <v>435</v>
      </c>
      <c r="E448" s="85">
        <f>'8'!E448</f>
        <v>954</v>
      </c>
      <c r="F448" s="146">
        <v>4</v>
      </c>
      <c r="G448" s="146">
        <v>0</v>
      </c>
      <c r="H448" s="146">
        <v>0</v>
      </c>
      <c r="I448" s="146">
        <v>0</v>
      </c>
      <c r="J448" s="146">
        <v>2</v>
      </c>
      <c r="K448" s="65">
        <f t="shared" si="49"/>
        <v>4</v>
      </c>
      <c r="L448" s="80">
        <f t="shared" si="56"/>
        <v>0</v>
      </c>
      <c r="M448" s="80">
        <f t="shared" si="54"/>
        <v>6</v>
      </c>
      <c r="N448" s="81">
        <f t="shared" si="55"/>
        <v>0.66666666666666663</v>
      </c>
      <c r="O448" s="147">
        <v>53.484669176976873</v>
      </c>
      <c r="P448" s="147">
        <v>73.669714900484138</v>
      </c>
      <c r="Q448" s="147">
        <v>84.845615922538997</v>
      </c>
      <c r="R448" s="139">
        <v>34.787520172135558</v>
      </c>
      <c r="S448" s="145">
        <v>0</v>
      </c>
      <c r="T448" s="145">
        <v>0</v>
      </c>
      <c r="U448" s="24">
        <f t="shared" si="50"/>
        <v>0.7851851851851851</v>
      </c>
      <c r="V448" s="24">
        <f t="shared" si="51"/>
        <v>0.13328551790090251</v>
      </c>
      <c r="W448" s="148">
        <v>0</v>
      </c>
      <c r="X448" s="24">
        <f t="shared" si="52"/>
        <v>0</v>
      </c>
      <c r="Y448" s="148">
        <v>0</v>
      </c>
      <c r="Z448" s="81">
        <f t="shared" si="53"/>
        <v>0</v>
      </c>
    </row>
    <row r="449" spans="1:26" x14ac:dyDescent="0.25">
      <c r="A449" s="9" t="str">
        <f>'8'!A449</f>
        <v>United SD</v>
      </c>
      <c r="B449" s="29" t="str">
        <f>'8'!B449</f>
        <v>Indiana</v>
      </c>
      <c r="C449" s="85">
        <f>'8'!C449</f>
        <v>239</v>
      </c>
      <c r="D449" s="85">
        <f>'8'!D449</f>
        <v>187</v>
      </c>
      <c r="E449" s="85">
        <f>'8'!E449</f>
        <v>426</v>
      </c>
      <c r="F449" s="146">
        <v>0</v>
      </c>
      <c r="G449" s="146">
        <v>0</v>
      </c>
      <c r="H449" s="146">
        <v>0</v>
      </c>
      <c r="I449" s="146">
        <v>0</v>
      </c>
      <c r="J449" s="146">
        <v>2</v>
      </c>
      <c r="K449" s="65">
        <f t="shared" si="49"/>
        <v>0</v>
      </c>
      <c r="L449" s="80">
        <f t="shared" si="56"/>
        <v>0</v>
      </c>
      <c r="M449" s="80">
        <f t="shared" si="54"/>
        <v>2</v>
      </c>
      <c r="N449" s="81">
        <f t="shared" si="55"/>
        <v>0</v>
      </c>
      <c r="O449" s="147">
        <v>0</v>
      </c>
      <c r="P449" s="147">
        <v>0</v>
      </c>
      <c r="Q449" s="147">
        <v>0</v>
      </c>
      <c r="R449" s="139">
        <v>6.2566844919786098</v>
      </c>
      <c r="S449" s="145">
        <v>0</v>
      </c>
      <c r="T449" s="145">
        <v>0</v>
      </c>
      <c r="U449" s="24">
        <f t="shared" si="50"/>
        <v>0</v>
      </c>
      <c r="V449" s="24">
        <f t="shared" si="51"/>
        <v>0</v>
      </c>
      <c r="W449" s="148">
        <v>0</v>
      </c>
      <c r="X449" s="24">
        <f t="shared" si="52"/>
        <v>0</v>
      </c>
      <c r="Y449" s="148">
        <v>0</v>
      </c>
      <c r="Z449" s="81">
        <f t="shared" si="53"/>
        <v>0</v>
      </c>
    </row>
    <row r="450" spans="1:26" x14ac:dyDescent="0.25">
      <c r="A450" s="9" t="str">
        <f>'8'!A450</f>
        <v>Upper Adams SD</v>
      </c>
      <c r="B450" s="29" t="str">
        <f>'8'!B450</f>
        <v>Adams</v>
      </c>
      <c r="C450" s="85">
        <f>'8'!C450</f>
        <v>354</v>
      </c>
      <c r="D450" s="85">
        <f>'8'!D450</f>
        <v>290</v>
      </c>
      <c r="E450" s="85">
        <f>'8'!E450</f>
        <v>644</v>
      </c>
      <c r="F450" s="146">
        <v>1</v>
      </c>
      <c r="G450" s="146">
        <v>3</v>
      </c>
      <c r="H450" s="146">
        <v>0</v>
      </c>
      <c r="I450" s="146">
        <v>0</v>
      </c>
      <c r="J450" s="146">
        <v>5</v>
      </c>
      <c r="K450" s="65">
        <f t="shared" si="49"/>
        <v>4</v>
      </c>
      <c r="L450" s="80">
        <f t="shared" si="56"/>
        <v>0</v>
      </c>
      <c r="M450" s="80">
        <f t="shared" si="54"/>
        <v>9</v>
      </c>
      <c r="N450" s="81">
        <f t="shared" si="55"/>
        <v>0.44444444444444442</v>
      </c>
      <c r="O450" s="147">
        <v>39.410852713178294</v>
      </c>
      <c r="P450" s="147">
        <v>57.844961240310077</v>
      </c>
      <c r="Q450" s="147">
        <v>66.744186046511629</v>
      </c>
      <c r="R450" s="139">
        <v>43.29069767441861</v>
      </c>
      <c r="S450" s="145">
        <v>159</v>
      </c>
      <c r="T450" s="145">
        <v>0</v>
      </c>
      <c r="U450" s="24">
        <f t="shared" si="50"/>
        <v>0.6919831223628693</v>
      </c>
      <c r="V450" s="24">
        <f t="shared" si="51"/>
        <v>0.15101834464827388</v>
      </c>
      <c r="W450" s="148">
        <v>94.29069767441861</v>
      </c>
      <c r="X450" s="24">
        <f t="shared" si="52"/>
        <v>0.14641412682363139</v>
      </c>
      <c r="Y450" s="148">
        <v>0</v>
      </c>
      <c r="Z450" s="81">
        <f t="shared" si="53"/>
        <v>0</v>
      </c>
    </row>
    <row r="451" spans="1:26" x14ac:dyDescent="0.25">
      <c r="A451" s="9" t="str">
        <f>'8'!A451</f>
        <v>Upper Darby SD</v>
      </c>
      <c r="B451" s="29" t="str">
        <f>'8'!B451</f>
        <v>Delaware</v>
      </c>
      <c r="C451" s="85">
        <f>'8'!C451</f>
        <v>4041</v>
      </c>
      <c r="D451" s="85">
        <f>'8'!D451</f>
        <v>2567</v>
      </c>
      <c r="E451" s="85">
        <f>'8'!E451</f>
        <v>6608</v>
      </c>
      <c r="F451" s="146">
        <v>14</v>
      </c>
      <c r="G451" s="146">
        <v>9</v>
      </c>
      <c r="H451" s="146">
        <v>3</v>
      </c>
      <c r="I451" s="146">
        <v>4</v>
      </c>
      <c r="J451" s="146">
        <v>53</v>
      </c>
      <c r="K451" s="65">
        <f t="shared" si="49"/>
        <v>30</v>
      </c>
      <c r="L451" s="80">
        <f t="shared" si="56"/>
        <v>7</v>
      </c>
      <c r="M451" s="80">
        <f t="shared" si="54"/>
        <v>83</v>
      </c>
      <c r="N451" s="81">
        <f t="shared" si="55"/>
        <v>0.36144578313253012</v>
      </c>
      <c r="O451" s="147">
        <v>346.02022756005061</v>
      </c>
      <c r="P451" s="147">
        <v>569.96965865992411</v>
      </c>
      <c r="Q451" s="147">
        <v>536.01011378002522</v>
      </c>
      <c r="R451" s="139">
        <v>1037.7433628318586</v>
      </c>
      <c r="S451" s="145">
        <v>848</v>
      </c>
      <c r="T451" s="145">
        <v>371</v>
      </c>
      <c r="U451" s="24">
        <f t="shared" si="50"/>
        <v>0.46884081369066838</v>
      </c>
      <c r="V451" s="24">
        <f t="shared" si="51"/>
        <v>0.13861832418583153</v>
      </c>
      <c r="W451" s="148">
        <v>534.95828065739568</v>
      </c>
      <c r="X451" s="24">
        <f t="shared" si="52"/>
        <v>8.0956156273818955E-2</v>
      </c>
      <c r="Y451" s="148">
        <v>234.0442477876106</v>
      </c>
      <c r="Z451" s="81">
        <f t="shared" si="53"/>
        <v>3.5418318369795795E-2</v>
      </c>
    </row>
    <row r="452" spans="1:26" x14ac:dyDescent="0.25">
      <c r="A452" s="9" t="str">
        <f>'8'!A452</f>
        <v>Upper Dauphin Area SD</v>
      </c>
      <c r="B452" s="29" t="str">
        <f>'8'!B452</f>
        <v>Dauphin</v>
      </c>
      <c r="C452" s="85">
        <f>'8'!C452</f>
        <v>401</v>
      </c>
      <c r="D452" s="85">
        <f>'8'!D452</f>
        <v>295</v>
      </c>
      <c r="E452" s="85">
        <f>'8'!E452</f>
        <v>696</v>
      </c>
      <c r="F452" s="146">
        <v>0</v>
      </c>
      <c r="G452" s="146">
        <v>1</v>
      </c>
      <c r="H452" s="146">
        <v>0</v>
      </c>
      <c r="I452" s="146">
        <v>0</v>
      </c>
      <c r="J452" s="146">
        <v>5</v>
      </c>
      <c r="K452" s="65">
        <f t="shared" ref="K452:K503" si="57">SUM(F452:I452)</f>
        <v>1</v>
      </c>
      <c r="L452" s="80">
        <f t="shared" si="56"/>
        <v>0</v>
      </c>
      <c r="M452" s="80">
        <f t="shared" si="54"/>
        <v>6</v>
      </c>
      <c r="N452" s="81">
        <f t="shared" si="55"/>
        <v>0.16666666666666666</v>
      </c>
      <c r="O452" s="147">
        <v>13.351351351351353</v>
      </c>
      <c r="P452" s="147">
        <v>18.54054054054054</v>
      </c>
      <c r="Q452" s="147">
        <v>21.108108108108109</v>
      </c>
      <c r="R452" s="139">
        <v>101.69301376848546</v>
      </c>
      <c r="S452" s="145">
        <v>53</v>
      </c>
      <c r="T452" s="145">
        <v>0</v>
      </c>
      <c r="U452" s="24">
        <f t="shared" ref="U452:U499" si="58">(O452+P452)/(O452+P452+R452)</f>
        <v>0.23873873873873877</v>
      </c>
      <c r="V452" s="24">
        <f t="shared" ref="V452:V503" si="59">(O452+P452)/E452</f>
        <v>4.5821683752718237E-2</v>
      </c>
      <c r="W452" s="148">
        <v>31.891891891891891</v>
      </c>
      <c r="X452" s="24">
        <f t="shared" ref="X452:X503" si="60">W452/E452</f>
        <v>4.5821683752718237E-2</v>
      </c>
      <c r="Y452" s="148">
        <v>0</v>
      </c>
      <c r="Z452" s="81">
        <f t="shared" ref="Z452:Z504" si="61">Y452/E452</f>
        <v>0</v>
      </c>
    </row>
    <row r="453" spans="1:26" x14ac:dyDescent="0.25">
      <c r="A453" s="9" t="str">
        <f>'8'!A453</f>
        <v>Upper Dublin SD</v>
      </c>
      <c r="B453" s="29" t="str">
        <f>'8'!B453</f>
        <v>Montgomery</v>
      </c>
      <c r="C453" s="85">
        <f>'8'!C453</f>
        <v>735</v>
      </c>
      <c r="D453" s="85">
        <f>'8'!D453</f>
        <v>565</v>
      </c>
      <c r="E453" s="85">
        <f>'8'!E453</f>
        <v>1300</v>
      </c>
      <c r="F453" s="146">
        <v>2</v>
      </c>
      <c r="G453" s="146">
        <v>4</v>
      </c>
      <c r="H453" s="146">
        <v>9</v>
      </c>
      <c r="I453" s="146">
        <v>1</v>
      </c>
      <c r="J453" s="146">
        <v>14</v>
      </c>
      <c r="K453" s="65">
        <f t="shared" si="57"/>
        <v>16</v>
      </c>
      <c r="L453" s="80">
        <f t="shared" si="56"/>
        <v>10</v>
      </c>
      <c r="M453" s="80">
        <f t="shared" ref="M453:M503" si="62">J453+K453</f>
        <v>30</v>
      </c>
      <c r="N453" s="81">
        <f t="shared" ref="N453:N503" si="63">K453/M453</f>
        <v>0.53333333333333333</v>
      </c>
      <c r="O453" s="147">
        <v>205.35532827449688</v>
      </c>
      <c r="P453" s="147">
        <v>312.50940283734741</v>
      </c>
      <c r="Q453" s="147">
        <v>330.13526888815568</v>
      </c>
      <c r="R453" s="139">
        <v>423.81854173540086</v>
      </c>
      <c r="S453" s="145">
        <v>742</v>
      </c>
      <c r="T453" s="145">
        <v>530</v>
      </c>
      <c r="U453" s="24">
        <f t="shared" si="58"/>
        <v>0.54993514915693908</v>
      </c>
      <c r="V453" s="24">
        <f t="shared" si="59"/>
        <v>0.39835748547064948</v>
      </c>
      <c r="W453" s="148">
        <v>453.13163972286372</v>
      </c>
      <c r="X453" s="24">
        <f t="shared" si="60"/>
        <v>0.34856279978681826</v>
      </c>
      <c r="Y453" s="148">
        <v>323.66545694490264</v>
      </c>
      <c r="Z453" s="81">
        <f t="shared" si="61"/>
        <v>0.24897342841915587</v>
      </c>
    </row>
    <row r="454" spans="1:26" x14ac:dyDescent="0.25">
      <c r="A454" s="9" t="str">
        <f>'8'!A454</f>
        <v>Upper Merion Area SD</v>
      </c>
      <c r="B454" s="29" t="str">
        <f>'8'!B454</f>
        <v>Montgomery</v>
      </c>
      <c r="C454" s="85">
        <f>'8'!C454</f>
        <v>1297</v>
      </c>
      <c r="D454" s="85">
        <f>'8'!D454</f>
        <v>795</v>
      </c>
      <c r="E454" s="85">
        <f>'8'!E454</f>
        <v>2092</v>
      </c>
      <c r="F454" s="146">
        <v>5</v>
      </c>
      <c r="G454" s="146">
        <v>5</v>
      </c>
      <c r="H454" s="146">
        <v>0</v>
      </c>
      <c r="I454" s="146">
        <v>1</v>
      </c>
      <c r="J454" s="146">
        <v>7</v>
      </c>
      <c r="K454" s="65">
        <f t="shared" si="57"/>
        <v>11</v>
      </c>
      <c r="L454" s="80">
        <f t="shared" si="56"/>
        <v>1</v>
      </c>
      <c r="M454" s="80">
        <f t="shared" si="62"/>
        <v>18</v>
      </c>
      <c r="N454" s="81">
        <f t="shared" si="63"/>
        <v>0.61111111111111116</v>
      </c>
      <c r="O454" s="147">
        <v>141.18178818871661</v>
      </c>
      <c r="P454" s="147">
        <v>214.85021445067633</v>
      </c>
      <c r="Q454" s="147">
        <v>226.96799736060706</v>
      </c>
      <c r="R454" s="139">
        <v>109.31342791158033</v>
      </c>
      <c r="S454" s="145">
        <v>318</v>
      </c>
      <c r="T454" s="145">
        <v>53</v>
      </c>
      <c r="U454" s="24">
        <f t="shared" si="58"/>
        <v>0.76509186351706038</v>
      </c>
      <c r="V454" s="24">
        <f t="shared" si="59"/>
        <v>0.17018738175879203</v>
      </c>
      <c r="W454" s="148">
        <v>194.19927416694159</v>
      </c>
      <c r="X454" s="24">
        <f t="shared" si="60"/>
        <v>9.2829480959341099E-2</v>
      </c>
      <c r="Y454" s="148">
        <v>32.366545694490263</v>
      </c>
      <c r="Z454" s="81">
        <f t="shared" si="61"/>
        <v>1.5471580159890183E-2</v>
      </c>
    </row>
    <row r="455" spans="1:26" x14ac:dyDescent="0.25">
      <c r="A455" s="9" t="str">
        <f>'8'!A455</f>
        <v>Upper Moreland Township SD</v>
      </c>
      <c r="B455" s="29" t="str">
        <f>'8'!B455</f>
        <v>Montgomery</v>
      </c>
      <c r="C455" s="85">
        <f>'8'!C455</f>
        <v>806</v>
      </c>
      <c r="D455" s="85">
        <f>'8'!D455</f>
        <v>560</v>
      </c>
      <c r="E455" s="85">
        <f>'8'!E455</f>
        <v>1366</v>
      </c>
      <c r="F455" s="146">
        <v>2</v>
      </c>
      <c r="G455" s="146">
        <v>1</v>
      </c>
      <c r="H455" s="146">
        <v>3</v>
      </c>
      <c r="I455" s="146">
        <v>0</v>
      </c>
      <c r="J455" s="146">
        <v>6</v>
      </c>
      <c r="K455" s="65">
        <f t="shared" si="57"/>
        <v>6</v>
      </c>
      <c r="L455" s="80">
        <f t="shared" si="56"/>
        <v>3</v>
      </c>
      <c r="M455" s="80">
        <f t="shared" si="62"/>
        <v>12</v>
      </c>
      <c r="N455" s="81">
        <f t="shared" si="63"/>
        <v>0.5</v>
      </c>
      <c r="O455" s="147">
        <v>55.213460903992086</v>
      </c>
      <c r="P455" s="147">
        <v>84.023754536456607</v>
      </c>
      <c r="Q455" s="147">
        <v>88.762784559551292</v>
      </c>
      <c r="R455" s="139">
        <v>76.946882217090064</v>
      </c>
      <c r="S455" s="145">
        <v>212</v>
      </c>
      <c r="T455" s="145">
        <v>159</v>
      </c>
      <c r="U455" s="24">
        <f t="shared" si="58"/>
        <v>0.64406779661016955</v>
      </c>
      <c r="V455" s="24">
        <f t="shared" si="59"/>
        <v>0.10193061159622892</v>
      </c>
      <c r="W455" s="148">
        <v>129.46618277796105</v>
      </c>
      <c r="X455" s="24">
        <f t="shared" si="60"/>
        <v>9.4777586221054949E-2</v>
      </c>
      <c r="Y455" s="148">
        <v>97.099637083470796</v>
      </c>
      <c r="Z455" s="81">
        <f t="shared" si="61"/>
        <v>7.1083189665791219E-2</v>
      </c>
    </row>
    <row r="456" spans="1:26" x14ac:dyDescent="0.25">
      <c r="A456" s="9" t="str">
        <f>'8'!A456</f>
        <v>Upper Perkiomen SD</v>
      </c>
      <c r="B456" s="29" t="str">
        <f>'8'!B456</f>
        <v>Montgomery</v>
      </c>
      <c r="C456" s="85">
        <f>'8'!C456</f>
        <v>840</v>
      </c>
      <c r="D456" s="85">
        <f>'8'!D456</f>
        <v>595</v>
      </c>
      <c r="E456" s="85">
        <f>'8'!E456</f>
        <v>1435</v>
      </c>
      <c r="F456" s="146">
        <v>0</v>
      </c>
      <c r="G456" s="146">
        <v>4</v>
      </c>
      <c r="H456" s="146">
        <v>3</v>
      </c>
      <c r="I456" s="146">
        <v>1</v>
      </c>
      <c r="J456" s="146">
        <v>3</v>
      </c>
      <c r="K456" s="65">
        <f t="shared" si="57"/>
        <v>8</v>
      </c>
      <c r="L456" s="80">
        <f t="shared" si="56"/>
        <v>4</v>
      </c>
      <c r="M456" s="80">
        <f t="shared" si="62"/>
        <v>11</v>
      </c>
      <c r="N456" s="81">
        <f t="shared" si="63"/>
        <v>0.72727272727272729</v>
      </c>
      <c r="O456" s="147">
        <v>91.05377763114484</v>
      </c>
      <c r="P456" s="147">
        <v>138.56548993731442</v>
      </c>
      <c r="Q456" s="147">
        <v>146.38073243154074</v>
      </c>
      <c r="R456" s="139">
        <v>38.473441108545032</v>
      </c>
      <c r="S456" s="145">
        <v>376</v>
      </c>
      <c r="T456" s="145">
        <v>164</v>
      </c>
      <c r="U456" s="24">
        <f t="shared" si="58"/>
        <v>0.85649202733485197</v>
      </c>
      <c r="V456" s="24">
        <f t="shared" si="59"/>
        <v>0.16001342687697509</v>
      </c>
      <c r="W456" s="148">
        <v>229.61926756845924</v>
      </c>
      <c r="X456" s="24">
        <f t="shared" si="60"/>
        <v>0.16001342687697509</v>
      </c>
      <c r="Y456" s="148">
        <v>100.15308479049818</v>
      </c>
      <c r="Z456" s="81">
        <f t="shared" si="61"/>
        <v>6.9793090446340203E-2</v>
      </c>
    </row>
    <row r="457" spans="1:26" x14ac:dyDescent="0.25">
      <c r="A457" s="9" t="str">
        <f>'8'!A457</f>
        <v>Upper Saint Clair SD</v>
      </c>
      <c r="B457" s="29" t="str">
        <f>'8'!B457</f>
        <v>Allegheny</v>
      </c>
      <c r="C457" s="85">
        <f>'8'!C457</f>
        <v>543</v>
      </c>
      <c r="D457" s="85">
        <f>'8'!D457</f>
        <v>469</v>
      </c>
      <c r="E457" s="85">
        <f>'8'!E457</f>
        <v>1012</v>
      </c>
      <c r="F457" s="146">
        <v>0</v>
      </c>
      <c r="G457" s="146">
        <v>1</v>
      </c>
      <c r="H457" s="146">
        <v>0</v>
      </c>
      <c r="I457" s="146">
        <v>0</v>
      </c>
      <c r="J457" s="146">
        <v>5</v>
      </c>
      <c r="K457" s="65">
        <f t="shared" si="57"/>
        <v>1</v>
      </c>
      <c r="L457" s="80">
        <f t="shared" si="56"/>
        <v>0</v>
      </c>
      <c r="M457" s="80">
        <f t="shared" si="62"/>
        <v>6</v>
      </c>
      <c r="N457" s="81">
        <f t="shared" si="63"/>
        <v>0.16666666666666666</v>
      </c>
      <c r="O457" s="147">
        <v>15.198529411764705</v>
      </c>
      <c r="P457" s="147">
        <v>19.379748774509803</v>
      </c>
      <c r="Q457" s="147">
        <v>18.42172181372549</v>
      </c>
      <c r="R457" s="139">
        <v>110.25903799019608</v>
      </c>
      <c r="S457" s="145">
        <v>53</v>
      </c>
      <c r="T457" s="145">
        <v>0</v>
      </c>
      <c r="U457" s="24">
        <f t="shared" si="58"/>
        <v>0.23873873873873874</v>
      </c>
      <c r="V457" s="24">
        <f t="shared" si="59"/>
        <v>3.4168259077346351E-2</v>
      </c>
      <c r="W457" s="148">
        <v>34.578278186274503</v>
      </c>
      <c r="X457" s="24">
        <f t="shared" si="60"/>
        <v>3.4168259077346344E-2</v>
      </c>
      <c r="Y457" s="148">
        <v>0</v>
      </c>
      <c r="Z457" s="81">
        <f t="shared" si="61"/>
        <v>0</v>
      </c>
    </row>
    <row r="458" spans="1:26" x14ac:dyDescent="0.25">
      <c r="A458" s="9" t="str">
        <f>'8'!A458</f>
        <v>Valley Grove SD</v>
      </c>
      <c r="B458" s="29" t="str">
        <f>'8'!B458</f>
        <v>Venango</v>
      </c>
      <c r="C458" s="85">
        <f>'8'!C458</f>
        <v>198</v>
      </c>
      <c r="D458" s="85">
        <f>'8'!D458</f>
        <v>167</v>
      </c>
      <c r="E458" s="85">
        <f>'8'!E458</f>
        <v>365</v>
      </c>
      <c r="F458" s="146">
        <v>3</v>
      </c>
      <c r="G458" s="146">
        <v>0</v>
      </c>
      <c r="H458" s="146">
        <v>0</v>
      </c>
      <c r="I458" s="146">
        <v>3</v>
      </c>
      <c r="J458" s="146">
        <v>7</v>
      </c>
      <c r="K458" s="65">
        <f t="shared" si="57"/>
        <v>6</v>
      </c>
      <c r="L458" s="80">
        <f t="shared" si="56"/>
        <v>3</v>
      </c>
      <c r="M458" s="80">
        <f t="shared" si="62"/>
        <v>13</v>
      </c>
      <c r="N458" s="81">
        <f t="shared" si="63"/>
        <v>0.46153846153846156</v>
      </c>
      <c r="O458" s="147">
        <v>50.048780487804876</v>
      </c>
      <c r="P458" s="147">
        <v>89.59349593495935</v>
      </c>
      <c r="Q458" s="147">
        <v>88.357723577235774</v>
      </c>
      <c r="R458" s="139">
        <v>25.111111111111111</v>
      </c>
      <c r="S458" s="145">
        <v>159</v>
      </c>
      <c r="T458" s="145">
        <v>159</v>
      </c>
      <c r="U458" s="24">
        <f t="shared" si="58"/>
        <v>0.84758364312267653</v>
      </c>
      <c r="V458" s="24">
        <f t="shared" si="59"/>
        <v>0.38258157924044989</v>
      </c>
      <c r="W458" s="148">
        <v>97.382113821138205</v>
      </c>
      <c r="X458" s="24">
        <f t="shared" si="60"/>
        <v>0.26680031183873482</v>
      </c>
      <c r="Y458" s="148">
        <v>97.382113821138205</v>
      </c>
      <c r="Z458" s="81">
        <f t="shared" si="61"/>
        <v>0.26680031183873482</v>
      </c>
    </row>
    <row r="459" spans="1:26" x14ac:dyDescent="0.25">
      <c r="A459" s="9" t="str">
        <f>'8'!A459</f>
        <v>Valley View SD</v>
      </c>
      <c r="B459" s="29" t="str">
        <f>'8'!B459</f>
        <v>Lackawanna</v>
      </c>
      <c r="C459" s="85">
        <f>'8'!C459</f>
        <v>522</v>
      </c>
      <c r="D459" s="85">
        <f>'8'!D459</f>
        <v>389</v>
      </c>
      <c r="E459" s="85">
        <f>'8'!E459</f>
        <v>911</v>
      </c>
      <c r="F459" s="146">
        <v>1</v>
      </c>
      <c r="G459" s="146">
        <v>0</v>
      </c>
      <c r="H459" s="146">
        <v>1</v>
      </c>
      <c r="I459" s="146">
        <v>1</v>
      </c>
      <c r="J459" s="146">
        <v>11</v>
      </c>
      <c r="K459" s="65">
        <f t="shared" si="57"/>
        <v>3</v>
      </c>
      <c r="L459" s="80">
        <f t="shared" si="56"/>
        <v>2</v>
      </c>
      <c r="M459" s="80">
        <f t="shared" si="62"/>
        <v>14</v>
      </c>
      <c r="N459" s="81">
        <f t="shared" si="63"/>
        <v>0.21428571428571427</v>
      </c>
      <c r="O459" s="147">
        <v>37.898973954222576</v>
      </c>
      <c r="P459" s="147">
        <v>55.342541436464089</v>
      </c>
      <c r="Q459" s="147">
        <v>65.758484609313342</v>
      </c>
      <c r="R459" s="139">
        <v>165.95816890292031</v>
      </c>
      <c r="S459" s="145">
        <v>106</v>
      </c>
      <c r="T459" s="145">
        <v>106</v>
      </c>
      <c r="U459" s="24">
        <f t="shared" si="58"/>
        <v>0.35972850678733026</v>
      </c>
      <c r="V459" s="24">
        <f t="shared" si="59"/>
        <v>0.10235073039592388</v>
      </c>
      <c r="W459" s="148">
        <v>62.161010260457772</v>
      </c>
      <c r="X459" s="24">
        <f t="shared" si="60"/>
        <v>6.8233820263949252E-2</v>
      </c>
      <c r="Y459" s="148">
        <v>62.161010260457772</v>
      </c>
      <c r="Z459" s="81">
        <f t="shared" si="61"/>
        <v>6.8233820263949252E-2</v>
      </c>
    </row>
    <row r="460" spans="1:26" x14ac:dyDescent="0.25">
      <c r="A460" s="9" t="str">
        <f>'8'!A460</f>
        <v>Wallenpaupack Area SD</v>
      </c>
      <c r="B460" s="29" t="str">
        <f>'8'!B460</f>
        <v>Pike</v>
      </c>
      <c r="C460" s="85">
        <f>'8'!C460</f>
        <v>559</v>
      </c>
      <c r="D460" s="85">
        <f>'8'!D460</f>
        <v>426</v>
      </c>
      <c r="E460" s="85">
        <f>'8'!E460</f>
        <v>985</v>
      </c>
      <c r="F460" s="146">
        <v>1</v>
      </c>
      <c r="G460" s="146">
        <v>1</v>
      </c>
      <c r="H460" s="146">
        <v>0</v>
      </c>
      <c r="I460" s="146">
        <v>1</v>
      </c>
      <c r="J460" s="146">
        <v>9</v>
      </c>
      <c r="K460" s="65">
        <f t="shared" si="57"/>
        <v>3</v>
      </c>
      <c r="L460" s="80">
        <f t="shared" si="56"/>
        <v>1</v>
      </c>
      <c r="M460" s="80">
        <f t="shared" si="62"/>
        <v>12</v>
      </c>
      <c r="N460" s="81">
        <f t="shared" si="63"/>
        <v>0.25</v>
      </c>
      <c r="O460" s="147">
        <v>27.453237410071942</v>
      </c>
      <c r="P460" s="147">
        <v>66.345323741007192</v>
      </c>
      <c r="Q460" s="147">
        <v>65.201438848920859</v>
      </c>
      <c r="R460" s="139">
        <v>153.97122302158274</v>
      </c>
      <c r="S460" s="145">
        <v>106</v>
      </c>
      <c r="T460" s="145">
        <v>53</v>
      </c>
      <c r="U460" s="24">
        <f t="shared" si="58"/>
        <v>0.37857142857142856</v>
      </c>
      <c r="V460" s="24">
        <f t="shared" si="59"/>
        <v>9.5226965635613323E-2</v>
      </c>
      <c r="W460" s="148">
        <v>62.532374100719423</v>
      </c>
      <c r="X460" s="24">
        <f t="shared" si="60"/>
        <v>6.3484643757075562E-2</v>
      </c>
      <c r="Y460" s="148">
        <v>31.266187050359711</v>
      </c>
      <c r="Z460" s="81">
        <f t="shared" si="61"/>
        <v>3.1742321878537781E-2</v>
      </c>
    </row>
    <row r="461" spans="1:26" x14ac:dyDescent="0.25">
      <c r="A461" s="9" t="str">
        <f>'8'!A461</f>
        <v>Wallingford-Swarthmore SD</v>
      </c>
      <c r="B461" s="29" t="str">
        <f>'8'!B461</f>
        <v>Delaware</v>
      </c>
      <c r="C461" s="85">
        <f>'8'!C461</f>
        <v>606</v>
      </c>
      <c r="D461" s="85">
        <f>'8'!D461</f>
        <v>497</v>
      </c>
      <c r="E461" s="85">
        <f>'8'!E461</f>
        <v>1103</v>
      </c>
      <c r="F461" s="146">
        <v>0</v>
      </c>
      <c r="G461" s="146">
        <v>2</v>
      </c>
      <c r="H461" s="146">
        <v>0</v>
      </c>
      <c r="I461" s="146">
        <v>4</v>
      </c>
      <c r="J461" s="146">
        <v>3</v>
      </c>
      <c r="K461" s="65">
        <f t="shared" si="57"/>
        <v>6</v>
      </c>
      <c r="L461" s="80">
        <f t="shared" si="56"/>
        <v>4</v>
      </c>
      <c r="M461" s="80">
        <f t="shared" si="62"/>
        <v>9</v>
      </c>
      <c r="N461" s="81">
        <f t="shared" si="63"/>
        <v>0.66666666666666663</v>
      </c>
      <c r="O461" s="147">
        <v>75.781289506953229</v>
      </c>
      <c r="P461" s="147">
        <v>124.82806573957016</v>
      </c>
      <c r="Q461" s="147">
        <v>117.39064475347661</v>
      </c>
      <c r="R461" s="139">
        <v>100.3046776232617</v>
      </c>
      <c r="S461" s="145">
        <v>318</v>
      </c>
      <c r="T461" s="145">
        <v>212</v>
      </c>
      <c r="U461" s="24">
        <f t="shared" si="58"/>
        <v>0.66666666666666663</v>
      </c>
      <c r="V461" s="24">
        <f t="shared" si="59"/>
        <v>0.18187611536402845</v>
      </c>
      <c r="W461" s="148">
        <v>200.60935524652336</v>
      </c>
      <c r="X461" s="24">
        <f t="shared" si="60"/>
        <v>0.18187611536402842</v>
      </c>
      <c r="Y461" s="148">
        <v>133.73957016434892</v>
      </c>
      <c r="Z461" s="81">
        <f t="shared" si="61"/>
        <v>0.12125074357601896</v>
      </c>
    </row>
    <row r="462" spans="1:26" x14ac:dyDescent="0.25">
      <c r="A462" s="9" t="str">
        <f>'8'!A462</f>
        <v>Warren County SD</v>
      </c>
      <c r="B462" s="29" t="str">
        <f>'8'!B462</f>
        <v>Warren</v>
      </c>
      <c r="C462" s="85">
        <f>'8'!C462</f>
        <v>1146</v>
      </c>
      <c r="D462" s="85">
        <f>'8'!D462</f>
        <v>760</v>
      </c>
      <c r="E462" s="85">
        <f>'8'!E462</f>
        <v>1906</v>
      </c>
      <c r="F462" s="146">
        <v>5</v>
      </c>
      <c r="G462" s="146">
        <v>4</v>
      </c>
      <c r="H462" s="146">
        <v>1</v>
      </c>
      <c r="I462" s="146">
        <v>1</v>
      </c>
      <c r="J462" s="146">
        <v>11</v>
      </c>
      <c r="K462" s="65">
        <f t="shared" si="57"/>
        <v>11</v>
      </c>
      <c r="L462" s="80">
        <f t="shared" si="56"/>
        <v>2</v>
      </c>
      <c r="M462" s="80">
        <f t="shared" si="62"/>
        <v>22</v>
      </c>
      <c r="N462" s="81">
        <f t="shared" si="63"/>
        <v>0.5</v>
      </c>
      <c r="O462" s="147">
        <v>73.869158878504663</v>
      </c>
      <c r="P462" s="147">
        <v>80.794392523364479</v>
      </c>
      <c r="Q462" s="147">
        <v>92.336448598130843</v>
      </c>
      <c r="R462" s="139">
        <v>158.42056074766356</v>
      </c>
      <c r="S462" s="145">
        <v>174</v>
      </c>
      <c r="T462" s="145">
        <v>106</v>
      </c>
      <c r="U462" s="24">
        <f t="shared" si="58"/>
        <v>0.49399999999999994</v>
      </c>
      <c r="V462" s="24">
        <f t="shared" si="59"/>
        <v>8.1145619833089794E-2</v>
      </c>
      <c r="W462" s="148">
        <v>108.95327102803738</v>
      </c>
      <c r="X462" s="24">
        <f t="shared" si="60"/>
        <v>5.7163311137480258E-2</v>
      </c>
      <c r="Y462" s="148">
        <v>66.373831775700936</v>
      </c>
      <c r="Z462" s="81">
        <f t="shared" si="61"/>
        <v>3.4823626325131654E-2</v>
      </c>
    </row>
    <row r="463" spans="1:26" x14ac:dyDescent="0.25">
      <c r="A463" s="9" t="str">
        <f>'8'!A463</f>
        <v>Warrior Run SD</v>
      </c>
      <c r="B463" s="29" t="str">
        <f>'8'!B463</f>
        <v>Northumberland</v>
      </c>
      <c r="C463" s="85">
        <f>'8'!C463</f>
        <v>464</v>
      </c>
      <c r="D463" s="85">
        <f>'8'!D463</f>
        <v>340</v>
      </c>
      <c r="E463" s="85">
        <f>'8'!E463</f>
        <v>804</v>
      </c>
      <c r="F463" s="146">
        <v>2</v>
      </c>
      <c r="G463" s="146">
        <v>2</v>
      </c>
      <c r="H463" s="146">
        <v>0</v>
      </c>
      <c r="I463" s="146">
        <v>0</v>
      </c>
      <c r="J463" s="146">
        <v>1</v>
      </c>
      <c r="K463" s="65">
        <f t="shared" si="57"/>
        <v>4</v>
      </c>
      <c r="L463" s="80">
        <f t="shared" si="56"/>
        <v>0</v>
      </c>
      <c r="M463" s="80">
        <f t="shared" si="62"/>
        <v>5</v>
      </c>
      <c r="N463" s="81">
        <f t="shared" si="63"/>
        <v>0.8</v>
      </c>
      <c r="O463" s="147">
        <v>43.986394557823132</v>
      </c>
      <c r="P463" s="147">
        <v>76.435374149659864</v>
      </c>
      <c r="Q463" s="147">
        <v>91.578231292517003</v>
      </c>
      <c r="R463" s="139">
        <v>2.8401360544217686</v>
      </c>
      <c r="S463" s="145">
        <v>106</v>
      </c>
      <c r="T463" s="145">
        <v>0</v>
      </c>
      <c r="U463" s="24">
        <f t="shared" si="58"/>
        <v>0.97695852534562222</v>
      </c>
      <c r="V463" s="24">
        <f t="shared" si="59"/>
        <v>0.14977831928791419</v>
      </c>
      <c r="W463" s="148">
        <v>60.210884353741505</v>
      </c>
      <c r="X463" s="24">
        <f t="shared" si="60"/>
        <v>7.4889159643957093E-2</v>
      </c>
      <c r="Y463" s="148">
        <v>0</v>
      </c>
      <c r="Z463" s="81">
        <f t="shared" si="61"/>
        <v>0</v>
      </c>
    </row>
    <row r="464" spans="1:26" x14ac:dyDescent="0.25">
      <c r="A464" s="9" t="str">
        <f>'8'!A464</f>
        <v>Warwick SD</v>
      </c>
      <c r="B464" s="29" t="str">
        <f>'8'!B464</f>
        <v>Lancaster</v>
      </c>
      <c r="C464" s="85">
        <f>'8'!C464</f>
        <v>1123</v>
      </c>
      <c r="D464" s="85">
        <f>'8'!D464</f>
        <v>765</v>
      </c>
      <c r="E464" s="85">
        <f>'8'!E464</f>
        <v>1888</v>
      </c>
      <c r="F464" s="146">
        <v>0</v>
      </c>
      <c r="G464" s="146">
        <v>4</v>
      </c>
      <c r="H464" s="146">
        <v>1</v>
      </c>
      <c r="I464" s="146">
        <v>5</v>
      </c>
      <c r="J464" s="146">
        <v>13</v>
      </c>
      <c r="K464" s="65">
        <f t="shared" si="57"/>
        <v>10</v>
      </c>
      <c r="L464" s="80">
        <f t="shared" si="56"/>
        <v>6</v>
      </c>
      <c r="M464" s="80">
        <f t="shared" si="62"/>
        <v>23</v>
      </c>
      <c r="N464" s="81">
        <f t="shared" si="63"/>
        <v>0.43478260869565216</v>
      </c>
      <c r="O464" s="147">
        <v>117.06746626686656</v>
      </c>
      <c r="P464" s="147">
        <v>169.09745127436281</v>
      </c>
      <c r="Q464" s="147">
        <v>195.83508245877061</v>
      </c>
      <c r="R464" s="139">
        <v>266.57271364317842</v>
      </c>
      <c r="S464" s="145">
        <v>482</v>
      </c>
      <c r="T464" s="145">
        <v>318</v>
      </c>
      <c r="U464" s="24">
        <f t="shared" si="58"/>
        <v>0.51772287862513433</v>
      </c>
      <c r="V464" s="24">
        <f t="shared" si="59"/>
        <v>0.15157040124005794</v>
      </c>
      <c r="W464" s="148">
        <v>286.16491754122939</v>
      </c>
      <c r="X464" s="24">
        <f t="shared" si="60"/>
        <v>0.15157040124005794</v>
      </c>
      <c r="Y464" s="148">
        <v>188.7976011994003</v>
      </c>
      <c r="Z464" s="81">
        <f t="shared" si="61"/>
        <v>9.9998729448834908E-2</v>
      </c>
    </row>
    <row r="465" spans="1:26" x14ac:dyDescent="0.25">
      <c r="A465" s="9" t="str">
        <f>'8'!A465</f>
        <v>Washington SD</v>
      </c>
      <c r="B465" s="29" t="str">
        <f>'8'!B465</f>
        <v>Washington</v>
      </c>
      <c r="C465" s="85">
        <f>'8'!C465</f>
        <v>516</v>
      </c>
      <c r="D465" s="85">
        <f>'8'!D465</f>
        <v>316</v>
      </c>
      <c r="E465" s="85">
        <f>'8'!E465</f>
        <v>832</v>
      </c>
      <c r="F465" s="146">
        <v>2</v>
      </c>
      <c r="G465" s="146">
        <v>1</v>
      </c>
      <c r="H465" s="146">
        <v>1</v>
      </c>
      <c r="I465" s="146">
        <v>5</v>
      </c>
      <c r="J465" s="146">
        <v>5</v>
      </c>
      <c r="K465" s="65">
        <f t="shared" si="57"/>
        <v>9</v>
      </c>
      <c r="L465" s="80">
        <f t="shared" si="56"/>
        <v>6</v>
      </c>
      <c r="M465" s="80">
        <f t="shared" si="62"/>
        <v>14</v>
      </c>
      <c r="N465" s="81">
        <f t="shared" si="63"/>
        <v>0.6428571428571429</v>
      </c>
      <c r="O465" s="147">
        <v>126.65871121718376</v>
      </c>
      <c r="P465" s="147">
        <v>148.46062052505965</v>
      </c>
      <c r="Q465" s="147">
        <v>159.88066825775658</v>
      </c>
      <c r="R465" s="139">
        <v>110.68019093078757</v>
      </c>
      <c r="S465" s="145">
        <v>371</v>
      </c>
      <c r="T465" s="145">
        <v>318</v>
      </c>
      <c r="U465" s="24">
        <f t="shared" si="58"/>
        <v>0.71311475409836056</v>
      </c>
      <c r="V465" s="24">
        <f t="shared" si="59"/>
        <v>0.33067227372865793</v>
      </c>
      <c r="W465" s="148">
        <v>234.64200477326966</v>
      </c>
      <c r="X465" s="24">
        <f t="shared" si="60"/>
        <v>0.28202164035248756</v>
      </c>
      <c r="Y465" s="148">
        <v>201.12171837708829</v>
      </c>
      <c r="Z465" s="81">
        <f t="shared" si="61"/>
        <v>0.2417328345878465</v>
      </c>
    </row>
    <row r="466" spans="1:26" x14ac:dyDescent="0.25">
      <c r="A466" s="9" t="str">
        <f>'8'!A466</f>
        <v>Wattsburg Area SD</v>
      </c>
      <c r="B466" s="29" t="str">
        <f>'8'!B466</f>
        <v>Erie</v>
      </c>
      <c r="C466" s="85">
        <f>'8'!C466</f>
        <v>298</v>
      </c>
      <c r="D466" s="85">
        <f>'8'!D466</f>
        <v>223</v>
      </c>
      <c r="E466" s="85">
        <f>'8'!E466</f>
        <v>521</v>
      </c>
      <c r="F466" s="146">
        <v>1</v>
      </c>
      <c r="G466" s="146">
        <v>0</v>
      </c>
      <c r="H466" s="146">
        <v>0</v>
      </c>
      <c r="I466" s="146">
        <v>0</v>
      </c>
      <c r="J466" s="146">
        <v>1</v>
      </c>
      <c r="K466" s="65">
        <f t="shared" si="57"/>
        <v>1</v>
      </c>
      <c r="L466" s="80">
        <f t="shared" si="56"/>
        <v>0</v>
      </c>
      <c r="M466" s="80">
        <f t="shared" si="62"/>
        <v>2</v>
      </c>
      <c r="N466" s="81">
        <f t="shared" si="63"/>
        <v>0.5</v>
      </c>
      <c r="O466" s="147">
        <v>1.3292088488938882</v>
      </c>
      <c r="P466" s="147">
        <v>1.7454068241469818</v>
      </c>
      <c r="Q466" s="147">
        <v>1.92538432695913</v>
      </c>
      <c r="R466" s="139">
        <v>3.0746156730408698</v>
      </c>
      <c r="S466" s="145">
        <v>0</v>
      </c>
      <c r="T466" s="145">
        <v>0</v>
      </c>
      <c r="U466" s="24">
        <f t="shared" si="58"/>
        <v>0.5</v>
      </c>
      <c r="V466" s="24">
        <f t="shared" si="59"/>
        <v>5.901373652669616E-3</v>
      </c>
      <c r="W466" s="148">
        <v>0</v>
      </c>
      <c r="X466" s="24">
        <f t="shared" si="60"/>
        <v>0</v>
      </c>
      <c r="Y466" s="148">
        <v>0</v>
      </c>
      <c r="Z466" s="81">
        <f t="shared" si="61"/>
        <v>0</v>
      </c>
    </row>
    <row r="467" spans="1:26" x14ac:dyDescent="0.25">
      <c r="A467" s="9" t="str">
        <f>'8'!A467</f>
        <v>Wayne Highlands SD</v>
      </c>
      <c r="B467" s="29" t="str">
        <f>'8'!B467</f>
        <v>Wayne</v>
      </c>
      <c r="C467" s="85">
        <f>'8'!C467</f>
        <v>573</v>
      </c>
      <c r="D467" s="85">
        <f>'8'!D467</f>
        <v>397</v>
      </c>
      <c r="E467" s="85">
        <f>'8'!E467</f>
        <v>970</v>
      </c>
      <c r="F467" s="146">
        <v>0</v>
      </c>
      <c r="G467" s="146">
        <v>0</v>
      </c>
      <c r="H467" s="146">
        <v>2</v>
      </c>
      <c r="I467" s="146">
        <v>1</v>
      </c>
      <c r="J467" s="146">
        <v>9</v>
      </c>
      <c r="K467" s="65">
        <f t="shared" si="57"/>
        <v>3</v>
      </c>
      <c r="L467" s="80">
        <f t="shared" si="56"/>
        <v>3</v>
      </c>
      <c r="M467" s="80">
        <f t="shared" si="62"/>
        <v>12</v>
      </c>
      <c r="N467" s="81">
        <f t="shared" si="63"/>
        <v>0.25</v>
      </c>
      <c r="O467" s="147">
        <v>36.992647058823529</v>
      </c>
      <c r="P467" s="147">
        <v>36.992647058823529</v>
      </c>
      <c r="Q467" s="147">
        <v>43.014705882352942</v>
      </c>
      <c r="R467" s="139">
        <v>108.13235294117646</v>
      </c>
      <c r="S467" s="145">
        <v>117</v>
      </c>
      <c r="T467" s="145">
        <v>117</v>
      </c>
      <c r="U467" s="24">
        <f t="shared" si="58"/>
        <v>0.40625</v>
      </c>
      <c r="V467" s="24">
        <f t="shared" si="59"/>
        <v>7.6273499090357785E-2</v>
      </c>
      <c r="W467" s="148">
        <v>73.985294117647058</v>
      </c>
      <c r="X467" s="24">
        <f t="shared" si="60"/>
        <v>7.6273499090357785E-2</v>
      </c>
      <c r="Y467" s="148">
        <v>73.985294117647058</v>
      </c>
      <c r="Z467" s="81">
        <f t="shared" si="61"/>
        <v>7.6273499090357785E-2</v>
      </c>
    </row>
    <row r="468" spans="1:26" x14ac:dyDescent="0.25">
      <c r="A468" s="9" t="str">
        <f>'8'!A468</f>
        <v>Waynesboro Area SD</v>
      </c>
      <c r="B468" s="29" t="str">
        <f>'8'!B468</f>
        <v>Franklin</v>
      </c>
      <c r="C468" s="85">
        <f>'8'!C468</f>
        <v>1268</v>
      </c>
      <c r="D468" s="85">
        <f>'8'!D468</f>
        <v>880</v>
      </c>
      <c r="E468" s="85">
        <f>'8'!E468</f>
        <v>2148</v>
      </c>
      <c r="F468" s="146">
        <v>1</v>
      </c>
      <c r="G468" s="146">
        <v>2</v>
      </c>
      <c r="H468" s="146">
        <v>1</v>
      </c>
      <c r="I468" s="146">
        <v>1</v>
      </c>
      <c r="J468" s="146">
        <v>16</v>
      </c>
      <c r="K468" s="65">
        <f t="shared" si="57"/>
        <v>5</v>
      </c>
      <c r="L468" s="80">
        <f t="shared" si="56"/>
        <v>2</v>
      </c>
      <c r="M468" s="80">
        <f t="shared" si="62"/>
        <v>21</v>
      </c>
      <c r="N468" s="81">
        <f t="shared" si="63"/>
        <v>0.23809523809523808</v>
      </c>
      <c r="O468" s="147">
        <v>65.389610389610382</v>
      </c>
      <c r="P468" s="147">
        <v>82.597402597402592</v>
      </c>
      <c r="Q468" s="147">
        <v>117.01298701298701</v>
      </c>
      <c r="R468" s="139">
        <v>128.44155844155844</v>
      </c>
      <c r="S468" s="145">
        <v>212</v>
      </c>
      <c r="T468" s="145">
        <v>106</v>
      </c>
      <c r="U468" s="24">
        <f t="shared" si="58"/>
        <v>0.53535353535353525</v>
      </c>
      <c r="V468" s="24">
        <f t="shared" si="59"/>
        <v>6.8895257442743468E-2</v>
      </c>
      <c r="W468" s="148">
        <v>118.38961038961038</v>
      </c>
      <c r="X468" s="24">
        <f t="shared" si="60"/>
        <v>5.511620595419478E-2</v>
      </c>
      <c r="Y468" s="148">
        <v>59.194805194805191</v>
      </c>
      <c r="Z468" s="81">
        <f t="shared" si="61"/>
        <v>2.755810297709739E-2</v>
      </c>
    </row>
    <row r="469" spans="1:26" x14ac:dyDescent="0.25">
      <c r="A469" s="9" t="str">
        <f>'8'!A469</f>
        <v>Weatherly Area SD</v>
      </c>
      <c r="B469" s="29" t="str">
        <f>'8'!B469</f>
        <v>Carbon</v>
      </c>
      <c r="C469" s="85">
        <f>'8'!C469</f>
        <v>112</v>
      </c>
      <c r="D469" s="85">
        <f>'8'!D469</f>
        <v>87</v>
      </c>
      <c r="E469" s="85">
        <f>'8'!E469</f>
        <v>199</v>
      </c>
      <c r="F469" s="146">
        <v>1</v>
      </c>
      <c r="G469" s="146">
        <v>0</v>
      </c>
      <c r="H469" s="146">
        <v>0</v>
      </c>
      <c r="I469" s="146">
        <v>0</v>
      </c>
      <c r="J469" s="146">
        <v>1</v>
      </c>
      <c r="K469" s="65">
        <f t="shared" si="57"/>
        <v>1</v>
      </c>
      <c r="L469" s="80">
        <f t="shared" si="56"/>
        <v>0</v>
      </c>
      <c r="M469" s="80">
        <f t="shared" si="62"/>
        <v>2</v>
      </c>
      <c r="N469" s="81">
        <f t="shared" si="63"/>
        <v>0.5</v>
      </c>
      <c r="O469" s="147">
        <v>11.306666666666667</v>
      </c>
      <c r="P469" s="147">
        <v>15.193333333333333</v>
      </c>
      <c r="Q469" s="147">
        <v>26.5</v>
      </c>
      <c r="R469" s="139">
        <v>2.5</v>
      </c>
      <c r="S469" s="145">
        <v>0</v>
      </c>
      <c r="T469" s="145">
        <v>0</v>
      </c>
      <c r="U469" s="24">
        <f t="shared" si="58"/>
        <v>0.91379310344827591</v>
      </c>
      <c r="V469" s="24">
        <f t="shared" si="59"/>
        <v>0.13316582914572864</v>
      </c>
      <c r="W469" s="148">
        <v>0</v>
      </c>
      <c r="X469" s="24">
        <f t="shared" si="60"/>
        <v>0</v>
      </c>
      <c r="Y469" s="148">
        <v>0</v>
      </c>
      <c r="Z469" s="81">
        <f t="shared" si="61"/>
        <v>0</v>
      </c>
    </row>
    <row r="470" spans="1:26" x14ac:dyDescent="0.25">
      <c r="A470" s="9" t="str">
        <f>'8'!A470</f>
        <v>Wellsboro Area SD</v>
      </c>
      <c r="B470" s="29" t="str">
        <f>'8'!B470</f>
        <v>Tioga</v>
      </c>
      <c r="C470" s="85">
        <f>'8'!C470</f>
        <v>353</v>
      </c>
      <c r="D470" s="85">
        <f>'8'!D470</f>
        <v>245</v>
      </c>
      <c r="E470" s="85">
        <f>'8'!E470</f>
        <v>598</v>
      </c>
      <c r="F470" s="146">
        <v>3</v>
      </c>
      <c r="G470" s="146">
        <v>2</v>
      </c>
      <c r="H470" s="146">
        <v>0</v>
      </c>
      <c r="I470" s="146">
        <v>0</v>
      </c>
      <c r="J470" s="146">
        <v>8</v>
      </c>
      <c r="K470" s="65">
        <f t="shared" si="57"/>
        <v>5</v>
      </c>
      <c r="L470" s="80">
        <f t="shared" si="56"/>
        <v>0</v>
      </c>
      <c r="M470" s="80">
        <f t="shared" si="62"/>
        <v>13</v>
      </c>
      <c r="N470" s="81">
        <f t="shared" si="63"/>
        <v>0.38461538461538464</v>
      </c>
      <c r="O470" s="147">
        <v>8.9060773480662974</v>
      </c>
      <c r="P470" s="147">
        <v>11.988950276243095</v>
      </c>
      <c r="Q470" s="147">
        <v>10.104972375690608</v>
      </c>
      <c r="R470" s="139">
        <v>91.668508287292809</v>
      </c>
      <c r="S470" s="145">
        <v>10</v>
      </c>
      <c r="T470" s="145">
        <v>0</v>
      </c>
      <c r="U470" s="24">
        <f t="shared" si="58"/>
        <v>0.18562874251497008</v>
      </c>
      <c r="V470" s="24">
        <f t="shared" si="59"/>
        <v>3.4941517766403668E-2</v>
      </c>
      <c r="W470" s="148">
        <v>6.7403314917127073</v>
      </c>
      <c r="X470" s="24">
        <f t="shared" si="60"/>
        <v>1.1271457344001182E-2</v>
      </c>
      <c r="Y470" s="148">
        <v>0</v>
      </c>
      <c r="Z470" s="81">
        <f t="shared" si="61"/>
        <v>0</v>
      </c>
    </row>
    <row r="471" spans="1:26" x14ac:dyDescent="0.25">
      <c r="A471" s="9" t="str">
        <f>'8'!A471</f>
        <v>West Allegheny SD</v>
      </c>
      <c r="B471" s="29" t="str">
        <f>'8'!B471</f>
        <v>Allegheny</v>
      </c>
      <c r="C471" s="85">
        <f>'8'!C471</f>
        <v>711</v>
      </c>
      <c r="D471" s="85">
        <f>'8'!D471</f>
        <v>467</v>
      </c>
      <c r="E471" s="85">
        <f>'8'!E471</f>
        <v>1178</v>
      </c>
      <c r="F471" s="146">
        <v>3</v>
      </c>
      <c r="G471" s="146">
        <v>2</v>
      </c>
      <c r="H471" s="146">
        <v>1</v>
      </c>
      <c r="I471" s="146">
        <v>0</v>
      </c>
      <c r="J471" s="146">
        <v>5</v>
      </c>
      <c r="K471" s="65">
        <f t="shared" si="57"/>
        <v>6</v>
      </c>
      <c r="L471" s="80">
        <f t="shared" si="56"/>
        <v>1</v>
      </c>
      <c r="M471" s="80">
        <f t="shared" si="62"/>
        <v>11</v>
      </c>
      <c r="N471" s="81">
        <f t="shared" si="63"/>
        <v>0.54545454545454541</v>
      </c>
      <c r="O471" s="147">
        <v>91.191176470588232</v>
      </c>
      <c r="P471" s="147">
        <v>116.27849264705883</v>
      </c>
      <c r="Q471" s="147">
        <v>110.53033088235294</v>
      </c>
      <c r="R471" s="139">
        <v>110.25903799019608</v>
      </c>
      <c r="S471" s="145">
        <v>159</v>
      </c>
      <c r="T471" s="145">
        <v>53</v>
      </c>
      <c r="U471" s="24">
        <f t="shared" si="58"/>
        <v>0.65297741273100618</v>
      </c>
      <c r="V471" s="24">
        <f t="shared" si="59"/>
        <v>0.17612026240886849</v>
      </c>
      <c r="W471" s="148">
        <v>103.73483455882352</v>
      </c>
      <c r="X471" s="24">
        <f t="shared" si="60"/>
        <v>8.8060131204434233E-2</v>
      </c>
      <c r="Y471" s="148">
        <v>34.578278186274503</v>
      </c>
      <c r="Z471" s="81">
        <f t="shared" si="61"/>
        <v>2.935337706814474E-2</v>
      </c>
    </row>
    <row r="472" spans="1:26" x14ac:dyDescent="0.25">
      <c r="A472" s="9" t="str">
        <f>'8'!A472</f>
        <v>West Branch Area SD</v>
      </c>
      <c r="B472" s="29" t="str">
        <f>'8'!B472</f>
        <v>Clearfield</v>
      </c>
      <c r="C472" s="85">
        <f>'8'!C472</f>
        <v>203</v>
      </c>
      <c r="D472" s="85">
        <f>'8'!D472</f>
        <v>154</v>
      </c>
      <c r="E472" s="85">
        <f>'8'!E472</f>
        <v>357</v>
      </c>
      <c r="F472" s="146">
        <v>2</v>
      </c>
      <c r="G472" s="146">
        <v>0</v>
      </c>
      <c r="H472" s="146">
        <v>0</v>
      </c>
      <c r="I472" s="146">
        <v>1</v>
      </c>
      <c r="J472" s="146">
        <v>2</v>
      </c>
      <c r="K472" s="65">
        <f t="shared" si="57"/>
        <v>3</v>
      </c>
      <c r="L472" s="80">
        <f t="shared" si="56"/>
        <v>1</v>
      </c>
      <c r="M472" s="80">
        <f t="shared" si="62"/>
        <v>5</v>
      </c>
      <c r="N472" s="81">
        <f t="shared" si="63"/>
        <v>0.6</v>
      </c>
      <c r="O472" s="147">
        <v>19.201807228915666</v>
      </c>
      <c r="P472" s="147">
        <v>21.460843373493976</v>
      </c>
      <c r="Q472" s="147">
        <v>34.337349397590359</v>
      </c>
      <c r="R472" s="139">
        <v>8.6746987951807242</v>
      </c>
      <c r="S472" s="145">
        <v>11</v>
      </c>
      <c r="T472" s="145">
        <v>11</v>
      </c>
      <c r="U472" s="24">
        <f t="shared" si="58"/>
        <v>0.82417582417582413</v>
      </c>
      <c r="V472" s="24">
        <f t="shared" si="59"/>
        <v>0.11390098207957883</v>
      </c>
      <c r="W472" s="148">
        <v>5.9638554216867483</v>
      </c>
      <c r="X472" s="24">
        <f t="shared" si="60"/>
        <v>1.6705477371671565E-2</v>
      </c>
      <c r="Y472" s="148">
        <v>5.9638554216867483</v>
      </c>
      <c r="Z472" s="81">
        <f t="shared" si="61"/>
        <v>1.6705477371671565E-2</v>
      </c>
    </row>
    <row r="473" spans="1:26" x14ac:dyDescent="0.25">
      <c r="A473" s="9" t="str">
        <f>'8'!A473</f>
        <v>West Chester Area SD</v>
      </c>
      <c r="B473" s="29" t="str">
        <f>'8'!B473</f>
        <v>Chester</v>
      </c>
      <c r="C473" s="85">
        <f>'8'!C473</f>
        <v>3285</v>
      </c>
      <c r="D473" s="85">
        <f>'8'!D473</f>
        <v>2356</v>
      </c>
      <c r="E473" s="85">
        <f>'8'!E473</f>
        <v>5641</v>
      </c>
      <c r="F473" s="146">
        <v>7</v>
      </c>
      <c r="G473" s="146">
        <v>4</v>
      </c>
      <c r="H473" s="146">
        <v>3</v>
      </c>
      <c r="I473" s="146">
        <v>3</v>
      </c>
      <c r="J473" s="146">
        <v>29</v>
      </c>
      <c r="K473" s="65">
        <f t="shared" si="57"/>
        <v>17</v>
      </c>
      <c r="L473" s="80">
        <f t="shared" si="56"/>
        <v>6</v>
      </c>
      <c r="M473" s="80">
        <f t="shared" si="62"/>
        <v>46</v>
      </c>
      <c r="N473" s="81">
        <f t="shared" si="63"/>
        <v>0.36956521739130432</v>
      </c>
      <c r="O473" s="147">
        <v>215.20010758472296</v>
      </c>
      <c r="P473" s="147">
        <v>296.41635287789137</v>
      </c>
      <c r="Q473" s="147">
        <v>341.38353953738567</v>
      </c>
      <c r="R473" s="139">
        <v>695.15061861215713</v>
      </c>
      <c r="S473" s="145">
        <v>530</v>
      </c>
      <c r="T473" s="145">
        <v>318</v>
      </c>
      <c r="U473" s="24">
        <f t="shared" si="58"/>
        <v>0.42395626242544726</v>
      </c>
      <c r="V473" s="24">
        <f t="shared" si="59"/>
        <v>9.0696057518633993E-2</v>
      </c>
      <c r="W473" s="148">
        <v>317.88596019365252</v>
      </c>
      <c r="X473" s="24">
        <f t="shared" si="60"/>
        <v>5.6352767274180558E-2</v>
      </c>
      <c r="Y473" s="148">
        <v>190.73157611619152</v>
      </c>
      <c r="Z473" s="81">
        <f t="shared" si="61"/>
        <v>3.3811660364508334E-2</v>
      </c>
    </row>
    <row r="474" spans="1:26" x14ac:dyDescent="0.25">
      <c r="A474" s="9" t="str">
        <f>'8'!A474</f>
        <v>West Greene SD</v>
      </c>
      <c r="B474" s="29" t="str">
        <f>'8'!B474</f>
        <v>Greene</v>
      </c>
      <c r="C474" s="85">
        <f>'8'!C474</f>
        <v>145</v>
      </c>
      <c r="D474" s="85">
        <f>'8'!D474</f>
        <v>110</v>
      </c>
      <c r="E474" s="85">
        <f>'8'!E474</f>
        <v>255</v>
      </c>
      <c r="F474" s="146">
        <v>0</v>
      </c>
      <c r="G474" s="146">
        <v>0</v>
      </c>
      <c r="H474" s="146">
        <v>0</v>
      </c>
      <c r="I474" s="146">
        <v>0</v>
      </c>
      <c r="J474" s="146">
        <v>1</v>
      </c>
      <c r="K474" s="65">
        <f t="shared" si="57"/>
        <v>0</v>
      </c>
      <c r="L474" s="80">
        <f t="shared" si="56"/>
        <v>0</v>
      </c>
      <c r="M474" s="80">
        <f t="shared" si="62"/>
        <v>1</v>
      </c>
      <c r="N474" s="81">
        <f t="shared" si="63"/>
        <v>0</v>
      </c>
      <c r="O474" s="147">
        <v>0</v>
      </c>
      <c r="P474" s="147">
        <v>0</v>
      </c>
      <c r="Q474" s="147">
        <v>0</v>
      </c>
      <c r="R474" s="139">
        <v>6.9193548387096779</v>
      </c>
      <c r="S474" s="145">
        <v>0</v>
      </c>
      <c r="T474" s="145">
        <v>0</v>
      </c>
      <c r="U474" s="24">
        <f t="shared" si="58"/>
        <v>0</v>
      </c>
      <c r="V474" s="24">
        <f t="shared" si="59"/>
        <v>0</v>
      </c>
      <c r="W474" s="148">
        <v>0</v>
      </c>
      <c r="X474" s="24">
        <f t="shared" si="60"/>
        <v>0</v>
      </c>
      <c r="Y474" s="148">
        <v>0</v>
      </c>
      <c r="Z474" s="81">
        <f t="shared" si="61"/>
        <v>0</v>
      </c>
    </row>
    <row r="475" spans="1:26" x14ac:dyDescent="0.25">
      <c r="A475" s="9" t="str">
        <f>'8'!A475</f>
        <v>West Jefferson Hills SD</v>
      </c>
      <c r="B475" s="29" t="str">
        <f>'8'!B475</f>
        <v>Allegheny</v>
      </c>
      <c r="C475" s="85">
        <f>'8'!C475</f>
        <v>549</v>
      </c>
      <c r="D475" s="85">
        <f>'8'!D475</f>
        <v>391</v>
      </c>
      <c r="E475" s="85">
        <f>'8'!E475</f>
        <v>940</v>
      </c>
      <c r="F475" s="146">
        <v>4</v>
      </c>
      <c r="G475" s="146">
        <v>0</v>
      </c>
      <c r="H475" s="146">
        <v>0</v>
      </c>
      <c r="I475" s="146">
        <v>1</v>
      </c>
      <c r="J475" s="146">
        <v>7</v>
      </c>
      <c r="K475" s="65">
        <f t="shared" si="57"/>
        <v>5</v>
      </c>
      <c r="L475" s="80">
        <f t="shared" si="56"/>
        <v>1</v>
      </c>
      <c r="M475" s="80">
        <f t="shared" si="62"/>
        <v>12</v>
      </c>
      <c r="N475" s="81">
        <f t="shared" si="63"/>
        <v>0.41666666666666669</v>
      </c>
      <c r="O475" s="147">
        <v>39.860294117647058</v>
      </c>
      <c r="P475" s="147">
        <v>50.826133578431374</v>
      </c>
      <c r="Q475" s="147">
        <v>48.313572303921568</v>
      </c>
      <c r="R475" s="139">
        <v>58.065410539215691</v>
      </c>
      <c r="S475" s="145">
        <v>53</v>
      </c>
      <c r="T475" s="145">
        <v>53</v>
      </c>
      <c r="U475" s="24">
        <f t="shared" si="58"/>
        <v>0.60964912280701755</v>
      </c>
      <c r="V475" s="24">
        <f t="shared" si="59"/>
        <v>9.6474923080934499E-2</v>
      </c>
      <c r="W475" s="148">
        <v>34.578278186274503</v>
      </c>
      <c r="X475" s="24">
        <f t="shared" si="60"/>
        <v>3.6785402325823939E-2</v>
      </c>
      <c r="Y475" s="148">
        <v>34.578278186274503</v>
      </c>
      <c r="Z475" s="81">
        <f t="shared" si="61"/>
        <v>3.6785402325823939E-2</v>
      </c>
    </row>
    <row r="476" spans="1:26" x14ac:dyDescent="0.25">
      <c r="A476" s="9" t="str">
        <f>'8'!A476</f>
        <v>West Middlesex Area SD</v>
      </c>
      <c r="B476" s="29" t="str">
        <f>'8'!B476</f>
        <v>Mercer</v>
      </c>
      <c r="C476" s="85">
        <f>'8'!C476</f>
        <v>196</v>
      </c>
      <c r="D476" s="85">
        <f>'8'!D476</f>
        <v>155</v>
      </c>
      <c r="E476" s="85">
        <f>'8'!E476</f>
        <v>351</v>
      </c>
      <c r="F476" s="146">
        <v>1</v>
      </c>
      <c r="G476" s="146">
        <v>0</v>
      </c>
      <c r="H476" s="146">
        <v>0</v>
      </c>
      <c r="I476" s="146">
        <v>0</v>
      </c>
      <c r="J476" s="146">
        <v>0</v>
      </c>
      <c r="K476" s="65">
        <f t="shared" si="57"/>
        <v>1</v>
      </c>
      <c r="L476" s="80">
        <f t="shared" si="56"/>
        <v>0</v>
      </c>
      <c r="M476" s="80">
        <f t="shared" si="62"/>
        <v>1</v>
      </c>
      <c r="N476" s="81">
        <f t="shared" si="63"/>
        <v>1</v>
      </c>
      <c r="O476" s="147">
        <v>14.993421052631579</v>
      </c>
      <c r="P476" s="147">
        <v>21.269736842105264</v>
      </c>
      <c r="Q476" s="147">
        <v>16.736842105263158</v>
      </c>
      <c r="R476" s="139">
        <v>0</v>
      </c>
      <c r="S476" s="145">
        <v>0</v>
      </c>
      <c r="T476" s="145">
        <v>0</v>
      </c>
      <c r="U476" s="24">
        <f t="shared" si="58"/>
        <v>1</v>
      </c>
      <c r="V476" s="24">
        <f t="shared" si="59"/>
        <v>0.10331384015594541</v>
      </c>
      <c r="W476" s="148">
        <v>0</v>
      </c>
      <c r="X476" s="24">
        <f t="shared" si="60"/>
        <v>0</v>
      </c>
      <c r="Y476" s="148">
        <v>0</v>
      </c>
      <c r="Z476" s="81">
        <f t="shared" si="61"/>
        <v>0</v>
      </c>
    </row>
    <row r="477" spans="1:26" x14ac:dyDescent="0.25">
      <c r="A477" s="9" t="str">
        <f>'8'!A477</f>
        <v>West Mifflin Area SD</v>
      </c>
      <c r="B477" s="29" t="str">
        <f>'8'!B477</f>
        <v>Allegheny</v>
      </c>
      <c r="C477" s="85">
        <f>'8'!C477</f>
        <v>713</v>
      </c>
      <c r="D477" s="85">
        <f>'8'!D477</f>
        <v>458</v>
      </c>
      <c r="E477" s="85">
        <f>'8'!E477</f>
        <v>1171</v>
      </c>
      <c r="F477" s="146">
        <v>1</v>
      </c>
      <c r="G477" s="146">
        <v>0</v>
      </c>
      <c r="H477" s="146">
        <v>1</v>
      </c>
      <c r="I477" s="146">
        <v>0</v>
      </c>
      <c r="J477" s="146">
        <v>7</v>
      </c>
      <c r="K477" s="65">
        <f t="shared" si="57"/>
        <v>2</v>
      </c>
      <c r="L477" s="80">
        <f t="shared" si="56"/>
        <v>1</v>
      </c>
      <c r="M477" s="80">
        <f t="shared" si="62"/>
        <v>9</v>
      </c>
      <c r="N477" s="81">
        <f t="shared" si="63"/>
        <v>0.22222222222222221</v>
      </c>
      <c r="O477" s="147">
        <v>30.397058823529409</v>
      </c>
      <c r="P477" s="147">
        <v>38.759497549019606</v>
      </c>
      <c r="Q477" s="147">
        <v>36.843443627450981</v>
      </c>
      <c r="R477" s="139">
        <v>58.065410539215691</v>
      </c>
      <c r="S477" s="145">
        <v>53</v>
      </c>
      <c r="T477" s="145">
        <v>53</v>
      </c>
      <c r="U477" s="24">
        <f t="shared" si="58"/>
        <v>0.54358974358974355</v>
      </c>
      <c r="V477" s="24">
        <f t="shared" si="59"/>
        <v>5.9057691180656721E-2</v>
      </c>
      <c r="W477" s="148">
        <v>34.578278186274503</v>
      </c>
      <c r="X477" s="24">
        <f t="shared" si="60"/>
        <v>2.9528845590328354E-2</v>
      </c>
      <c r="Y477" s="148">
        <v>34.578278186274503</v>
      </c>
      <c r="Z477" s="81">
        <f t="shared" si="61"/>
        <v>2.9528845590328354E-2</v>
      </c>
    </row>
    <row r="478" spans="1:26" x14ac:dyDescent="0.25">
      <c r="A478" s="9" t="str">
        <f>'8'!A478</f>
        <v>West Perry SD</v>
      </c>
      <c r="B478" s="29" t="str">
        <f>'8'!B478</f>
        <v>Perry</v>
      </c>
      <c r="C478" s="85">
        <f>'8'!C478</f>
        <v>712</v>
      </c>
      <c r="D478" s="85">
        <f>'8'!D478</f>
        <v>515</v>
      </c>
      <c r="E478" s="85">
        <f>'8'!E478</f>
        <v>1227</v>
      </c>
      <c r="F478" s="146">
        <v>3</v>
      </c>
      <c r="G478" s="146">
        <v>3</v>
      </c>
      <c r="H478" s="146">
        <v>0</v>
      </c>
      <c r="I478" s="146">
        <v>0</v>
      </c>
      <c r="J478" s="146">
        <v>5</v>
      </c>
      <c r="K478" s="65">
        <f t="shared" si="57"/>
        <v>6</v>
      </c>
      <c r="L478" s="80">
        <f t="shared" si="56"/>
        <v>0</v>
      </c>
      <c r="M478" s="80">
        <f t="shared" si="62"/>
        <v>11</v>
      </c>
      <c r="N478" s="81">
        <f t="shared" si="63"/>
        <v>0.54545454545454541</v>
      </c>
      <c r="O478" s="147">
        <v>95.294117647058826</v>
      </c>
      <c r="P478" s="147">
        <v>95.294117647058826</v>
      </c>
      <c r="Q478" s="147">
        <v>79.411764705882362</v>
      </c>
      <c r="R478" s="139">
        <v>51.529411764705884</v>
      </c>
      <c r="S478" s="145">
        <v>159</v>
      </c>
      <c r="T478" s="145">
        <v>0</v>
      </c>
      <c r="U478" s="24">
        <f t="shared" si="58"/>
        <v>0.78717201166180761</v>
      </c>
      <c r="V478" s="24">
        <f t="shared" si="59"/>
        <v>0.15532863512153028</v>
      </c>
      <c r="W478" s="148">
        <v>112.23529411764707</v>
      </c>
      <c r="X478" s="24">
        <f t="shared" si="60"/>
        <v>9.1471307349345624E-2</v>
      </c>
      <c r="Y478" s="148">
        <v>0</v>
      </c>
      <c r="Z478" s="81">
        <f t="shared" si="61"/>
        <v>0</v>
      </c>
    </row>
    <row r="479" spans="1:26" x14ac:dyDescent="0.25">
      <c r="A479" s="9" t="str">
        <f>'8'!A479</f>
        <v>West Shore SD</v>
      </c>
      <c r="B479" s="29" t="str">
        <f>'8'!B479</f>
        <v>York</v>
      </c>
      <c r="C479" s="85">
        <f>'8'!C479</f>
        <v>2051</v>
      </c>
      <c r="D479" s="85">
        <f>'8'!D479</f>
        <v>1365</v>
      </c>
      <c r="E479" s="85">
        <f>'8'!E479</f>
        <v>3416</v>
      </c>
      <c r="F479" s="146">
        <v>1</v>
      </c>
      <c r="G479" s="146">
        <v>2</v>
      </c>
      <c r="H479" s="146">
        <v>1</v>
      </c>
      <c r="I479" s="146">
        <v>0</v>
      </c>
      <c r="J479" s="146">
        <v>17</v>
      </c>
      <c r="K479" s="65">
        <f t="shared" si="57"/>
        <v>4</v>
      </c>
      <c r="L479" s="80">
        <f t="shared" ref="L479:L503" si="64">H479+I479</f>
        <v>1</v>
      </c>
      <c r="M479" s="80">
        <f t="shared" si="62"/>
        <v>21</v>
      </c>
      <c r="N479" s="81">
        <f t="shared" si="63"/>
        <v>0.19047619047619047</v>
      </c>
      <c r="O479" s="147">
        <v>35.18502519798416</v>
      </c>
      <c r="P479" s="147">
        <v>63.994240460763137</v>
      </c>
      <c r="Q479" s="147">
        <v>64.820734341252702</v>
      </c>
      <c r="R479" s="139">
        <v>374.34125269978404</v>
      </c>
      <c r="S479" s="145">
        <v>159</v>
      </c>
      <c r="T479" s="145">
        <v>53</v>
      </c>
      <c r="U479" s="24">
        <f t="shared" si="58"/>
        <v>0.20945083014048529</v>
      </c>
      <c r="V479" s="24">
        <f t="shared" si="59"/>
        <v>2.9033742874340542E-2</v>
      </c>
      <c r="W479" s="148">
        <v>96.155507559395247</v>
      </c>
      <c r="X479" s="24">
        <f t="shared" si="60"/>
        <v>2.8148567786708212E-2</v>
      </c>
      <c r="Y479" s="148">
        <v>32.051835853131749</v>
      </c>
      <c r="Z479" s="81">
        <f t="shared" si="61"/>
        <v>9.3828559289027367E-3</v>
      </c>
    </row>
    <row r="480" spans="1:26" x14ac:dyDescent="0.25">
      <c r="A480" s="9" t="str">
        <f>'8'!A480</f>
        <v>West York Area SD</v>
      </c>
      <c r="B480" s="29" t="str">
        <f>'8'!B480</f>
        <v>York</v>
      </c>
      <c r="C480" s="85">
        <f>'8'!C480</f>
        <v>736</v>
      </c>
      <c r="D480" s="85">
        <f>'8'!D480</f>
        <v>519</v>
      </c>
      <c r="E480" s="85">
        <f>'8'!E480</f>
        <v>1255</v>
      </c>
      <c r="F480" s="146">
        <v>2</v>
      </c>
      <c r="G480" s="146">
        <v>3</v>
      </c>
      <c r="H480" s="146">
        <v>0</v>
      </c>
      <c r="I480" s="146">
        <v>0</v>
      </c>
      <c r="J480" s="146">
        <v>7</v>
      </c>
      <c r="K480" s="65">
        <f t="shared" si="57"/>
        <v>5</v>
      </c>
      <c r="L480" s="80">
        <f t="shared" si="64"/>
        <v>0</v>
      </c>
      <c r="M480" s="80">
        <f t="shared" si="62"/>
        <v>12</v>
      </c>
      <c r="N480" s="81">
        <f t="shared" si="63"/>
        <v>0.41666666666666669</v>
      </c>
      <c r="O480" s="147">
        <v>56.853851691864655</v>
      </c>
      <c r="P480" s="147">
        <v>103.4053275737941</v>
      </c>
      <c r="Q480" s="147">
        <v>104.74082073434126</v>
      </c>
      <c r="R480" s="139">
        <v>79.222462203023753</v>
      </c>
      <c r="S480" s="145">
        <v>159</v>
      </c>
      <c r="T480" s="145">
        <v>0</v>
      </c>
      <c r="U480" s="24">
        <f t="shared" si="58"/>
        <v>0.66919191919191923</v>
      </c>
      <c r="V480" s="24">
        <f t="shared" si="59"/>
        <v>0.12769655718379183</v>
      </c>
      <c r="W480" s="148">
        <v>96.155507559395247</v>
      </c>
      <c r="X480" s="24">
        <f t="shared" si="60"/>
        <v>7.6617934310275096E-2</v>
      </c>
      <c r="Y480" s="148">
        <v>0</v>
      </c>
      <c r="Z480" s="81">
        <f t="shared" si="61"/>
        <v>0</v>
      </c>
    </row>
    <row r="481" spans="1:26" x14ac:dyDescent="0.25">
      <c r="A481" s="9" t="str">
        <f>'8'!A481</f>
        <v>Western Beaver County SD</v>
      </c>
      <c r="B481" s="29" t="str">
        <f>'8'!B481</f>
        <v>Beaver</v>
      </c>
      <c r="C481" s="85">
        <f>'8'!C481</f>
        <v>132</v>
      </c>
      <c r="D481" s="85">
        <f>'8'!D481</f>
        <v>94</v>
      </c>
      <c r="E481" s="85">
        <f>'8'!E481</f>
        <v>226</v>
      </c>
      <c r="F481" s="146">
        <v>0</v>
      </c>
      <c r="G481" s="146">
        <v>0</v>
      </c>
      <c r="H481" s="146">
        <v>0</v>
      </c>
      <c r="I481" s="146">
        <v>0</v>
      </c>
      <c r="J481" s="146">
        <v>1</v>
      </c>
      <c r="K481" s="65">
        <f t="shared" si="57"/>
        <v>0</v>
      </c>
      <c r="L481" s="80">
        <f t="shared" si="64"/>
        <v>0</v>
      </c>
      <c r="M481" s="80">
        <f t="shared" si="62"/>
        <v>1</v>
      </c>
      <c r="N481" s="81">
        <f t="shared" si="63"/>
        <v>0</v>
      </c>
      <c r="O481" s="147">
        <v>0</v>
      </c>
      <c r="P481" s="147">
        <v>0</v>
      </c>
      <c r="Q481" s="147">
        <v>0</v>
      </c>
      <c r="R481" s="139">
        <v>2.9490806223479495</v>
      </c>
      <c r="S481" s="145">
        <v>0</v>
      </c>
      <c r="T481" s="145">
        <v>0</v>
      </c>
      <c r="U481" s="24">
        <f t="shared" si="58"/>
        <v>0</v>
      </c>
      <c r="V481" s="24">
        <f t="shared" si="59"/>
        <v>0</v>
      </c>
      <c r="W481" s="148">
        <v>0</v>
      </c>
      <c r="X481" s="24">
        <f t="shared" si="60"/>
        <v>0</v>
      </c>
      <c r="Y481" s="148">
        <v>0</v>
      </c>
      <c r="Z481" s="81">
        <f t="shared" si="61"/>
        <v>0</v>
      </c>
    </row>
    <row r="482" spans="1:26" x14ac:dyDescent="0.25">
      <c r="A482" s="9" t="str">
        <f>'8'!A482</f>
        <v>Western Wayne SD</v>
      </c>
      <c r="B482" s="29" t="str">
        <f>'8'!B482</f>
        <v>Wayne</v>
      </c>
      <c r="C482" s="85">
        <f>'8'!C482</f>
        <v>373</v>
      </c>
      <c r="D482" s="85">
        <f>'8'!D482</f>
        <v>303</v>
      </c>
      <c r="E482" s="85">
        <f>'8'!E482</f>
        <v>676</v>
      </c>
      <c r="F482" s="146">
        <v>1</v>
      </c>
      <c r="G482" s="146">
        <v>1</v>
      </c>
      <c r="H482" s="146">
        <v>2</v>
      </c>
      <c r="I482" s="146">
        <v>0</v>
      </c>
      <c r="J482" s="146">
        <v>10</v>
      </c>
      <c r="K482" s="65">
        <f t="shared" si="57"/>
        <v>4</v>
      </c>
      <c r="L482" s="80">
        <f t="shared" si="64"/>
        <v>2</v>
      </c>
      <c r="M482" s="80">
        <f t="shared" si="62"/>
        <v>14</v>
      </c>
      <c r="N482" s="81">
        <f t="shared" si="63"/>
        <v>0.2857142857142857</v>
      </c>
      <c r="O482" s="147">
        <v>53.75</v>
      </c>
      <c r="P482" s="147">
        <v>53.75</v>
      </c>
      <c r="Q482" s="147">
        <v>62.500000000000007</v>
      </c>
      <c r="R482" s="139">
        <v>103.70588235294117</v>
      </c>
      <c r="S482" s="145">
        <v>159</v>
      </c>
      <c r="T482" s="145">
        <v>106</v>
      </c>
      <c r="U482" s="24">
        <f t="shared" si="58"/>
        <v>0.50898203592814373</v>
      </c>
      <c r="V482" s="24">
        <f t="shared" si="59"/>
        <v>0.15902366863905326</v>
      </c>
      <c r="W482" s="148">
        <v>100.54411764705883</v>
      </c>
      <c r="X482" s="24">
        <f t="shared" si="60"/>
        <v>0.14873390184476157</v>
      </c>
      <c r="Y482" s="148">
        <v>67.029411764705884</v>
      </c>
      <c r="Z482" s="81">
        <f t="shared" si="61"/>
        <v>9.9155934563174383E-2</v>
      </c>
    </row>
    <row r="483" spans="1:26" x14ac:dyDescent="0.25">
      <c r="A483" s="9" t="str">
        <f>'8'!A483</f>
        <v>Westmont Hilltop SD</v>
      </c>
      <c r="B483" s="29" t="str">
        <f>'8'!B483</f>
        <v>Cambria</v>
      </c>
      <c r="C483" s="85">
        <f>'8'!C483</f>
        <v>299</v>
      </c>
      <c r="D483" s="85">
        <f>'8'!D483</f>
        <v>234</v>
      </c>
      <c r="E483" s="85">
        <f>'8'!E483</f>
        <v>533</v>
      </c>
      <c r="F483" s="146">
        <v>3</v>
      </c>
      <c r="G483" s="146">
        <v>2</v>
      </c>
      <c r="H483" s="146">
        <v>3</v>
      </c>
      <c r="I483" s="146">
        <v>1</v>
      </c>
      <c r="J483" s="146">
        <v>2</v>
      </c>
      <c r="K483" s="65">
        <f t="shared" si="57"/>
        <v>9</v>
      </c>
      <c r="L483" s="80">
        <f t="shared" si="64"/>
        <v>4</v>
      </c>
      <c r="M483" s="80">
        <f t="shared" si="62"/>
        <v>11</v>
      </c>
      <c r="N483" s="81">
        <f t="shared" si="63"/>
        <v>0.81818181818181823</v>
      </c>
      <c r="O483" s="147">
        <v>130.65635179153097</v>
      </c>
      <c r="P483" s="147">
        <v>140.43811074918565</v>
      </c>
      <c r="Q483" s="147">
        <v>157.90553745928338</v>
      </c>
      <c r="R483" s="139">
        <v>40.442996742671014</v>
      </c>
      <c r="S483" s="145">
        <v>318</v>
      </c>
      <c r="T483" s="145">
        <v>212</v>
      </c>
      <c r="U483" s="24">
        <f t="shared" si="58"/>
        <v>0.87018255578093306</v>
      </c>
      <c r="V483" s="24">
        <f t="shared" si="59"/>
        <v>0.5086200047668229</v>
      </c>
      <c r="W483" s="148">
        <v>200.9511400651466</v>
      </c>
      <c r="X483" s="24">
        <f t="shared" si="60"/>
        <v>0.37701902451247016</v>
      </c>
      <c r="Y483" s="148">
        <v>133.96742671009773</v>
      </c>
      <c r="Z483" s="81">
        <f t="shared" si="61"/>
        <v>0.25134601634164677</v>
      </c>
    </row>
    <row r="484" spans="1:26" x14ac:dyDescent="0.25">
      <c r="A484" s="9" t="str">
        <f>'8'!A484</f>
        <v>Whitehall-Coplay SD</v>
      </c>
      <c r="B484" s="29" t="str">
        <f>'8'!B484</f>
        <v>Lehigh</v>
      </c>
      <c r="C484" s="85">
        <f>'8'!C484</f>
        <v>941</v>
      </c>
      <c r="D484" s="85">
        <f>'8'!D484</f>
        <v>647</v>
      </c>
      <c r="E484" s="85">
        <f>'8'!E484</f>
        <v>1588</v>
      </c>
      <c r="F484" s="146">
        <v>5</v>
      </c>
      <c r="G484" s="146">
        <v>5</v>
      </c>
      <c r="H484" s="146">
        <v>2</v>
      </c>
      <c r="I484" s="146">
        <v>0</v>
      </c>
      <c r="J484" s="146">
        <v>11</v>
      </c>
      <c r="K484" s="65">
        <f t="shared" si="57"/>
        <v>12</v>
      </c>
      <c r="L484" s="80">
        <f t="shared" si="64"/>
        <v>2</v>
      </c>
      <c r="M484" s="80">
        <f t="shared" si="62"/>
        <v>23</v>
      </c>
      <c r="N484" s="81">
        <f t="shared" si="63"/>
        <v>0.52173913043478259</v>
      </c>
      <c r="O484" s="147">
        <v>131.29084846239348</v>
      </c>
      <c r="P484" s="147">
        <v>174.78473508706929</v>
      </c>
      <c r="Q484" s="147">
        <v>239.92441645053725</v>
      </c>
      <c r="R484" s="139">
        <v>246.09373842163768</v>
      </c>
      <c r="S484" s="145">
        <v>329</v>
      </c>
      <c r="T484" s="145">
        <v>106</v>
      </c>
      <c r="U484" s="24">
        <f t="shared" si="58"/>
        <v>0.55431472081218269</v>
      </c>
      <c r="V484" s="24">
        <f t="shared" si="59"/>
        <v>0.1927428107994098</v>
      </c>
      <c r="W484" s="148">
        <v>184.43015931826605</v>
      </c>
      <c r="X484" s="24">
        <f t="shared" si="60"/>
        <v>0.11613989881502899</v>
      </c>
      <c r="Y484" s="148">
        <v>59.421267135976294</v>
      </c>
      <c r="Z484" s="81">
        <f t="shared" si="61"/>
        <v>3.741893396472059E-2</v>
      </c>
    </row>
    <row r="485" spans="1:26" x14ac:dyDescent="0.25">
      <c r="A485" s="9" t="str">
        <f>'8'!A485</f>
        <v>Wilkes-Barre Area SD</v>
      </c>
      <c r="B485" s="29" t="str">
        <f>'8'!B485</f>
        <v>Luzerne</v>
      </c>
      <c r="C485" s="85">
        <f>'8'!C485</f>
        <v>1902</v>
      </c>
      <c r="D485" s="85">
        <f>'8'!D485</f>
        <v>1259</v>
      </c>
      <c r="E485" s="85">
        <f>'8'!E485</f>
        <v>3161</v>
      </c>
      <c r="F485" s="146">
        <v>6</v>
      </c>
      <c r="G485" s="146">
        <v>5</v>
      </c>
      <c r="H485" s="146">
        <v>3</v>
      </c>
      <c r="I485" s="146">
        <v>3</v>
      </c>
      <c r="J485" s="146">
        <v>6</v>
      </c>
      <c r="K485" s="65">
        <f t="shared" si="57"/>
        <v>17</v>
      </c>
      <c r="L485" s="80">
        <f t="shared" si="64"/>
        <v>6</v>
      </c>
      <c r="M485" s="80">
        <f t="shared" si="62"/>
        <v>23</v>
      </c>
      <c r="N485" s="81">
        <f t="shared" si="63"/>
        <v>0.73913043478260865</v>
      </c>
      <c r="O485" s="147">
        <v>207.18188353702371</v>
      </c>
      <c r="P485" s="147">
        <v>289.36017253774259</v>
      </c>
      <c r="Q485" s="147">
        <v>308.45794392523362</v>
      </c>
      <c r="R485" s="139">
        <v>166.54205607476635</v>
      </c>
      <c r="S485" s="145">
        <v>583</v>
      </c>
      <c r="T485" s="145">
        <v>318</v>
      </c>
      <c r="U485" s="24">
        <f t="shared" si="58"/>
        <v>0.74883720930232556</v>
      </c>
      <c r="V485" s="24">
        <f t="shared" si="59"/>
        <v>0.15708385196923957</v>
      </c>
      <c r="W485" s="148">
        <v>359.60747663551399</v>
      </c>
      <c r="X485" s="24">
        <f t="shared" si="60"/>
        <v>0.11376383316530021</v>
      </c>
      <c r="Y485" s="148">
        <v>196.14953271028037</v>
      </c>
      <c r="Z485" s="81">
        <f t="shared" si="61"/>
        <v>6.2052999908345577E-2</v>
      </c>
    </row>
    <row r="486" spans="1:26" x14ac:dyDescent="0.25">
      <c r="A486" s="9" t="str">
        <f>'8'!A486</f>
        <v>Wilkinsburg Borough SD</v>
      </c>
      <c r="B486" s="29" t="str">
        <f>'8'!B486</f>
        <v>Allegheny</v>
      </c>
      <c r="C486" s="85">
        <f>'8'!C486</f>
        <v>540</v>
      </c>
      <c r="D486" s="85">
        <f>'8'!D486</f>
        <v>368</v>
      </c>
      <c r="E486" s="85">
        <f>'8'!E486</f>
        <v>908</v>
      </c>
      <c r="F486" s="146">
        <v>12</v>
      </c>
      <c r="G486" s="146">
        <v>7</v>
      </c>
      <c r="H486" s="146">
        <v>2</v>
      </c>
      <c r="I486" s="146">
        <v>1</v>
      </c>
      <c r="J486" s="146">
        <v>12</v>
      </c>
      <c r="K486" s="65">
        <f t="shared" si="57"/>
        <v>22</v>
      </c>
      <c r="L486" s="80">
        <f t="shared" si="64"/>
        <v>3</v>
      </c>
      <c r="M486" s="80">
        <f t="shared" si="62"/>
        <v>34</v>
      </c>
      <c r="N486" s="81">
        <f t="shared" si="63"/>
        <v>0.6470588235294118</v>
      </c>
      <c r="O486" s="147">
        <v>198.44117647058823</v>
      </c>
      <c r="P486" s="147">
        <v>253.03370098039215</v>
      </c>
      <c r="Q486" s="147">
        <v>240.52512254901961</v>
      </c>
      <c r="R486" s="139">
        <v>46.974264705882348</v>
      </c>
      <c r="S486" s="145">
        <v>320</v>
      </c>
      <c r="T486" s="145">
        <v>117</v>
      </c>
      <c r="U486" s="24">
        <f t="shared" si="58"/>
        <v>0.90575916230366493</v>
      </c>
      <c r="V486" s="24">
        <f t="shared" si="59"/>
        <v>0.49721902802971407</v>
      </c>
      <c r="W486" s="148">
        <v>208.77450980392155</v>
      </c>
      <c r="X486" s="24">
        <f t="shared" si="60"/>
        <v>0.22992787423339378</v>
      </c>
      <c r="Y486" s="148">
        <v>76.333180147058812</v>
      </c>
      <c r="Z486" s="81">
        <f t="shared" si="61"/>
        <v>8.4067379016584592E-2</v>
      </c>
    </row>
    <row r="487" spans="1:26" x14ac:dyDescent="0.25">
      <c r="A487" s="9" t="str">
        <f>'8'!A487</f>
        <v>William Penn SD</v>
      </c>
      <c r="B487" s="29" t="str">
        <f>'8'!B487</f>
        <v>Delaware</v>
      </c>
      <c r="C487" s="85">
        <f>'8'!C487</f>
        <v>1857</v>
      </c>
      <c r="D487" s="85">
        <f>'8'!D487</f>
        <v>1241</v>
      </c>
      <c r="E487" s="85">
        <f>'8'!E487</f>
        <v>3098</v>
      </c>
      <c r="F487" s="146">
        <v>7</v>
      </c>
      <c r="G487" s="146">
        <v>3</v>
      </c>
      <c r="H487" s="146">
        <v>2</v>
      </c>
      <c r="I487" s="146">
        <v>0</v>
      </c>
      <c r="J487" s="146">
        <v>12</v>
      </c>
      <c r="K487" s="65">
        <f t="shared" si="57"/>
        <v>12</v>
      </c>
      <c r="L487" s="80">
        <f t="shared" si="64"/>
        <v>2</v>
      </c>
      <c r="M487" s="80">
        <f t="shared" si="62"/>
        <v>24</v>
      </c>
      <c r="N487" s="81">
        <f t="shared" si="63"/>
        <v>0.5</v>
      </c>
      <c r="O487" s="147">
        <v>120.1061946902655</v>
      </c>
      <c r="P487" s="147">
        <v>197.84070796460176</v>
      </c>
      <c r="Q487" s="147">
        <v>186.05309734513273</v>
      </c>
      <c r="R487" s="139">
        <v>140.04804045512012</v>
      </c>
      <c r="S487" s="145">
        <v>175</v>
      </c>
      <c r="T487" s="145">
        <v>58</v>
      </c>
      <c r="U487" s="24">
        <f t="shared" si="58"/>
        <v>0.69421487603305776</v>
      </c>
      <c r="V487" s="24">
        <f t="shared" si="59"/>
        <v>0.10262972971428898</v>
      </c>
      <c r="W487" s="148">
        <v>110.39823008849557</v>
      </c>
      <c r="X487" s="24">
        <f t="shared" si="60"/>
        <v>3.563532281746145E-2</v>
      </c>
      <c r="Y487" s="148">
        <v>36.589127686472814</v>
      </c>
      <c r="Z487" s="81">
        <f t="shared" si="61"/>
        <v>1.1810564133787222E-2</v>
      </c>
    </row>
    <row r="488" spans="1:26" x14ac:dyDescent="0.25">
      <c r="A488" s="9" t="str">
        <f>'8'!A488</f>
        <v>Williams Valley SD</v>
      </c>
      <c r="B488" s="29" t="str">
        <f>'8'!B488</f>
        <v>Schuylkill</v>
      </c>
      <c r="C488" s="85">
        <f>'8'!C488</f>
        <v>248</v>
      </c>
      <c r="D488" s="85">
        <f>'8'!D488</f>
        <v>165</v>
      </c>
      <c r="E488" s="85">
        <f>'8'!E488</f>
        <v>413</v>
      </c>
      <c r="F488" s="146">
        <v>0</v>
      </c>
      <c r="G488" s="146">
        <v>0</v>
      </c>
      <c r="H488" s="146">
        <v>0</v>
      </c>
      <c r="I488" s="146">
        <v>0</v>
      </c>
      <c r="J488" s="146">
        <v>4</v>
      </c>
      <c r="K488" s="65">
        <f t="shared" si="57"/>
        <v>0</v>
      </c>
      <c r="L488" s="80">
        <f t="shared" si="64"/>
        <v>0</v>
      </c>
      <c r="M488" s="80">
        <f t="shared" si="62"/>
        <v>4</v>
      </c>
      <c r="N488" s="81">
        <f t="shared" si="63"/>
        <v>0</v>
      </c>
      <c r="O488" s="147">
        <v>0</v>
      </c>
      <c r="P488" s="147">
        <v>0</v>
      </c>
      <c r="Q488" s="147">
        <v>0</v>
      </c>
      <c r="R488" s="139">
        <v>12.916666666666668</v>
      </c>
      <c r="S488" s="145">
        <v>0</v>
      </c>
      <c r="T488" s="145">
        <v>0</v>
      </c>
      <c r="U488" s="24">
        <f t="shared" si="58"/>
        <v>0</v>
      </c>
      <c r="V488" s="24">
        <f t="shared" si="59"/>
        <v>0</v>
      </c>
      <c r="W488" s="148">
        <v>0</v>
      </c>
      <c r="X488" s="24">
        <f t="shared" si="60"/>
        <v>0</v>
      </c>
      <c r="Y488" s="148">
        <v>0</v>
      </c>
      <c r="Z488" s="81">
        <f t="shared" si="61"/>
        <v>0</v>
      </c>
    </row>
    <row r="489" spans="1:26" x14ac:dyDescent="0.25">
      <c r="A489" s="9" t="str">
        <f>'8'!A489</f>
        <v>Williamsburg Community SD</v>
      </c>
      <c r="B489" s="29" t="str">
        <f>'8'!B489</f>
        <v>Blair</v>
      </c>
      <c r="C489" s="85">
        <f>'8'!C489</f>
        <v>118</v>
      </c>
      <c r="D489" s="85">
        <f>'8'!D489</f>
        <v>87</v>
      </c>
      <c r="E489" s="85">
        <f>'8'!E489</f>
        <v>205</v>
      </c>
      <c r="F489" s="146">
        <v>0</v>
      </c>
      <c r="G489" s="146">
        <v>0</v>
      </c>
      <c r="H489" s="146">
        <v>0</v>
      </c>
      <c r="I489" s="146">
        <v>0</v>
      </c>
      <c r="J489" s="146">
        <v>0</v>
      </c>
      <c r="K489" s="65">
        <f t="shared" si="57"/>
        <v>0</v>
      </c>
      <c r="L489" s="80">
        <f t="shared" si="64"/>
        <v>0</v>
      </c>
      <c r="M489" s="80">
        <f t="shared" si="62"/>
        <v>0</v>
      </c>
      <c r="N489" s="81" t="e">
        <f t="shared" si="63"/>
        <v>#DIV/0!</v>
      </c>
      <c r="O489" s="147">
        <v>0</v>
      </c>
      <c r="P489" s="147">
        <v>0</v>
      </c>
      <c r="Q489" s="147">
        <v>0</v>
      </c>
      <c r="R489" s="139">
        <v>0</v>
      </c>
      <c r="S489" s="145">
        <v>0</v>
      </c>
      <c r="T489" s="145">
        <v>0</v>
      </c>
      <c r="U489" s="24" t="e">
        <f t="shared" si="58"/>
        <v>#DIV/0!</v>
      </c>
      <c r="V489" s="24">
        <f t="shared" si="59"/>
        <v>0</v>
      </c>
      <c r="W489" s="148">
        <v>0</v>
      </c>
      <c r="X489" s="24">
        <f t="shared" si="60"/>
        <v>0</v>
      </c>
      <c r="Y489" s="148">
        <v>0</v>
      </c>
      <c r="Z489" s="81">
        <f t="shared" si="61"/>
        <v>0</v>
      </c>
    </row>
    <row r="490" spans="1:26" x14ac:dyDescent="0.25">
      <c r="A490" s="9" t="str">
        <f>'8'!A490</f>
        <v>Williamsport Area SD</v>
      </c>
      <c r="B490" s="29" t="str">
        <f>'8'!B490</f>
        <v>Lycoming</v>
      </c>
      <c r="C490" s="85">
        <f>'8'!C490</f>
        <v>1510</v>
      </c>
      <c r="D490" s="85">
        <f>'8'!D490</f>
        <v>991</v>
      </c>
      <c r="E490" s="85">
        <f>'8'!E490</f>
        <v>2501</v>
      </c>
      <c r="F490" s="146">
        <v>13</v>
      </c>
      <c r="G490" s="146">
        <v>8</v>
      </c>
      <c r="H490" s="146">
        <v>3</v>
      </c>
      <c r="I490" s="146">
        <v>1</v>
      </c>
      <c r="J490" s="146">
        <v>13</v>
      </c>
      <c r="K490" s="65">
        <f t="shared" si="57"/>
        <v>25</v>
      </c>
      <c r="L490" s="80">
        <f t="shared" si="64"/>
        <v>4</v>
      </c>
      <c r="M490" s="80">
        <f t="shared" si="62"/>
        <v>38</v>
      </c>
      <c r="N490" s="81">
        <f t="shared" si="63"/>
        <v>0.65789473684210531</v>
      </c>
      <c r="O490" s="147">
        <v>314.04507710557533</v>
      </c>
      <c r="P490" s="147">
        <v>405.42704626334523</v>
      </c>
      <c r="Q490" s="147">
        <v>365.52787663107949</v>
      </c>
      <c r="R490" s="139">
        <v>246.01304863582445</v>
      </c>
      <c r="S490" s="145">
        <v>492</v>
      </c>
      <c r="T490" s="145">
        <v>164</v>
      </c>
      <c r="U490" s="24">
        <f t="shared" si="58"/>
        <v>0.74519230769230771</v>
      </c>
      <c r="V490" s="24">
        <f t="shared" si="59"/>
        <v>0.28767377983563397</v>
      </c>
      <c r="W490" s="148">
        <v>326.24911032028467</v>
      </c>
      <c r="X490" s="24">
        <f t="shared" si="60"/>
        <v>0.13044746514205705</v>
      </c>
      <c r="Y490" s="148">
        <v>108.74970344009489</v>
      </c>
      <c r="Z490" s="81">
        <f t="shared" si="61"/>
        <v>4.3482488380685684E-2</v>
      </c>
    </row>
    <row r="491" spans="1:26" x14ac:dyDescent="0.25">
      <c r="A491" s="9" t="str">
        <f>'8'!A491</f>
        <v>Wilmington Area SD</v>
      </c>
      <c r="B491" s="29" t="str">
        <f>'8'!B491</f>
        <v>Lawrence</v>
      </c>
      <c r="C491" s="85">
        <f>'8'!C491</f>
        <v>352</v>
      </c>
      <c r="D491" s="85">
        <f>'8'!D491</f>
        <v>255</v>
      </c>
      <c r="E491" s="85">
        <f>'8'!E491</f>
        <v>607</v>
      </c>
      <c r="F491" s="146">
        <v>0</v>
      </c>
      <c r="G491" s="146">
        <v>0</v>
      </c>
      <c r="H491" s="146">
        <v>0</v>
      </c>
      <c r="I491" s="146">
        <v>0</v>
      </c>
      <c r="J491" s="146">
        <v>1</v>
      </c>
      <c r="K491" s="65">
        <f t="shared" si="57"/>
        <v>0</v>
      </c>
      <c r="L491" s="80">
        <f t="shared" si="64"/>
        <v>0</v>
      </c>
      <c r="M491" s="80">
        <f t="shared" si="62"/>
        <v>1</v>
      </c>
      <c r="N491" s="81">
        <f t="shared" si="63"/>
        <v>0</v>
      </c>
      <c r="O491" s="147">
        <v>0</v>
      </c>
      <c r="P491" s="147">
        <v>0</v>
      </c>
      <c r="Q491" s="147">
        <v>0</v>
      </c>
      <c r="R491" s="139">
        <v>32.294840294840299</v>
      </c>
      <c r="S491" s="145">
        <v>0</v>
      </c>
      <c r="T491" s="145">
        <v>0</v>
      </c>
      <c r="U491" s="24">
        <f t="shared" si="58"/>
        <v>0</v>
      </c>
      <c r="V491" s="24">
        <f t="shared" si="59"/>
        <v>0</v>
      </c>
      <c r="W491" s="148">
        <v>0</v>
      </c>
      <c r="X491" s="24">
        <f t="shared" si="60"/>
        <v>0</v>
      </c>
      <c r="Y491" s="148">
        <v>0</v>
      </c>
      <c r="Z491" s="81">
        <f t="shared" si="61"/>
        <v>0</v>
      </c>
    </row>
    <row r="492" spans="1:26" x14ac:dyDescent="0.25">
      <c r="A492" s="9" t="str">
        <f>'8'!A492</f>
        <v>Wilson Area SD</v>
      </c>
      <c r="B492" s="29" t="str">
        <f>'8'!B492</f>
        <v>Northampton</v>
      </c>
      <c r="C492" s="85">
        <f>'8'!C492</f>
        <v>569</v>
      </c>
      <c r="D492" s="85">
        <f>'8'!D492</f>
        <v>377</v>
      </c>
      <c r="E492" s="85">
        <f>'8'!E492</f>
        <v>946</v>
      </c>
      <c r="F492" s="146">
        <v>0</v>
      </c>
      <c r="G492" s="146">
        <v>0</v>
      </c>
      <c r="H492" s="146">
        <v>0</v>
      </c>
      <c r="I492" s="146">
        <v>0</v>
      </c>
      <c r="J492" s="146">
        <v>0</v>
      </c>
      <c r="K492" s="65">
        <f t="shared" si="57"/>
        <v>0</v>
      </c>
      <c r="L492" s="80">
        <f t="shared" si="64"/>
        <v>0</v>
      </c>
      <c r="M492" s="80">
        <f t="shared" si="62"/>
        <v>0</v>
      </c>
      <c r="N492" s="81" t="e">
        <f t="shared" si="63"/>
        <v>#DIV/0!</v>
      </c>
      <c r="O492" s="147">
        <v>0</v>
      </c>
      <c r="P492" s="147">
        <v>0</v>
      </c>
      <c r="Q492" s="147">
        <v>0</v>
      </c>
      <c r="R492" s="139">
        <v>0</v>
      </c>
      <c r="S492" s="145">
        <v>0</v>
      </c>
      <c r="T492" s="145">
        <v>0</v>
      </c>
      <c r="U492" s="24" t="e">
        <f t="shared" si="58"/>
        <v>#DIV/0!</v>
      </c>
      <c r="V492" s="24">
        <f t="shared" si="59"/>
        <v>0</v>
      </c>
      <c r="W492" s="148">
        <v>0</v>
      </c>
      <c r="X492" s="24">
        <f t="shared" si="60"/>
        <v>0</v>
      </c>
      <c r="Y492" s="148">
        <v>0</v>
      </c>
      <c r="Z492" s="81">
        <f t="shared" si="61"/>
        <v>0</v>
      </c>
    </row>
    <row r="493" spans="1:26" x14ac:dyDescent="0.25">
      <c r="A493" s="9" t="str">
        <f>'8'!A493</f>
        <v>Wilson SD</v>
      </c>
      <c r="B493" s="29" t="str">
        <f>'8'!B493</f>
        <v>Berks</v>
      </c>
      <c r="C493" s="85">
        <f>'8'!C493</f>
        <v>1189</v>
      </c>
      <c r="D493" s="85">
        <f>'8'!D493</f>
        <v>827</v>
      </c>
      <c r="E493" s="85">
        <f>'8'!E493</f>
        <v>2016</v>
      </c>
      <c r="F493" s="146">
        <v>4</v>
      </c>
      <c r="G493" s="146">
        <v>10</v>
      </c>
      <c r="H493" s="146">
        <v>2</v>
      </c>
      <c r="I493" s="146">
        <v>0</v>
      </c>
      <c r="J493" s="146">
        <v>10</v>
      </c>
      <c r="K493" s="65">
        <f t="shared" si="57"/>
        <v>16</v>
      </c>
      <c r="L493" s="80">
        <f t="shared" si="64"/>
        <v>2</v>
      </c>
      <c r="M493" s="80">
        <f t="shared" si="62"/>
        <v>26</v>
      </c>
      <c r="N493" s="81">
        <f t="shared" si="63"/>
        <v>0.61538461538461542</v>
      </c>
      <c r="O493" s="147">
        <v>204.7030748049564</v>
      </c>
      <c r="P493" s="147">
        <v>276.31023405231758</v>
      </c>
      <c r="Q493" s="147">
        <v>366.98669114272604</v>
      </c>
      <c r="R493" s="139">
        <v>164.49747590637907</v>
      </c>
      <c r="S493" s="145">
        <v>636</v>
      </c>
      <c r="T493" s="145">
        <v>106</v>
      </c>
      <c r="U493" s="24">
        <f t="shared" ref="U493:U503" si="65">(O493+P493)/(O493+P493+R493)</f>
        <v>0.74516695957820744</v>
      </c>
      <c r="V493" s="24">
        <f t="shared" si="59"/>
        <v>0.23859787145698114</v>
      </c>
      <c r="W493" s="148">
        <v>360.75998164295549</v>
      </c>
      <c r="X493" s="24">
        <f t="shared" si="60"/>
        <v>0.17894840359273587</v>
      </c>
      <c r="Y493" s="148">
        <v>60.126663607159244</v>
      </c>
      <c r="Z493" s="81">
        <f t="shared" si="61"/>
        <v>2.9824733932122642E-2</v>
      </c>
    </row>
    <row r="494" spans="1:26" x14ac:dyDescent="0.25">
      <c r="A494" s="9" t="str">
        <f>'8'!A494</f>
        <v>Windber Area SD</v>
      </c>
      <c r="B494" s="29" t="str">
        <f>'8'!B494</f>
        <v>Somerset</v>
      </c>
      <c r="C494" s="85">
        <f>'8'!C494</f>
        <v>210</v>
      </c>
      <c r="D494" s="85">
        <f>'8'!D494</f>
        <v>175</v>
      </c>
      <c r="E494" s="85">
        <f>'8'!E494</f>
        <v>385</v>
      </c>
      <c r="F494" s="146">
        <v>0</v>
      </c>
      <c r="G494" s="146">
        <v>0</v>
      </c>
      <c r="H494" s="146">
        <v>0</v>
      </c>
      <c r="I494" s="146">
        <v>0</v>
      </c>
      <c r="J494" s="146">
        <v>4</v>
      </c>
      <c r="K494" s="65">
        <f t="shared" si="57"/>
        <v>0</v>
      </c>
      <c r="L494" s="80">
        <f t="shared" si="64"/>
        <v>0</v>
      </c>
      <c r="M494" s="80">
        <f t="shared" si="62"/>
        <v>4</v>
      </c>
      <c r="N494" s="81">
        <f t="shared" si="63"/>
        <v>0</v>
      </c>
      <c r="O494" s="147">
        <v>0</v>
      </c>
      <c r="P494" s="147">
        <v>0</v>
      </c>
      <c r="Q494" s="147">
        <v>0</v>
      </c>
      <c r="R494" s="139">
        <v>109.76377952755905</v>
      </c>
      <c r="S494" s="145">
        <v>0</v>
      </c>
      <c r="T494" s="145">
        <v>0</v>
      </c>
      <c r="U494" s="24">
        <f t="shared" si="58"/>
        <v>0</v>
      </c>
      <c r="V494" s="24">
        <f t="shared" si="59"/>
        <v>0</v>
      </c>
      <c r="W494" s="148">
        <v>0</v>
      </c>
      <c r="X494" s="24">
        <f t="shared" si="60"/>
        <v>0</v>
      </c>
      <c r="Y494" s="148">
        <v>0</v>
      </c>
      <c r="Z494" s="81">
        <f t="shared" si="61"/>
        <v>0</v>
      </c>
    </row>
    <row r="495" spans="1:26" x14ac:dyDescent="0.25">
      <c r="A495" s="9" t="str">
        <f>'8'!A495</f>
        <v>Wissahickon SD</v>
      </c>
      <c r="B495" s="29" t="str">
        <f>'8'!B495</f>
        <v>Montgomery</v>
      </c>
      <c r="C495" s="85">
        <f>'8'!C495</f>
        <v>996</v>
      </c>
      <c r="D495" s="85">
        <f>'8'!D495</f>
        <v>761</v>
      </c>
      <c r="E495" s="85">
        <f>'8'!E495</f>
        <v>1757</v>
      </c>
      <c r="F495" s="146">
        <v>0</v>
      </c>
      <c r="G495" s="146">
        <v>2</v>
      </c>
      <c r="H495" s="146">
        <v>3</v>
      </c>
      <c r="I495" s="146">
        <v>2</v>
      </c>
      <c r="J495" s="146">
        <v>8</v>
      </c>
      <c r="K495" s="65">
        <f t="shared" si="57"/>
        <v>7</v>
      </c>
      <c r="L495" s="80">
        <f t="shared" si="64"/>
        <v>5</v>
      </c>
      <c r="M495" s="80">
        <f t="shared" si="62"/>
        <v>15</v>
      </c>
      <c r="N495" s="81">
        <f t="shared" si="63"/>
        <v>0.46666666666666667</v>
      </c>
      <c r="O495" s="147">
        <v>89.842956120092381</v>
      </c>
      <c r="P495" s="147">
        <v>136.72286374133949</v>
      </c>
      <c r="Q495" s="147">
        <v>144.43418013856811</v>
      </c>
      <c r="R495" s="139">
        <v>229.61926756845926</v>
      </c>
      <c r="S495" s="145">
        <v>371</v>
      </c>
      <c r="T495" s="145">
        <v>265</v>
      </c>
      <c r="U495" s="24">
        <f t="shared" si="58"/>
        <v>0.49665327978580986</v>
      </c>
      <c r="V495" s="24">
        <f t="shared" si="59"/>
        <v>0.12895038125294928</v>
      </c>
      <c r="W495" s="148">
        <v>226.56581986143186</v>
      </c>
      <c r="X495" s="24">
        <f t="shared" si="60"/>
        <v>0.12895038125294928</v>
      </c>
      <c r="Y495" s="148">
        <v>161.83272847245132</v>
      </c>
      <c r="Z495" s="81">
        <f t="shared" si="61"/>
        <v>9.210741518067804E-2</v>
      </c>
    </row>
    <row r="496" spans="1:26" x14ac:dyDescent="0.25">
      <c r="A496" s="9" t="str">
        <f>'8'!A496</f>
        <v>Woodland Hills SD</v>
      </c>
      <c r="B496" s="29" t="str">
        <f>'8'!B496</f>
        <v>Allegheny</v>
      </c>
      <c r="C496" s="85">
        <f>'8'!C496</f>
        <v>1618</v>
      </c>
      <c r="D496" s="85">
        <f>'8'!D496</f>
        <v>1012</v>
      </c>
      <c r="E496" s="85">
        <f>'8'!E496</f>
        <v>2630</v>
      </c>
      <c r="F496" s="146">
        <v>3</v>
      </c>
      <c r="G496" s="146">
        <v>6</v>
      </c>
      <c r="H496" s="146">
        <v>1</v>
      </c>
      <c r="I496" s="146">
        <v>5</v>
      </c>
      <c r="J496" s="146">
        <v>21</v>
      </c>
      <c r="K496" s="65">
        <f t="shared" si="57"/>
        <v>15</v>
      </c>
      <c r="L496" s="80">
        <f t="shared" si="64"/>
        <v>6</v>
      </c>
      <c r="M496" s="80">
        <f t="shared" si="62"/>
        <v>36</v>
      </c>
      <c r="N496" s="81">
        <f t="shared" si="63"/>
        <v>0.41666666666666669</v>
      </c>
      <c r="O496" s="147">
        <v>164.31617647058823</v>
      </c>
      <c r="P496" s="147">
        <v>209.52068014705884</v>
      </c>
      <c r="Q496" s="147">
        <v>199.16314338235296</v>
      </c>
      <c r="R496" s="139">
        <v>209.42693014705884</v>
      </c>
      <c r="S496" s="145">
        <v>414</v>
      </c>
      <c r="T496" s="145">
        <v>192</v>
      </c>
      <c r="U496" s="24">
        <f t="shared" si="58"/>
        <v>0.64093959731543626</v>
      </c>
      <c r="V496" s="24">
        <f t="shared" si="59"/>
        <v>0.14214329148959964</v>
      </c>
      <c r="W496" s="148">
        <v>270.10202205882348</v>
      </c>
      <c r="X496" s="24">
        <f t="shared" si="60"/>
        <v>0.10270038861552223</v>
      </c>
      <c r="Y496" s="148">
        <v>125.26470588235293</v>
      </c>
      <c r="Z496" s="81">
        <f t="shared" si="61"/>
        <v>4.7629165734734955E-2</v>
      </c>
    </row>
    <row r="497" spans="1:29" x14ac:dyDescent="0.25">
      <c r="A497" s="9" t="str">
        <f>'8'!A497</f>
        <v>Wyalusing Area SD</v>
      </c>
      <c r="B497" s="29" t="str">
        <f>'8'!B497</f>
        <v>Bradford</v>
      </c>
      <c r="C497" s="85">
        <f>'8'!C497</f>
        <v>318</v>
      </c>
      <c r="D497" s="85">
        <f>'8'!D497</f>
        <v>247</v>
      </c>
      <c r="E497" s="85">
        <f>'8'!E497</f>
        <v>565</v>
      </c>
      <c r="F497" s="146">
        <v>0</v>
      </c>
      <c r="G497" s="146">
        <v>0</v>
      </c>
      <c r="H497" s="146">
        <v>0</v>
      </c>
      <c r="I497" s="146">
        <v>1</v>
      </c>
      <c r="J497" s="146">
        <v>2</v>
      </c>
      <c r="K497" s="65">
        <f t="shared" si="57"/>
        <v>1</v>
      </c>
      <c r="L497" s="80">
        <f t="shared" si="64"/>
        <v>1</v>
      </c>
      <c r="M497" s="80">
        <f t="shared" si="62"/>
        <v>3</v>
      </c>
      <c r="N497" s="81">
        <f t="shared" si="63"/>
        <v>0.33333333333333331</v>
      </c>
      <c r="O497" s="147">
        <v>15.899999999999999</v>
      </c>
      <c r="P497" s="147">
        <v>17.294736842105262</v>
      </c>
      <c r="Q497" s="147">
        <v>19.805263157894736</v>
      </c>
      <c r="R497" s="139">
        <v>13.778947368421052</v>
      </c>
      <c r="S497" s="145">
        <v>53</v>
      </c>
      <c r="T497" s="145">
        <v>53</v>
      </c>
      <c r="U497" s="24">
        <f t="shared" si="58"/>
        <v>0.70666666666666667</v>
      </c>
      <c r="V497" s="24">
        <f t="shared" si="59"/>
        <v>5.8751746623195149E-2</v>
      </c>
      <c r="W497" s="148">
        <v>33.194736842105257</v>
      </c>
      <c r="X497" s="24">
        <f t="shared" si="60"/>
        <v>5.8751746623195149E-2</v>
      </c>
      <c r="Y497" s="148">
        <v>33.194736842105257</v>
      </c>
      <c r="Z497" s="81">
        <f t="shared" si="61"/>
        <v>5.8751746623195149E-2</v>
      </c>
    </row>
    <row r="498" spans="1:29" x14ac:dyDescent="0.25">
      <c r="A498" s="9" t="str">
        <f>'8'!A498</f>
        <v>Wyoming Area SD</v>
      </c>
      <c r="B498" s="29" t="str">
        <f>'8'!B498</f>
        <v>Luzerne</v>
      </c>
      <c r="C498" s="85">
        <f>'8'!C498</f>
        <v>477</v>
      </c>
      <c r="D498" s="85">
        <f>'8'!D498</f>
        <v>411</v>
      </c>
      <c r="E498" s="85">
        <f>'8'!E498</f>
        <v>888</v>
      </c>
      <c r="F498" s="146">
        <v>2</v>
      </c>
      <c r="G498" s="146">
        <v>1</v>
      </c>
      <c r="H498" s="146">
        <v>0</v>
      </c>
      <c r="I498" s="146">
        <v>0</v>
      </c>
      <c r="J498" s="146">
        <v>5</v>
      </c>
      <c r="K498" s="65">
        <f t="shared" si="57"/>
        <v>3</v>
      </c>
      <c r="L498" s="80">
        <f t="shared" si="64"/>
        <v>0</v>
      </c>
      <c r="M498" s="80">
        <f t="shared" si="62"/>
        <v>8</v>
      </c>
      <c r="N498" s="81">
        <f t="shared" si="63"/>
        <v>0.375</v>
      </c>
      <c r="O498" s="147">
        <v>40.921639108554992</v>
      </c>
      <c r="P498" s="147">
        <v>57.153127246585186</v>
      </c>
      <c r="Q498" s="147">
        <v>60.925233644859809</v>
      </c>
      <c r="R498" s="139">
        <v>85.738317757009341</v>
      </c>
      <c r="S498" s="145">
        <v>53</v>
      </c>
      <c r="T498" s="145">
        <v>0</v>
      </c>
      <c r="U498" s="24">
        <f t="shared" si="58"/>
        <v>0.53355704697986583</v>
      </c>
      <c r="V498" s="24">
        <f t="shared" si="59"/>
        <v>0.11044455670623894</v>
      </c>
      <c r="W498" s="148">
        <v>32.691588785046726</v>
      </c>
      <c r="X498" s="24">
        <f t="shared" si="60"/>
        <v>3.6814852235412983E-2</v>
      </c>
      <c r="Y498" s="148">
        <v>0</v>
      </c>
      <c r="Z498" s="81">
        <f t="shared" si="61"/>
        <v>0</v>
      </c>
    </row>
    <row r="499" spans="1:29" x14ac:dyDescent="0.25">
      <c r="A499" s="9" t="str">
        <f>'8'!A499</f>
        <v>Wyoming Valley West SD</v>
      </c>
      <c r="B499" s="29" t="str">
        <f>'8'!B499</f>
        <v>Luzerne</v>
      </c>
      <c r="C499" s="85">
        <f>'8'!C499</f>
        <v>1409</v>
      </c>
      <c r="D499" s="85">
        <f>'8'!D499</f>
        <v>852</v>
      </c>
      <c r="E499" s="85">
        <f>'8'!E499</f>
        <v>2261</v>
      </c>
      <c r="F499" s="146">
        <v>4</v>
      </c>
      <c r="G499" s="146">
        <v>1</v>
      </c>
      <c r="H499" s="146">
        <v>2</v>
      </c>
      <c r="I499" s="146">
        <v>0</v>
      </c>
      <c r="J499" s="146">
        <v>13</v>
      </c>
      <c r="K499" s="65">
        <f t="shared" si="57"/>
        <v>7</v>
      </c>
      <c r="L499" s="80">
        <f t="shared" si="64"/>
        <v>2</v>
      </c>
      <c r="M499" s="80">
        <f t="shared" si="62"/>
        <v>20</v>
      </c>
      <c r="N499" s="81">
        <f t="shared" si="63"/>
        <v>0.35</v>
      </c>
      <c r="O499" s="147">
        <v>84.674335010783608</v>
      </c>
      <c r="P499" s="147">
        <v>118.26024442846872</v>
      </c>
      <c r="Q499" s="147">
        <v>126.06542056074765</v>
      </c>
      <c r="R499" s="139">
        <v>291.75700934579436</v>
      </c>
      <c r="S499" s="145">
        <v>159</v>
      </c>
      <c r="T499" s="145">
        <v>106</v>
      </c>
      <c r="U499" s="24">
        <f t="shared" si="58"/>
        <v>0.41022443890274318</v>
      </c>
      <c r="V499" s="24">
        <f t="shared" si="59"/>
        <v>8.9754347385781655E-2</v>
      </c>
      <c r="W499" s="148">
        <v>98.074766355140184</v>
      </c>
      <c r="X499" s="24">
        <f t="shared" si="60"/>
        <v>4.3376721077019099E-2</v>
      </c>
      <c r="Y499" s="148">
        <v>65.383177570093451</v>
      </c>
      <c r="Z499" s="81">
        <f t="shared" si="61"/>
        <v>2.8917814051346063E-2</v>
      </c>
    </row>
    <row r="500" spans="1:29" x14ac:dyDescent="0.25">
      <c r="A500" s="9" t="str">
        <f>'8'!A500</f>
        <v>Wyomissing Area SD</v>
      </c>
      <c r="B500" s="29" t="str">
        <f>'8'!B500</f>
        <v>Berks</v>
      </c>
      <c r="C500" s="85">
        <f>'8'!C500</f>
        <v>344</v>
      </c>
      <c r="D500" s="85">
        <f>'8'!D500</f>
        <v>247</v>
      </c>
      <c r="E500" s="85">
        <f>'8'!E500</f>
        <v>591</v>
      </c>
      <c r="F500" s="146">
        <v>0</v>
      </c>
      <c r="G500" s="146">
        <v>0</v>
      </c>
      <c r="H500" s="146">
        <v>0</v>
      </c>
      <c r="I500" s="146">
        <v>0</v>
      </c>
      <c r="J500" s="146">
        <v>0</v>
      </c>
      <c r="K500" s="65">
        <f t="shared" si="57"/>
        <v>0</v>
      </c>
      <c r="L500" s="80">
        <f t="shared" si="64"/>
        <v>0</v>
      </c>
      <c r="M500" s="80">
        <f t="shared" si="62"/>
        <v>0</v>
      </c>
      <c r="N500" s="81" t="e">
        <f t="shared" si="63"/>
        <v>#DIV/0!</v>
      </c>
      <c r="O500" s="147">
        <v>0</v>
      </c>
      <c r="P500" s="147">
        <v>0</v>
      </c>
      <c r="Q500" s="147">
        <v>0</v>
      </c>
      <c r="R500" s="139">
        <v>0</v>
      </c>
      <c r="S500" s="145">
        <v>0</v>
      </c>
      <c r="T500" s="145">
        <v>0</v>
      </c>
      <c r="U500" s="24" t="e">
        <f t="shared" si="65"/>
        <v>#DIV/0!</v>
      </c>
      <c r="V500" s="24">
        <f t="shared" si="59"/>
        <v>0</v>
      </c>
      <c r="W500" s="148">
        <v>0</v>
      </c>
      <c r="X500" s="24">
        <f t="shared" si="60"/>
        <v>0</v>
      </c>
      <c r="Y500" s="148">
        <v>0</v>
      </c>
      <c r="Z500" s="81">
        <f t="shared" si="61"/>
        <v>0</v>
      </c>
    </row>
    <row r="501" spans="1:29" x14ac:dyDescent="0.25">
      <c r="A501" s="9" t="str">
        <f>'8'!A501</f>
        <v>York City SD</v>
      </c>
      <c r="B501" s="29" t="str">
        <f>'8'!B501</f>
        <v>York</v>
      </c>
      <c r="C501" s="85">
        <f>'8'!C501</f>
        <v>2492</v>
      </c>
      <c r="D501" s="85">
        <f>'8'!D501</f>
        <v>1533</v>
      </c>
      <c r="E501" s="85">
        <f>'8'!E501</f>
        <v>4025</v>
      </c>
      <c r="F501" s="146">
        <v>6</v>
      </c>
      <c r="G501" s="146">
        <v>7</v>
      </c>
      <c r="H501" s="146">
        <v>3</v>
      </c>
      <c r="I501" s="146">
        <v>3</v>
      </c>
      <c r="J501" s="146">
        <v>13</v>
      </c>
      <c r="K501" s="65">
        <f t="shared" si="57"/>
        <v>19</v>
      </c>
      <c r="L501" s="80">
        <f t="shared" si="64"/>
        <v>6</v>
      </c>
      <c r="M501" s="80">
        <f t="shared" si="62"/>
        <v>32</v>
      </c>
      <c r="N501" s="81">
        <f t="shared" si="63"/>
        <v>0.59375</v>
      </c>
      <c r="O501" s="147">
        <v>174.85241180705543</v>
      </c>
      <c r="P501" s="147">
        <v>318.02015838732899</v>
      </c>
      <c r="Q501" s="147">
        <v>322.12742980561552</v>
      </c>
      <c r="R501" s="139">
        <v>100.99352051835852</v>
      </c>
      <c r="S501" s="145">
        <v>593</v>
      </c>
      <c r="T501" s="145">
        <v>318</v>
      </c>
      <c r="U501" s="24">
        <f t="shared" si="65"/>
        <v>0.82993890020366601</v>
      </c>
      <c r="V501" s="24">
        <f t="shared" si="59"/>
        <v>0.12245281247065451</v>
      </c>
      <c r="W501" s="148">
        <v>358.61771058315333</v>
      </c>
      <c r="X501" s="24">
        <f t="shared" si="60"/>
        <v>8.9097567846746162E-2</v>
      </c>
      <c r="Y501" s="148">
        <v>192.31101511879049</v>
      </c>
      <c r="Z501" s="81">
        <f t="shared" si="61"/>
        <v>4.7779134191003853E-2</v>
      </c>
    </row>
    <row r="502" spans="1:29" x14ac:dyDescent="0.25">
      <c r="A502" s="9" t="str">
        <f>'8'!A502</f>
        <v>York Suburban SD</v>
      </c>
      <c r="B502" s="29" t="str">
        <f>'8'!B502</f>
        <v>York</v>
      </c>
      <c r="C502" s="85">
        <f>'8'!C502</f>
        <v>562</v>
      </c>
      <c r="D502" s="85">
        <f>'8'!D502</f>
        <v>406</v>
      </c>
      <c r="E502" s="85">
        <f>'8'!E502</f>
        <v>968</v>
      </c>
      <c r="F502" s="146">
        <v>10</v>
      </c>
      <c r="G502" s="146">
        <v>7</v>
      </c>
      <c r="H502" s="146">
        <v>0</v>
      </c>
      <c r="I502" s="146">
        <v>9</v>
      </c>
      <c r="J502" s="146">
        <v>20</v>
      </c>
      <c r="K502" s="65">
        <f t="shared" si="57"/>
        <v>26</v>
      </c>
      <c r="L502" s="80">
        <f t="shared" si="64"/>
        <v>9</v>
      </c>
      <c r="M502" s="80">
        <f t="shared" si="62"/>
        <v>46</v>
      </c>
      <c r="N502" s="81">
        <f t="shared" si="63"/>
        <v>0.56521739130434778</v>
      </c>
      <c r="O502" s="147">
        <v>226.12814974802015</v>
      </c>
      <c r="P502" s="147">
        <v>411.28005759539235</v>
      </c>
      <c r="Q502" s="147">
        <v>416.59179265658747</v>
      </c>
      <c r="R502" s="139">
        <v>274.5572354211663</v>
      </c>
      <c r="S502" s="145">
        <v>662</v>
      </c>
      <c r="T502" s="145">
        <v>381</v>
      </c>
      <c r="U502" s="24">
        <f t="shared" si="65"/>
        <v>0.69893899204244037</v>
      </c>
      <c r="V502" s="24">
        <f t="shared" si="59"/>
        <v>0.65847955304071537</v>
      </c>
      <c r="W502" s="148">
        <v>400.34557235421164</v>
      </c>
      <c r="X502" s="24">
        <f t="shared" si="60"/>
        <v>0.41358013672955746</v>
      </c>
      <c r="Y502" s="148">
        <v>230.41036717062636</v>
      </c>
      <c r="Z502" s="81">
        <f t="shared" si="61"/>
        <v>0.23802723881263055</v>
      </c>
    </row>
    <row r="503" spans="1:29" x14ac:dyDescent="0.25">
      <c r="A503" s="9" t="str">
        <f>'8'!A503</f>
        <v>Yough SD</v>
      </c>
      <c r="B503" s="29" t="str">
        <f>'8'!B503</f>
        <v>Westmoreland</v>
      </c>
      <c r="C503" s="85">
        <f>'8'!C503</f>
        <v>429</v>
      </c>
      <c r="D503" s="85">
        <f>'8'!D503</f>
        <v>294</v>
      </c>
      <c r="E503" s="85">
        <f>'8'!E503</f>
        <v>723</v>
      </c>
      <c r="F503" s="146">
        <v>2</v>
      </c>
      <c r="G503" s="146">
        <v>2</v>
      </c>
      <c r="H503" s="146">
        <v>2</v>
      </c>
      <c r="I503" s="146">
        <v>0</v>
      </c>
      <c r="J503" s="146">
        <v>4</v>
      </c>
      <c r="K503" s="65">
        <f t="shared" si="57"/>
        <v>6</v>
      </c>
      <c r="L503" s="80">
        <f t="shared" si="64"/>
        <v>2</v>
      </c>
      <c r="M503" s="80">
        <f t="shared" si="62"/>
        <v>10</v>
      </c>
      <c r="N503" s="81">
        <f t="shared" si="63"/>
        <v>0.6</v>
      </c>
      <c r="O503" s="147">
        <v>9.7588235294117656</v>
      </c>
      <c r="P503" s="147">
        <v>15.111764705882353</v>
      </c>
      <c r="Q503" s="147">
        <v>17.129411764705882</v>
      </c>
      <c r="R503" s="139">
        <v>11.843137254901961</v>
      </c>
      <c r="S503" s="145">
        <v>26</v>
      </c>
      <c r="T503" s="145">
        <v>10</v>
      </c>
      <c r="U503" s="24">
        <f t="shared" si="65"/>
        <v>0.67741935483870963</v>
      </c>
      <c r="V503" s="24">
        <f t="shared" si="59"/>
        <v>3.4399153852412337E-2</v>
      </c>
      <c r="W503" s="148">
        <v>15.396078431372549</v>
      </c>
      <c r="X503" s="24">
        <f t="shared" si="60"/>
        <v>2.1294714289588589E-2</v>
      </c>
      <c r="Y503" s="148">
        <v>5.9215686274509807</v>
      </c>
      <c r="Z503" s="81">
        <f t="shared" si="61"/>
        <v>8.1902747267648419E-3</v>
      </c>
    </row>
    <row r="504" spans="1:29" x14ac:dyDescent="0.25">
      <c r="A504" s="168" t="s">
        <v>529</v>
      </c>
      <c r="B504" s="172"/>
      <c r="C504" s="14">
        <f>SUM(C4:C503)</f>
        <v>432581</v>
      </c>
      <c r="D504" s="14">
        <f t="shared" ref="D504:E504" si="66">SUM(D4:D503)</f>
        <v>296957</v>
      </c>
      <c r="E504" s="14">
        <f t="shared" si="66"/>
        <v>729538</v>
      </c>
      <c r="F504" s="82">
        <f t="shared" ref="F504" si="67">SUM(F4:F503)</f>
        <v>1717</v>
      </c>
      <c r="G504" s="82">
        <f t="shared" ref="G504:I504" si="68">SUM(G4:G503)</f>
        <v>1077</v>
      </c>
      <c r="H504" s="82">
        <f t="shared" si="68"/>
        <v>530</v>
      </c>
      <c r="I504" s="82">
        <f t="shared" si="68"/>
        <v>581</v>
      </c>
      <c r="J504" s="82">
        <f>SUM(J4:J503)</f>
        <v>4477</v>
      </c>
      <c r="K504" s="82">
        <f t="shared" ref="K504" si="69">SUM(K4:K503)</f>
        <v>3905</v>
      </c>
      <c r="L504" s="82">
        <f t="shared" ref="L504" si="70">SUM(L4:L503)</f>
        <v>1111</v>
      </c>
      <c r="M504" s="83">
        <f t="shared" ref="M504" si="71">SUM(M4:M503)</f>
        <v>8382</v>
      </c>
      <c r="N504" s="84">
        <f>K504/M504</f>
        <v>0.4658792650918635</v>
      </c>
      <c r="O504" s="83">
        <v>42226</v>
      </c>
      <c r="P504" s="83">
        <v>59527</v>
      </c>
      <c r="Q504" s="83">
        <v>62919</v>
      </c>
      <c r="R504" s="83">
        <v>66649</v>
      </c>
      <c r="S504" s="83">
        <v>96767</v>
      </c>
      <c r="T504" s="95">
        <v>49066</v>
      </c>
      <c r="U504" s="149">
        <v>0.65108687036870505</v>
      </c>
      <c r="V504" s="149">
        <v>0.16105285220560919</v>
      </c>
      <c r="W504" s="95">
        <f>'[3]KEYSTONE STARS COUNTY'!Y71</f>
        <v>60291.427823921927</v>
      </c>
      <c r="X504" s="149">
        <v>8.6181723153283374E-2</v>
      </c>
      <c r="Y504" s="138">
        <f>'[3]KEYSTONE STARS COUNTY'!AA71</f>
        <v>32138.985321613745</v>
      </c>
      <c r="Z504" s="67">
        <f t="shared" si="61"/>
        <v>4.4053887969665383E-2</v>
      </c>
    </row>
    <row r="505" spans="1:29" x14ac:dyDescent="0.25">
      <c r="A505" s="4" t="str">
        <f>'1'!A504</f>
        <v>* 2010 School District population estimates from PA Data Center, Penn State University</v>
      </c>
      <c r="C505" s="106"/>
      <c r="D505" s="106"/>
      <c r="E505" s="106"/>
      <c r="F505" s="78"/>
      <c r="G505" s="78"/>
      <c r="H505" s="78"/>
      <c r="I505" s="78"/>
      <c r="J505" s="78"/>
      <c r="K505" s="78"/>
      <c r="L505" s="78"/>
      <c r="M505" s="78"/>
      <c r="N505" s="78"/>
      <c r="O505" s="27"/>
      <c r="P505" s="78"/>
      <c r="Q505" s="78"/>
      <c r="R505" s="78"/>
      <c r="S505" s="78"/>
      <c r="T505" s="78"/>
      <c r="U505" s="78"/>
      <c r="V505" s="27"/>
      <c r="W505" s="27"/>
      <c r="X505" s="78"/>
      <c r="Y505" s="27"/>
      <c r="Z505" s="78"/>
      <c r="AA505" s="27"/>
    </row>
    <row r="506" spans="1:29" x14ac:dyDescent="0.25">
      <c r="A506" s="183" t="s">
        <v>831</v>
      </c>
      <c r="B506" s="183"/>
      <c r="C506" s="183"/>
      <c r="D506" s="183"/>
      <c r="E506" s="183"/>
      <c r="F506" s="183"/>
      <c r="G506" s="183"/>
      <c r="H506" s="183"/>
      <c r="I506" s="183"/>
      <c r="J506" s="183"/>
      <c r="K506" s="183"/>
      <c r="L506" s="183"/>
      <c r="M506" s="183"/>
      <c r="N506" s="183"/>
      <c r="O506" s="183"/>
      <c r="P506" s="183"/>
      <c r="Q506" s="183"/>
      <c r="R506" s="183"/>
      <c r="S506" s="183"/>
      <c r="T506" s="183"/>
      <c r="U506" s="183"/>
      <c r="V506" s="183"/>
      <c r="W506" s="183"/>
      <c r="X506" s="183"/>
      <c r="Y506" s="183"/>
      <c r="Z506" s="183"/>
      <c r="AA506" s="183"/>
      <c r="AB506" s="183"/>
      <c r="AC506" s="183"/>
    </row>
    <row r="507" spans="1:29" x14ac:dyDescent="0.25">
      <c r="A507" s="183" t="s">
        <v>669</v>
      </c>
      <c r="B507" s="183"/>
      <c r="C507" s="183"/>
      <c r="D507" s="183"/>
      <c r="E507" s="183"/>
      <c r="F507" s="183"/>
      <c r="G507" s="183"/>
      <c r="H507" s="183"/>
      <c r="I507" s="183"/>
      <c r="J507" s="183"/>
      <c r="K507" s="183"/>
      <c r="L507" s="183"/>
      <c r="M507" s="183"/>
      <c r="N507" s="183"/>
      <c r="O507" s="183"/>
      <c r="P507" s="183"/>
      <c r="Q507" s="183"/>
      <c r="R507" s="183"/>
      <c r="S507" s="183"/>
      <c r="T507" s="183"/>
      <c r="U507" s="183"/>
      <c r="V507" s="183"/>
      <c r="W507" s="183"/>
      <c r="X507" s="183"/>
      <c r="Y507" s="183"/>
      <c r="Z507" s="183"/>
      <c r="AA507" s="183"/>
      <c r="AB507" s="183"/>
      <c r="AC507" s="183"/>
    </row>
  </sheetData>
  <mergeCells count="6">
    <mergeCell ref="A507:AC507"/>
    <mergeCell ref="A1:AA1"/>
    <mergeCell ref="A2:E2"/>
    <mergeCell ref="A504:B504"/>
    <mergeCell ref="F2:Z2"/>
    <mergeCell ref="A506:AC506"/>
  </mergeCells>
  <pageMargins left="0.3" right="0.3" top="0.4" bottom="0.5" header="0.3" footer="0.3"/>
  <pageSetup orientation="portrait" r:id="rId1"/>
  <headerFooter>
    <oddFooter>&amp;L&amp;8Prepared by:  Office of Child Development and Early Learning&amp;C&amp;8&amp;P&amp;R&amp;8Updated 11/1/2011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1"/>
  </sheetPr>
  <dimension ref="A1:R510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RowHeight="15" x14ac:dyDescent="0.25"/>
  <cols>
    <col min="1" max="1" width="24.85546875" style="116" customWidth="1"/>
    <col min="2" max="2" width="11.85546875" style="116" bestFit="1" customWidth="1"/>
    <col min="3" max="3" width="10" style="102" customWidth="1"/>
    <col min="4" max="4" width="9" style="102" customWidth="1"/>
    <col min="5" max="5" width="8.42578125" style="102" customWidth="1"/>
    <col min="6" max="6" width="14.5703125" style="162" customWidth="1"/>
    <col min="7" max="7" width="14" style="162" customWidth="1"/>
    <col min="8" max="8" width="11.140625" style="162" customWidth="1"/>
    <col min="9" max="9" width="11.7109375" style="162" customWidth="1"/>
    <col min="10" max="11" width="11.5703125" style="162" customWidth="1"/>
    <col min="12" max="12" width="14.42578125" style="156" customWidth="1"/>
    <col min="13" max="16384" width="9.140625" style="116"/>
  </cols>
  <sheetData>
    <row r="1" spans="1:12" ht="12.75" thickBot="1" x14ac:dyDescent="0.25">
      <c r="A1" s="117" t="str">
        <f>'Table of Contents'!B15&amp;": "&amp;'Table of Contents'!C15</f>
        <v>Tab 10: Economic and Academic Risk Factor Data</v>
      </c>
      <c r="C1" s="116"/>
      <c r="D1" s="116"/>
      <c r="E1" s="116"/>
      <c r="F1" s="154"/>
      <c r="G1" s="154"/>
      <c r="H1" s="154"/>
      <c r="I1" s="154"/>
      <c r="J1" s="154"/>
      <c r="K1" s="155"/>
    </row>
    <row r="2" spans="1:12" ht="85.5" thickTop="1" thickBot="1" x14ac:dyDescent="0.25">
      <c r="A2" s="205" t="str">
        <f>'1'!A2</f>
        <v>School District</v>
      </c>
      <c r="B2" s="205" t="str">
        <f>'1'!B2</f>
        <v>County</v>
      </c>
      <c r="C2" s="122" t="s">
        <v>661</v>
      </c>
      <c r="D2" s="122" t="s">
        <v>662</v>
      </c>
      <c r="E2" s="118" t="s">
        <v>663</v>
      </c>
      <c r="F2" s="124" t="s">
        <v>920</v>
      </c>
      <c r="G2" s="124" t="s">
        <v>921</v>
      </c>
      <c r="H2" s="124" t="s">
        <v>698</v>
      </c>
      <c r="I2" s="124" t="s">
        <v>922</v>
      </c>
      <c r="J2" s="124" t="s">
        <v>923</v>
      </c>
      <c r="K2" s="152" t="s">
        <v>924</v>
      </c>
      <c r="L2" s="153" t="s">
        <v>917</v>
      </c>
    </row>
    <row r="3" spans="1:12" ht="12.75" thickTop="1" x14ac:dyDescent="0.2">
      <c r="A3" s="206"/>
      <c r="B3" s="206"/>
      <c r="C3" s="207" t="s">
        <v>695</v>
      </c>
      <c r="D3" s="208"/>
      <c r="E3" s="208"/>
      <c r="F3" s="209"/>
      <c r="G3" s="209"/>
      <c r="H3" s="209"/>
      <c r="I3" s="209"/>
      <c r="J3" s="209"/>
      <c r="K3" s="210"/>
      <c r="L3" s="211"/>
    </row>
    <row r="4" spans="1:12" ht="12" x14ac:dyDescent="0.2">
      <c r="A4" s="120" t="s">
        <v>29</v>
      </c>
      <c r="B4" s="121" t="s">
        <v>553</v>
      </c>
      <c r="C4" s="123">
        <v>665</v>
      </c>
      <c r="D4" s="123">
        <v>501</v>
      </c>
      <c r="E4" s="123">
        <v>1166</v>
      </c>
      <c r="F4" s="157">
        <v>2.6954177897574125E-2</v>
      </c>
      <c r="G4" s="157">
        <v>0.34973045822102428</v>
      </c>
      <c r="H4" s="157">
        <v>0.15526100000000001</v>
      </c>
      <c r="I4" s="157">
        <v>0.113</v>
      </c>
      <c r="J4" s="157">
        <v>9.4E-2</v>
      </c>
      <c r="K4" s="157">
        <v>4.8744045137744774E-2</v>
      </c>
      <c r="L4" s="157">
        <v>0.11562499999999998</v>
      </c>
    </row>
    <row r="5" spans="1:12" ht="12" x14ac:dyDescent="0.2">
      <c r="A5" s="9" t="s">
        <v>30</v>
      </c>
      <c r="B5" s="29" t="s">
        <v>550</v>
      </c>
      <c r="C5" s="100">
        <v>1942</v>
      </c>
      <c r="D5" s="100">
        <v>1304</v>
      </c>
      <c r="E5" s="100">
        <v>3246</v>
      </c>
      <c r="F5" s="158">
        <v>2.588661661920787E-2</v>
      </c>
      <c r="G5" s="158">
        <v>0.34066787470877558</v>
      </c>
      <c r="H5" s="158">
        <v>0.20638900000000004</v>
      </c>
      <c r="I5" s="158">
        <v>0.14800000000000002</v>
      </c>
      <c r="J5" s="158">
        <v>0.11699999999999999</v>
      </c>
      <c r="K5" s="159">
        <v>4.6684449379620241E-2</v>
      </c>
      <c r="L5" s="157">
        <v>7.345575959933226E-2</v>
      </c>
    </row>
    <row r="6" spans="1:12" ht="12" x14ac:dyDescent="0.2">
      <c r="A6" s="9" t="s">
        <v>31</v>
      </c>
      <c r="B6" s="29" t="s">
        <v>568</v>
      </c>
      <c r="C6" s="100">
        <v>732</v>
      </c>
      <c r="D6" s="100">
        <v>512</v>
      </c>
      <c r="E6" s="100">
        <v>1244</v>
      </c>
      <c r="F6" s="158">
        <v>0.43082437275985663</v>
      </c>
      <c r="G6" s="158">
        <v>0.8544802867383513</v>
      </c>
      <c r="H6" s="158">
        <v>0.61439900000000014</v>
      </c>
      <c r="I6" s="158">
        <v>0.36799999999999999</v>
      </c>
      <c r="J6" s="158">
        <v>0.27600000000000002</v>
      </c>
      <c r="K6" s="159">
        <v>7.5044837345500826E-2</v>
      </c>
      <c r="L6" s="157">
        <v>0.18060200668896309</v>
      </c>
    </row>
    <row r="7" spans="1:12" ht="12" x14ac:dyDescent="0.2">
      <c r="A7" s="9" t="s">
        <v>32</v>
      </c>
      <c r="B7" s="29" t="s">
        <v>567</v>
      </c>
      <c r="C7" s="100">
        <v>405</v>
      </c>
      <c r="D7" s="100">
        <v>246</v>
      </c>
      <c r="E7" s="100">
        <v>651</v>
      </c>
      <c r="F7" s="158">
        <v>0.17918088737201365</v>
      </c>
      <c r="G7" s="158">
        <v>0.53242320819112632</v>
      </c>
      <c r="H7" s="158">
        <v>0.82685799999999998</v>
      </c>
      <c r="I7" s="158">
        <v>0.52600000000000002</v>
      </c>
      <c r="J7" s="158">
        <v>0.51600000000000001</v>
      </c>
      <c r="K7" s="159">
        <v>7.4187744360547869E-2</v>
      </c>
      <c r="L7" s="157">
        <v>0.17441860465116277</v>
      </c>
    </row>
    <row r="8" spans="1:12" ht="12" x14ac:dyDescent="0.2">
      <c r="A8" s="9" t="s">
        <v>33</v>
      </c>
      <c r="B8" s="29" t="s">
        <v>539</v>
      </c>
      <c r="C8" s="100">
        <v>207</v>
      </c>
      <c r="D8" s="100">
        <v>141</v>
      </c>
      <c r="E8" s="100">
        <v>348</v>
      </c>
      <c r="F8" s="158">
        <v>0.14786967418546365</v>
      </c>
      <c r="G8" s="158">
        <v>0.5714285714285714</v>
      </c>
      <c r="H8" s="158">
        <v>0.46726200000000007</v>
      </c>
      <c r="I8" s="158">
        <v>0.316</v>
      </c>
      <c r="J8" s="158">
        <v>0.27800000000000002</v>
      </c>
      <c r="K8" s="159">
        <v>5.6311297881515454E-2</v>
      </c>
      <c r="L8" s="157">
        <v>4.3010752688172005E-2</v>
      </c>
    </row>
    <row r="9" spans="1:12" ht="12" x14ac:dyDescent="0.2">
      <c r="A9" s="9" t="s">
        <v>34</v>
      </c>
      <c r="B9" s="29" t="s">
        <v>566</v>
      </c>
      <c r="C9" s="100">
        <v>192</v>
      </c>
      <c r="D9" s="100">
        <v>115</v>
      </c>
      <c r="E9" s="100">
        <v>307</v>
      </c>
      <c r="F9" s="158">
        <v>0.19174757281553398</v>
      </c>
      <c r="G9" s="158">
        <v>0.70145631067961167</v>
      </c>
      <c r="H9" s="158">
        <v>0.37199399999999999</v>
      </c>
      <c r="I9" s="158">
        <v>0.28800000000000003</v>
      </c>
      <c r="J9" s="158">
        <v>0.25</v>
      </c>
      <c r="K9" s="159">
        <v>4.4767049449433216E-2</v>
      </c>
      <c r="L9" s="157">
        <v>0.11538461538461542</v>
      </c>
    </row>
    <row r="10" spans="1:12" ht="12" x14ac:dyDescent="0.2">
      <c r="A10" s="9" t="s">
        <v>35</v>
      </c>
      <c r="B10" s="29" t="s">
        <v>537</v>
      </c>
      <c r="C10" s="100">
        <v>5668</v>
      </c>
      <c r="D10" s="100">
        <v>3664</v>
      </c>
      <c r="E10" s="100">
        <v>9332</v>
      </c>
      <c r="F10" s="158">
        <v>0.41902939641676812</v>
      </c>
      <c r="G10" s="158">
        <v>0.83223169246825535</v>
      </c>
      <c r="H10" s="158">
        <v>0.85011800000000026</v>
      </c>
      <c r="I10" s="158">
        <v>0.46899999999999997</v>
      </c>
      <c r="J10" s="158">
        <v>0.377</v>
      </c>
      <c r="K10" s="159">
        <v>8.9198009865557593E-2</v>
      </c>
      <c r="L10" s="157">
        <v>0.37919233401779606</v>
      </c>
    </row>
    <row r="11" spans="1:12" ht="12" x14ac:dyDescent="0.2">
      <c r="A11" s="9" t="s">
        <v>36</v>
      </c>
      <c r="B11" s="29" t="s">
        <v>538</v>
      </c>
      <c r="C11" s="100">
        <v>2109</v>
      </c>
      <c r="D11" s="100">
        <v>1406</v>
      </c>
      <c r="E11" s="100">
        <v>3515</v>
      </c>
      <c r="F11" s="158">
        <v>0.28317403867526114</v>
      </c>
      <c r="G11" s="158">
        <v>0.76016892642809508</v>
      </c>
      <c r="H11" s="158">
        <v>0.50855499999999987</v>
      </c>
      <c r="I11" s="158">
        <v>0.254</v>
      </c>
      <c r="J11" s="158">
        <v>0.23</v>
      </c>
      <c r="K11" s="159">
        <v>5.0379166071875092E-2</v>
      </c>
      <c r="L11" s="157">
        <v>0.15986394557823114</v>
      </c>
    </row>
    <row r="12" spans="1:12" ht="12" x14ac:dyDescent="0.2">
      <c r="A12" s="9" t="s">
        <v>37</v>
      </c>
      <c r="B12" s="29" t="s">
        <v>567</v>
      </c>
      <c r="C12" s="100">
        <v>850</v>
      </c>
      <c r="D12" s="100">
        <v>531</v>
      </c>
      <c r="E12" s="100">
        <v>1381</v>
      </c>
      <c r="F12" s="158">
        <v>0.2742165242165242</v>
      </c>
      <c r="G12" s="158">
        <v>0.56837606837606836</v>
      </c>
      <c r="H12" s="158">
        <v>0.4056030000000001</v>
      </c>
      <c r="I12" s="158">
        <v>0.35899999999999999</v>
      </c>
      <c r="J12" s="158">
        <v>0.313</v>
      </c>
      <c r="K12" s="159">
        <v>5.6184157706938187E-2</v>
      </c>
      <c r="L12" s="157">
        <v>0.14893617021276595</v>
      </c>
    </row>
    <row r="13" spans="1:12" ht="12" x14ac:dyDescent="0.2">
      <c r="A13" s="9" t="s">
        <v>38</v>
      </c>
      <c r="B13" s="29" t="s">
        <v>548</v>
      </c>
      <c r="C13" s="100">
        <v>324</v>
      </c>
      <c r="D13" s="100">
        <v>228</v>
      </c>
      <c r="E13" s="100">
        <v>552</v>
      </c>
      <c r="F13" s="158">
        <v>0.1</v>
      </c>
      <c r="G13" s="158">
        <v>0.6045454545454545</v>
      </c>
      <c r="H13" s="158">
        <v>0.26345600000000008</v>
      </c>
      <c r="I13" s="158">
        <v>0.14099999999999999</v>
      </c>
      <c r="J13" s="158">
        <v>0.13</v>
      </c>
      <c r="K13" s="159">
        <v>4.0669634383147746E-2</v>
      </c>
      <c r="L13" s="157">
        <v>0.15200000000000002</v>
      </c>
    </row>
    <row r="14" spans="1:12" ht="12" x14ac:dyDescent="0.2">
      <c r="A14" s="9" t="s">
        <v>39</v>
      </c>
      <c r="B14" s="29" t="s">
        <v>552</v>
      </c>
      <c r="C14" s="100">
        <v>301</v>
      </c>
      <c r="D14" s="100">
        <v>186</v>
      </c>
      <c r="E14" s="100">
        <v>487</v>
      </c>
      <c r="F14" s="158">
        <v>0.16202945990180032</v>
      </c>
      <c r="G14" s="158">
        <v>0.51554828150572829</v>
      </c>
      <c r="H14" s="158">
        <v>0.4233650000000001</v>
      </c>
      <c r="I14" s="158">
        <v>0.25900000000000001</v>
      </c>
      <c r="J14" s="158">
        <v>0.19800000000000001</v>
      </c>
      <c r="K14" s="159">
        <v>5.0357571889448893E-2</v>
      </c>
      <c r="L14" s="157">
        <v>0.21649484536082464</v>
      </c>
    </row>
    <row r="15" spans="1:12" ht="12" x14ac:dyDescent="0.2">
      <c r="A15" s="9" t="s">
        <v>40</v>
      </c>
      <c r="B15" s="29" t="s">
        <v>569</v>
      </c>
      <c r="C15" s="100">
        <v>284</v>
      </c>
      <c r="D15" s="100">
        <v>191</v>
      </c>
      <c r="E15" s="100">
        <v>475</v>
      </c>
      <c r="F15" s="158">
        <v>0.12521440823327615</v>
      </c>
      <c r="G15" s="158">
        <v>0.74099485420240141</v>
      </c>
      <c r="H15" s="158">
        <v>0.4660490000000001</v>
      </c>
      <c r="I15" s="158">
        <v>0.161</v>
      </c>
      <c r="J15" s="158">
        <v>0.129</v>
      </c>
      <c r="K15" s="159">
        <v>4.5977258992648262E-2</v>
      </c>
      <c r="L15" s="157">
        <v>9.9999999999999978E-2</v>
      </c>
    </row>
    <row r="16" spans="1:12" ht="12" x14ac:dyDescent="0.2">
      <c r="A16" s="9" t="s">
        <v>41</v>
      </c>
      <c r="B16" s="29" t="s">
        <v>569</v>
      </c>
      <c r="C16" s="100">
        <v>1450</v>
      </c>
      <c r="D16" s="100">
        <v>1022</v>
      </c>
      <c r="E16" s="100">
        <v>2472</v>
      </c>
      <c r="F16" s="158">
        <v>0.30893736805066857</v>
      </c>
      <c r="G16" s="158">
        <v>0.80295566502463056</v>
      </c>
      <c r="H16" s="158">
        <v>0.48868700000000026</v>
      </c>
      <c r="I16" s="158">
        <v>0.26100000000000001</v>
      </c>
      <c r="J16" s="158">
        <v>0.214</v>
      </c>
      <c r="K16" s="159">
        <v>6.1548789082491617E-2</v>
      </c>
      <c r="L16" s="157">
        <v>0.18156424581005581</v>
      </c>
    </row>
    <row r="17" spans="1:12" ht="12" x14ac:dyDescent="0.2">
      <c r="A17" s="9" t="s">
        <v>42</v>
      </c>
      <c r="B17" s="29" t="s">
        <v>570</v>
      </c>
      <c r="C17" s="100">
        <v>528</v>
      </c>
      <c r="D17" s="100">
        <v>352</v>
      </c>
      <c r="E17" s="100">
        <v>880</v>
      </c>
      <c r="F17" s="158">
        <v>0.27300000000000002</v>
      </c>
      <c r="G17" s="158">
        <v>0.68500000000000005</v>
      </c>
      <c r="H17" s="158">
        <v>0.40305200000000008</v>
      </c>
      <c r="I17" s="158">
        <v>0.35399999999999998</v>
      </c>
      <c r="J17" s="158">
        <v>0.36599999999999999</v>
      </c>
      <c r="K17" s="159">
        <v>5.524595463237747E-2</v>
      </c>
      <c r="L17" s="157">
        <v>0.15483870967741931</v>
      </c>
    </row>
    <row r="18" spans="1:12" ht="12" x14ac:dyDescent="0.2">
      <c r="A18" s="9" t="s">
        <v>43</v>
      </c>
      <c r="B18" s="29" t="s">
        <v>571</v>
      </c>
      <c r="C18" s="100">
        <v>40</v>
      </c>
      <c r="D18" s="100">
        <v>22</v>
      </c>
      <c r="E18" s="100">
        <v>62</v>
      </c>
      <c r="F18" s="158">
        <v>0.50847457627118642</v>
      </c>
      <c r="G18" s="158">
        <v>0.69491525423728817</v>
      </c>
      <c r="H18" s="158">
        <v>0.42016800000000004</v>
      </c>
      <c r="I18" s="158">
        <v>0.23100000000000001</v>
      </c>
      <c r="J18" s="158">
        <v>0.38500000000000001</v>
      </c>
      <c r="K18" s="159">
        <v>6.1365101863067539E-2</v>
      </c>
      <c r="L18" s="157">
        <v>0.11111111111111116</v>
      </c>
    </row>
    <row r="19" spans="1:12" ht="12" x14ac:dyDescent="0.2">
      <c r="A19" s="9" t="s">
        <v>44</v>
      </c>
      <c r="B19" s="29" t="s">
        <v>572</v>
      </c>
      <c r="C19" s="100">
        <v>124</v>
      </c>
      <c r="D19" s="100">
        <v>71</v>
      </c>
      <c r="E19" s="100">
        <v>195</v>
      </c>
      <c r="F19" s="158">
        <v>8.1081081081081086E-2</v>
      </c>
      <c r="G19" s="158">
        <v>0.52702702702702697</v>
      </c>
      <c r="H19" s="158">
        <v>0.43956000000000001</v>
      </c>
      <c r="I19" s="158">
        <v>0.11599999999999999</v>
      </c>
      <c r="J19" s="158">
        <v>9.3000000000000013E-2</v>
      </c>
      <c r="K19" s="159">
        <v>5.405304399093902E-2</v>
      </c>
      <c r="L19" s="157">
        <v>9.0909090909090939E-2</v>
      </c>
    </row>
    <row r="20" spans="1:12" ht="12" x14ac:dyDescent="0.2">
      <c r="A20" s="9" t="s">
        <v>45</v>
      </c>
      <c r="B20" s="29" t="s">
        <v>541</v>
      </c>
      <c r="C20" s="100">
        <v>1064</v>
      </c>
      <c r="D20" s="100">
        <v>844</v>
      </c>
      <c r="E20" s="100">
        <v>1908</v>
      </c>
      <c r="F20" s="158">
        <v>2.9785370127025843E-2</v>
      </c>
      <c r="G20" s="158">
        <v>0.31274638633377133</v>
      </c>
      <c r="H20" s="158">
        <v>0.22066900000000003</v>
      </c>
      <c r="I20" s="158">
        <v>0.25600000000000001</v>
      </c>
      <c r="J20" s="158">
        <v>0.18</v>
      </c>
      <c r="K20" s="159">
        <v>4.5506362032629588E-2</v>
      </c>
      <c r="L20" s="157">
        <v>4.6728971962616828E-2</v>
      </c>
    </row>
    <row r="21" spans="1:12" ht="12" x14ac:dyDescent="0.2">
      <c r="A21" s="9" t="s">
        <v>46</v>
      </c>
      <c r="B21" s="29" t="s">
        <v>539</v>
      </c>
      <c r="C21" s="100">
        <v>403</v>
      </c>
      <c r="D21" s="100">
        <v>268</v>
      </c>
      <c r="E21" s="100">
        <v>671</v>
      </c>
      <c r="F21" s="158">
        <v>1.6581632653061226E-2</v>
      </c>
      <c r="G21" s="158">
        <v>0.20790816326530612</v>
      </c>
      <c r="H21" s="158">
        <v>0.14295100000000002</v>
      </c>
      <c r="I21" s="158">
        <v>8.6999999999999994E-2</v>
      </c>
      <c r="J21" s="158">
        <v>7.9000000000000001E-2</v>
      </c>
      <c r="K21" s="159">
        <v>4.7649395604831946E-2</v>
      </c>
      <c r="L21" s="157">
        <v>0.10280373831775702</v>
      </c>
    </row>
    <row r="22" spans="1:12" ht="12" x14ac:dyDescent="0.2">
      <c r="A22" s="9" t="s">
        <v>47</v>
      </c>
      <c r="B22" s="29" t="s">
        <v>554</v>
      </c>
      <c r="C22" s="100">
        <v>382</v>
      </c>
      <c r="D22" s="100">
        <v>289</v>
      </c>
      <c r="E22" s="100">
        <v>671</v>
      </c>
      <c r="F22" s="158">
        <v>0.1415204678362573</v>
      </c>
      <c r="G22" s="158">
        <v>0.74152046783625736</v>
      </c>
      <c r="H22" s="158">
        <v>0.39801500000000006</v>
      </c>
      <c r="I22" s="158">
        <v>0.17699999999999999</v>
      </c>
      <c r="J22" s="158">
        <v>0.10800000000000001</v>
      </c>
      <c r="K22" s="159">
        <v>4.5141540437283023E-2</v>
      </c>
      <c r="L22" s="157">
        <v>0.10191082802547768</v>
      </c>
    </row>
    <row r="23" spans="1:12" ht="12" x14ac:dyDescent="0.2">
      <c r="A23" s="9" t="s">
        <v>48</v>
      </c>
      <c r="B23" s="29" t="s">
        <v>539</v>
      </c>
      <c r="C23" s="100">
        <v>1099</v>
      </c>
      <c r="D23" s="100">
        <v>663</v>
      </c>
      <c r="E23" s="100">
        <v>1762</v>
      </c>
      <c r="F23" s="158">
        <v>0.2447633824670287</v>
      </c>
      <c r="G23" s="158">
        <v>0.56245151280062067</v>
      </c>
      <c r="H23" s="158">
        <v>0.26244700000000004</v>
      </c>
      <c r="I23" s="158">
        <v>0.17499999999999999</v>
      </c>
      <c r="J23" s="158">
        <v>0.106</v>
      </c>
      <c r="K23" s="159">
        <v>4.9901694944622377E-2</v>
      </c>
      <c r="L23" s="157">
        <v>5.0666666666666638E-2</v>
      </c>
    </row>
    <row r="24" spans="1:12" ht="12" x14ac:dyDescent="0.2">
      <c r="A24" s="9" t="s">
        <v>49</v>
      </c>
      <c r="B24" s="29" t="s">
        <v>540</v>
      </c>
      <c r="C24" s="100">
        <v>661</v>
      </c>
      <c r="D24" s="100">
        <v>477</v>
      </c>
      <c r="E24" s="100">
        <v>1138</v>
      </c>
      <c r="F24" s="158">
        <v>0.10655021834061135</v>
      </c>
      <c r="G24" s="158">
        <v>0.60349344978165942</v>
      </c>
      <c r="H24" s="158">
        <v>0.43904000000000004</v>
      </c>
      <c r="I24" s="158">
        <v>0.23499999999999999</v>
      </c>
      <c r="J24" s="158">
        <v>0.23899999999999999</v>
      </c>
      <c r="K24" s="159">
        <v>6.8235383138929406E-2</v>
      </c>
      <c r="L24" s="157">
        <v>8.362369337979092E-2</v>
      </c>
    </row>
    <row r="25" spans="1:12" ht="12" x14ac:dyDescent="0.2">
      <c r="A25" s="9" t="s">
        <v>50</v>
      </c>
      <c r="B25" s="29" t="s">
        <v>567</v>
      </c>
      <c r="C25" s="100">
        <v>390</v>
      </c>
      <c r="D25" s="100">
        <v>262</v>
      </c>
      <c r="E25" s="100">
        <v>652</v>
      </c>
      <c r="F25" s="158">
        <v>9.0439276485788117E-2</v>
      </c>
      <c r="G25" s="158">
        <v>0.58010335917312661</v>
      </c>
      <c r="H25" s="158">
        <v>0.17372200000000007</v>
      </c>
      <c r="I25" s="158">
        <v>0.129</v>
      </c>
      <c r="J25" s="158">
        <v>0.11</v>
      </c>
      <c r="K25" s="159">
        <v>3.4571682415689975E-2</v>
      </c>
      <c r="L25" s="157">
        <v>4.2424242424242475E-2</v>
      </c>
    </row>
    <row r="26" spans="1:12" ht="12" x14ac:dyDescent="0.2">
      <c r="A26" s="9" t="s">
        <v>51</v>
      </c>
      <c r="B26" s="29" t="s">
        <v>573</v>
      </c>
      <c r="C26" s="100">
        <v>445</v>
      </c>
      <c r="D26" s="100">
        <v>330</v>
      </c>
      <c r="E26" s="100">
        <v>775</v>
      </c>
      <c r="F26" s="158">
        <v>0.19529652351738241</v>
      </c>
      <c r="G26" s="158">
        <v>0.67280163599182008</v>
      </c>
      <c r="H26" s="158">
        <v>0.3606640000000001</v>
      </c>
      <c r="I26" s="158">
        <v>0.23300000000000001</v>
      </c>
      <c r="J26" s="158">
        <v>0.11699999999999999</v>
      </c>
      <c r="K26" s="159">
        <v>5.1041855560412963E-2</v>
      </c>
      <c r="L26" s="157">
        <v>8.496732026143794E-2</v>
      </c>
    </row>
    <row r="27" spans="1:12" ht="12" x14ac:dyDescent="0.2">
      <c r="A27" s="9" t="s">
        <v>52</v>
      </c>
      <c r="B27" s="29" t="s">
        <v>574</v>
      </c>
      <c r="C27" s="100">
        <v>515</v>
      </c>
      <c r="D27" s="100">
        <v>422</v>
      </c>
      <c r="E27" s="100">
        <v>937</v>
      </c>
      <c r="F27" s="158">
        <v>0.17557251908396945</v>
      </c>
      <c r="G27" s="158">
        <v>0.56161395856052343</v>
      </c>
      <c r="H27" s="158">
        <v>0.35282900000000011</v>
      </c>
      <c r="I27" s="158">
        <v>0.25</v>
      </c>
      <c r="J27" s="158">
        <v>0.152</v>
      </c>
      <c r="K27" s="159">
        <v>6.2606496240498632E-2</v>
      </c>
      <c r="L27" s="157">
        <v>8.5972850678733059E-2</v>
      </c>
    </row>
    <row r="28" spans="1:12" ht="12" x14ac:dyDescent="0.2">
      <c r="A28" s="9" t="s">
        <v>53</v>
      </c>
      <c r="B28" s="29" t="s">
        <v>554</v>
      </c>
      <c r="C28" s="100">
        <v>850</v>
      </c>
      <c r="D28" s="100">
        <v>565</v>
      </c>
      <c r="E28" s="100">
        <v>1415</v>
      </c>
      <c r="F28" s="158">
        <v>7.8811369509043924E-2</v>
      </c>
      <c r="G28" s="158">
        <v>0.53682170542635654</v>
      </c>
      <c r="H28" s="158">
        <v>0.29434700000000008</v>
      </c>
      <c r="I28" s="158">
        <v>0.157</v>
      </c>
      <c r="J28" s="158">
        <v>0.193</v>
      </c>
      <c r="K28" s="159">
        <v>5.2316865588606265E-2</v>
      </c>
      <c r="L28" s="157">
        <v>8.2251082251082241E-2</v>
      </c>
    </row>
    <row r="29" spans="1:12" ht="12" x14ac:dyDescent="0.2">
      <c r="A29" s="9" t="s">
        <v>54</v>
      </c>
      <c r="B29" s="29" t="s">
        <v>538</v>
      </c>
      <c r="C29" s="100">
        <v>264</v>
      </c>
      <c r="D29" s="100">
        <v>149</v>
      </c>
      <c r="E29" s="100">
        <v>413</v>
      </c>
      <c r="F29" s="158">
        <v>7.9522862823061632E-2</v>
      </c>
      <c r="G29" s="158">
        <v>0.75745526838966204</v>
      </c>
      <c r="H29" s="158">
        <v>0.2944790000000001</v>
      </c>
      <c r="I29" s="158">
        <v>0.17300000000000001</v>
      </c>
      <c r="J29" s="158">
        <v>9.9000000000000005E-2</v>
      </c>
      <c r="K29" s="159">
        <v>4.9407593778592274E-2</v>
      </c>
      <c r="L29" s="157">
        <v>9.0909090909090939E-2</v>
      </c>
    </row>
    <row r="30" spans="1:12" ht="12" x14ac:dyDescent="0.2">
      <c r="A30" s="9" t="s">
        <v>55</v>
      </c>
      <c r="B30" s="29" t="s">
        <v>575</v>
      </c>
      <c r="C30" s="100">
        <v>2145</v>
      </c>
      <c r="D30" s="100">
        <v>1467</v>
      </c>
      <c r="E30" s="100">
        <v>3612</v>
      </c>
      <c r="F30" s="158">
        <v>0.10270404366162243</v>
      </c>
      <c r="G30" s="158">
        <v>0.44257008186554203</v>
      </c>
      <c r="H30" s="158">
        <v>0.46423000000000009</v>
      </c>
      <c r="I30" s="158">
        <v>0.34600000000000003</v>
      </c>
      <c r="J30" s="158">
        <v>0.28899999999999998</v>
      </c>
      <c r="K30" s="159">
        <v>5.3533436031356185E-2</v>
      </c>
      <c r="L30" s="157">
        <v>0.10822510822510822</v>
      </c>
    </row>
    <row r="31" spans="1:12" ht="12" x14ac:dyDescent="0.2">
      <c r="A31" s="9" t="s">
        <v>56</v>
      </c>
      <c r="B31" s="29" t="s">
        <v>576</v>
      </c>
      <c r="C31" s="100">
        <v>134</v>
      </c>
      <c r="D31" s="100">
        <v>109</v>
      </c>
      <c r="E31" s="100">
        <v>243</v>
      </c>
      <c r="F31" s="158">
        <v>2.3102310231023101E-2</v>
      </c>
      <c r="G31" s="158">
        <v>0.82178217821782173</v>
      </c>
      <c r="H31" s="158">
        <v>0.30618000000000001</v>
      </c>
      <c r="I31" s="158">
        <v>0.26800000000000002</v>
      </c>
      <c r="J31" s="158">
        <v>0.14000000000000001</v>
      </c>
      <c r="K31" s="159">
        <v>5.5054387301478047E-2</v>
      </c>
      <c r="L31" s="157">
        <v>6.1224489795918324E-2</v>
      </c>
    </row>
    <row r="32" spans="1:12" ht="12" x14ac:dyDescent="0.2">
      <c r="A32" s="9" t="s">
        <v>57</v>
      </c>
      <c r="B32" s="29" t="s">
        <v>572</v>
      </c>
      <c r="C32" s="100">
        <v>276</v>
      </c>
      <c r="D32" s="100">
        <v>175</v>
      </c>
      <c r="E32" s="100">
        <v>451</v>
      </c>
      <c r="F32" s="158">
        <v>0.26257861635220126</v>
      </c>
      <c r="G32" s="158">
        <v>0.69025157232704404</v>
      </c>
      <c r="H32" s="158">
        <v>0.390185</v>
      </c>
      <c r="I32" s="158">
        <v>0.20499999999999999</v>
      </c>
      <c r="J32" s="158">
        <v>0.23100000000000001</v>
      </c>
      <c r="K32" s="159">
        <v>7.2544951205821051E-2</v>
      </c>
      <c r="L32" s="157">
        <v>8.0459770114942541E-2</v>
      </c>
    </row>
    <row r="33" spans="1:12" ht="12" x14ac:dyDescent="0.2">
      <c r="A33" s="9" t="s">
        <v>58</v>
      </c>
      <c r="B33" s="29" t="s">
        <v>577</v>
      </c>
      <c r="C33" s="100">
        <v>177</v>
      </c>
      <c r="D33" s="100">
        <v>102</v>
      </c>
      <c r="E33" s="100">
        <v>279</v>
      </c>
      <c r="F33" s="158">
        <v>0.17687074829931973</v>
      </c>
      <c r="G33" s="158">
        <v>0.69727891156462585</v>
      </c>
      <c r="H33" s="158">
        <v>0.36854800000000004</v>
      </c>
      <c r="I33" s="158">
        <v>0.19600000000000001</v>
      </c>
      <c r="J33" s="158">
        <v>5.9000000000000004E-2</v>
      </c>
      <c r="K33" s="159">
        <v>4.9153510429241987E-2</v>
      </c>
      <c r="L33" s="157">
        <v>6.944444444444442E-2</v>
      </c>
    </row>
    <row r="34" spans="1:12" ht="12" x14ac:dyDescent="0.2">
      <c r="A34" s="9" t="s">
        <v>59</v>
      </c>
      <c r="B34" s="29" t="s">
        <v>578</v>
      </c>
      <c r="C34" s="100">
        <v>481</v>
      </c>
      <c r="D34" s="100">
        <v>339</v>
      </c>
      <c r="E34" s="100">
        <v>820</v>
      </c>
      <c r="F34" s="158">
        <v>0.13899138991389914</v>
      </c>
      <c r="G34" s="158">
        <v>0.61377613776137763</v>
      </c>
      <c r="H34" s="158">
        <v>0.32446800000000009</v>
      </c>
      <c r="I34" s="158">
        <v>0.215</v>
      </c>
      <c r="J34" s="158">
        <v>0.17100000000000001</v>
      </c>
      <c r="K34" s="159">
        <v>5.3868143955529413E-2</v>
      </c>
      <c r="L34" s="157">
        <v>9.5238095238095233E-2</v>
      </c>
    </row>
    <row r="35" spans="1:12" ht="12" x14ac:dyDescent="0.2">
      <c r="A35" s="9" t="s">
        <v>60</v>
      </c>
      <c r="B35" s="29" t="s">
        <v>576</v>
      </c>
      <c r="C35" s="100">
        <v>712</v>
      </c>
      <c r="D35" s="100">
        <v>462</v>
      </c>
      <c r="E35" s="100">
        <v>1174</v>
      </c>
      <c r="F35" s="158">
        <v>0.22130470685383979</v>
      </c>
      <c r="G35" s="158">
        <v>0.74153592072667218</v>
      </c>
      <c r="H35" s="158">
        <v>0.49801799999999991</v>
      </c>
      <c r="I35" s="158">
        <v>0.30599999999999999</v>
      </c>
      <c r="J35" s="158">
        <v>0.14599999999999999</v>
      </c>
      <c r="K35" s="159">
        <v>7.1570119254043441E-2</v>
      </c>
      <c r="L35" s="157">
        <v>7.6923076923076983E-2</v>
      </c>
    </row>
    <row r="36" spans="1:12" ht="12" x14ac:dyDescent="0.2">
      <c r="A36" s="9" t="s">
        <v>61</v>
      </c>
      <c r="B36" s="29" t="s">
        <v>539</v>
      </c>
      <c r="C36" s="100">
        <v>854</v>
      </c>
      <c r="D36" s="100">
        <v>661</v>
      </c>
      <c r="E36" s="100">
        <v>1515</v>
      </c>
      <c r="F36" s="158">
        <v>4.6533271288971617E-4</v>
      </c>
      <c r="G36" s="158">
        <v>0.34620753838994883</v>
      </c>
      <c r="H36" s="158">
        <v>0.16290300000000002</v>
      </c>
      <c r="I36" s="158">
        <v>0.13400000000000001</v>
      </c>
      <c r="J36" s="158">
        <v>9.5000000000000001E-2</v>
      </c>
      <c r="K36" s="159">
        <v>5.1875011720802222E-2</v>
      </c>
      <c r="L36" s="157">
        <v>2.676399026763987E-2</v>
      </c>
    </row>
    <row r="37" spans="1:12" ht="12" x14ac:dyDescent="0.2">
      <c r="A37" s="9" t="s">
        <v>62</v>
      </c>
      <c r="B37" s="29" t="s">
        <v>540</v>
      </c>
      <c r="C37" s="100">
        <v>3669</v>
      </c>
      <c r="D37" s="100">
        <v>2645</v>
      </c>
      <c r="E37" s="100">
        <v>6314</v>
      </c>
      <c r="F37" s="158">
        <v>0.19154592582746244</v>
      </c>
      <c r="G37" s="158">
        <v>0.53728565731755951</v>
      </c>
      <c r="H37" s="158">
        <v>0.4986250000000001</v>
      </c>
      <c r="I37" s="158">
        <v>0.314</v>
      </c>
      <c r="J37" s="158">
        <v>0.28600000000000003</v>
      </c>
      <c r="K37" s="159">
        <v>4.9465225322201434E-2</v>
      </c>
      <c r="L37" s="157">
        <v>0.16306156405990013</v>
      </c>
    </row>
    <row r="38" spans="1:12" ht="12" x14ac:dyDescent="0.2">
      <c r="A38" s="9" t="s">
        <v>63</v>
      </c>
      <c r="B38" s="29" t="s">
        <v>572</v>
      </c>
      <c r="C38" s="100">
        <v>280</v>
      </c>
      <c r="D38" s="100">
        <v>172</v>
      </c>
      <c r="E38" s="100">
        <v>452</v>
      </c>
      <c r="F38" s="158">
        <v>0.10565110565110565</v>
      </c>
      <c r="G38" s="158">
        <v>0.59950859950859947</v>
      </c>
      <c r="H38" s="158">
        <v>0.44012700000000016</v>
      </c>
      <c r="I38" s="158">
        <v>0.2</v>
      </c>
      <c r="J38" s="158">
        <v>0.111</v>
      </c>
      <c r="K38" s="159">
        <v>6.8050448015060994E-2</v>
      </c>
      <c r="L38" s="157">
        <v>0.24770642201834858</v>
      </c>
    </row>
    <row r="39" spans="1:12" ht="12" x14ac:dyDescent="0.2">
      <c r="A39" s="9" t="s">
        <v>64</v>
      </c>
      <c r="B39" s="29" t="s">
        <v>567</v>
      </c>
      <c r="C39" s="100">
        <v>544</v>
      </c>
      <c r="D39" s="100">
        <v>307</v>
      </c>
      <c r="E39" s="100">
        <v>851</v>
      </c>
      <c r="F39" s="158">
        <v>0.39193381592554294</v>
      </c>
      <c r="G39" s="158">
        <v>0.89762150982419853</v>
      </c>
      <c r="H39" s="158">
        <v>0.71275300000000019</v>
      </c>
      <c r="I39" s="158">
        <v>0.28600000000000003</v>
      </c>
      <c r="J39" s="158">
        <v>0.33799999999999997</v>
      </c>
      <c r="K39" s="159">
        <v>7.123954730733939E-2</v>
      </c>
      <c r="L39" s="157">
        <v>0.1428571428571429</v>
      </c>
    </row>
    <row r="40" spans="1:12" ht="12" x14ac:dyDescent="0.2">
      <c r="A40" s="9" t="s">
        <v>65</v>
      </c>
      <c r="B40" s="29" t="s">
        <v>579</v>
      </c>
      <c r="C40" s="100">
        <v>734</v>
      </c>
      <c r="D40" s="100">
        <v>455</v>
      </c>
      <c r="E40" s="100">
        <v>1189</v>
      </c>
      <c r="F40" s="158">
        <v>0.17752326413743735</v>
      </c>
      <c r="G40" s="158">
        <v>0.67143879742304935</v>
      </c>
      <c r="H40" s="158">
        <v>0.2766880000000001</v>
      </c>
      <c r="I40" s="158">
        <v>0.17</v>
      </c>
      <c r="J40" s="158">
        <v>0.13800000000000001</v>
      </c>
      <c r="K40" s="159">
        <v>4.4270820495439955E-2</v>
      </c>
      <c r="L40" s="157">
        <v>0.12068965517241381</v>
      </c>
    </row>
    <row r="41" spans="1:12" ht="12" x14ac:dyDescent="0.2">
      <c r="A41" s="9" t="s">
        <v>66</v>
      </c>
      <c r="B41" s="29" t="s">
        <v>567</v>
      </c>
      <c r="C41" s="100">
        <v>478</v>
      </c>
      <c r="D41" s="100">
        <v>345</v>
      </c>
      <c r="E41" s="100">
        <v>823</v>
      </c>
      <c r="F41" s="158">
        <v>0.10535714285714286</v>
      </c>
      <c r="G41" s="158">
        <v>0.5892857142857143</v>
      </c>
      <c r="H41" s="158">
        <v>0.2790510000000001</v>
      </c>
      <c r="I41" s="158">
        <v>0.121</v>
      </c>
      <c r="J41" s="158">
        <v>0.126</v>
      </c>
      <c r="K41" s="159">
        <v>4.5442638464982421E-2</v>
      </c>
      <c r="L41" s="157">
        <v>9.8522167487683499E-3</v>
      </c>
    </row>
    <row r="42" spans="1:12" ht="12" x14ac:dyDescent="0.2">
      <c r="A42" s="9" t="s">
        <v>67</v>
      </c>
      <c r="B42" s="29" t="s">
        <v>546</v>
      </c>
      <c r="C42" s="100">
        <v>168</v>
      </c>
      <c r="D42" s="100">
        <v>138</v>
      </c>
      <c r="E42" s="100">
        <v>306</v>
      </c>
      <c r="F42" s="158">
        <v>0.23399558498896247</v>
      </c>
      <c r="G42" s="158">
        <v>0.6269315673289183</v>
      </c>
      <c r="H42" s="158">
        <v>0.55792200000000003</v>
      </c>
      <c r="I42" s="158">
        <v>0.26500000000000001</v>
      </c>
      <c r="J42" s="158">
        <v>0.184</v>
      </c>
      <c r="K42" s="159">
        <v>5.3328284167470041E-2</v>
      </c>
      <c r="L42" s="157">
        <v>0.11111111111111116</v>
      </c>
    </row>
    <row r="43" spans="1:12" ht="12" x14ac:dyDescent="0.2">
      <c r="A43" s="9" t="s">
        <v>68</v>
      </c>
      <c r="B43" s="29" t="s">
        <v>580</v>
      </c>
      <c r="C43" s="100">
        <v>396</v>
      </c>
      <c r="D43" s="100">
        <v>300</v>
      </c>
      <c r="E43" s="100">
        <v>696</v>
      </c>
      <c r="F43" s="158">
        <v>0.27624309392265195</v>
      </c>
      <c r="G43" s="158">
        <v>0.66022099447513816</v>
      </c>
      <c r="H43" s="158">
        <v>0.46070000000000005</v>
      </c>
      <c r="I43" s="158">
        <v>0.20699999999999999</v>
      </c>
      <c r="J43" s="158">
        <v>0.18899999999999997</v>
      </c>
      <c r="K43" s="159">
        <v>5.5925757385383745E-2</v>
      </c>
      <c r="L43" s="157">
        <v>7.5949367088607556E-2</v>
      </c>
    </row>
    <row r="44" spans="1:12" ht="12" x14ac:dyDescent="0.2">
      <c r="A44" s="9" t="s">
        <v>69</v>
      </c>
      <c r="B44" s="29" t="s">
        <v>576</v>
      </c>
      <c r="C44" s="100">
        <v>440</v>
      </c>
      <c r="D44" s="100">
        <v>315</v>
      </c>
      <c r="E44" s="100">
        <v>755</v>
      </c>
      <c r="F44" s="158">
        <v>0.18351063829787234</v>
      </c>
      <c r="G44" s="158">
        <v>0.6764184397163121</v>
      </c>
      <c r="H44" s="158">
        <v>0.49631900000000001</v>
      </c>
      <c r="I44" s="158">
        <v>0.184</v>
      </c>
      <c r="J44" s="158">
        <v>0.11199999999999999</v>
      </c>
      <c r="K44" s="159">
        <v>4.4199744511046024E-2</v>
      </c>
      <c r="L44" s="157">
        <v>0.10752688172043012</v>
      </c>
    </row>
    <row r="45" spans="1:12" ht="12" x14ac:dyDescent="0.2">
      <c r="A45" s="9" t="s">
        <v>70</v>
      </c>
      <c r="B45" s="29" t="s">
        <v>581</v>
      </c>
      <c r="C45" s="100">
        <v>554</v>
      </c>
      <c r="D45" s="100">
        <v>466</v>
      </c>
      <c r="E45" s="100">
        <v>1020</v>
      </c>
      <c r="F45" s="158">
        <v>0.12818261633011413</v>
      </c>
      <c r="G45" s="158">
        <v>0.52414398595259004</v>
      </c>
      <c r="H45" s="158">
        <v>0.24136700000000005</v>
      </c>
      <c r="I45" s="158">
        <v>0.18600000000000003</v>
      </c>
      <c r="J45" s="158">
        <v>0.12300000000000001</v>
      </c>
      <c r="K45" s="159">
        <v>5.0181673601627952E-2</v>
      </c>
      <c r="L45" s="157">
        <v>0.10121457489878538</v>
      </c>
    </row>
    <row r="46" spans="1:12" ht="12" x14ac:dyDescent="0.2">
      <c r="A46" s="9" t="s">
        <v>71</v>
      </c>
      <c r="B46" s="29" t="s">
        <v>582</v>
      </c>
      <c r="C46" s="100">
        <v>248</v>
      </c>
      <c r="D46" s="100">
        <v>166</v>
      </c>
      <c r="E46" s="100">
        <v>414</v>
      </c>
      <c r="F46" s="158">
        <v>0.12153518123667377</v>
      </c>
      <c r="G46" s="158">
        <v>0.83582089552238803</v>
      </c>
      <c r="H46" s="158">
        <v>0.42857200000000012</v>
      </c>
      <c r="I46" s="158">
        <v>0.25900000000000001</v>
      </c>
      <c r="J46" s="158">
        <v>0.34499999999999997</v>
      </c>
      <c r="K46" s="159">
        <v>6.5021835606542067E-2</v>
      </c>
      <c r="L46" s="157">
        <v>0.11538461538461542</v>
      </c>
    </row>
    <row r="47" spans="1:12" ht="12" x14ac:dyDescent="0.2">
      <c r="A47" s="9" t="s">
        <v>72</v>
      </c>
      <c r="B47" s="29" t="s">
        <v>552</v>
      </c>
      <c r="C47" s="100">
        <v>1542</v>
      </c>
      <c r="D47" s="100">
        <v>1203</v>
      </c>
      <c r="E47" s="100">
        <v>2745</v>
      </c>
      <c r="F47" s="158">
        <v>5.2836304700162075E-2</v>
      </c>
      <c r="G47" s="158">
        <v>0.35072933549432739</v>
      </c>
      <c r="H47" s="158">
        <v>0.20527600000000007</v>
      </c>
      <c r="I47" s="158">
        <v>0.14400000000000002</v>
      </c>
      <c r="J47" s="158">
        <v>8.5999999999999993E-2</v>
      </c>
      <c r="K47" s="159">
        <v>3.9721197311297529E-2</v>
      </c>
      <c r="L47" s="157">
        <v>6.7375886524822737E-2</v>
      </c>
    </row>
    <row r="48" spans="1:12" ht="12" x14ac:dyDescent="0.2">
      <c r="A48" s="9" t="s">
        <v>73</v>
      </c>
      <c r="B48" s="29" t="s">
        <v>583</v>
      </c>
      <c r="C48" s="100">
        <v>626</v>
      </c>
      <c r="D48" s="100">
        <v>457</v>
      </c>
      <c r="E48" s="100">
        <v>1083</v>
      </c>
      <c r="F48" s="158">
        <v>0.31254811393379522</v>
      </c>
      <c r="G48" s="158">
        <v>0.81755196304849886</v>
      </c>
      <c r="H48" s="158">
        <v>0.48428099999999996</v>
      </c>
      <c r="I48" s="158">
        <v>0.17399999999999999</v>
      </c>
      <c r="J48" s="158">
        <v>8.1000000000000003E-2</v>
      </c>
      <c r="K48" s="159">
        <v>5.7055115158516689E-2</v>
      </c>
      <c r="L48" s="157">
        <v>0.12334801762114533</v>
      </c>
    </row>
    <row r="49" spans="1:12" ht="12" x14ac:dyDescent="0.2">
      <c r="A49" s="9" t="s">
        <v>74</v>
      </c>
      <c r="B49" s="29" t="s">
        <v>552</v>
      </c>
      <c r="C49" s="100">
        <v>331</v>
      </c>
      <c r="D49" s="100">
        <v>262</v>
      </c>
      <c r="E49" s="100">
        <v>593</v>
      </c>
      <c r="F49" s="158">
        <v>2.8286189683860232E-2</v>
      </c>
      <c r="G49" s="158">
        <v>0.48918469217970051</v>
      </c>
      <c r="H49" s="158">
        <v>0.17213700000000007</v>
      </c>
      <c r="I49" s="158">
        <v>0.32700000000000001</v>
      </c>
      <c r="J49" s="158">
        <v>0.34499999999999997</v>
      </c>
      <c r="K49" s="159">
        <v>4.6853805151112926E-2</v>
      </c>
      <c r="L49" s="157">
        <v>0.10967741935483877</v>
      </c>
    </row>
    <row r="50" spans="1:12" ht="12" x14ac:dyDescent="0.2">
      <c r="A50" s="9" t="s">
        <v>75</v>
      </c>
      <c r="B50" s="29" t="s">
        <v>539</v>
      </c>
      <c r="C50" s="100">
        <v>323</v>
      </c>
      <c r="D50" s="100">
        <v>227</v>
      </c>
      <c r="E50" s="100">
        <v>550</v>
      </c>
      <c r="F50" s="158">
        <v>0.21915285451197053</v>
      </c>
      <c r="G50" s="158">
        <v>0.41988950276243092</v>
      </c>
      <c r="H50" s="158">
        <v>0.48564400000000013</v>
      </c>
      <c r="I50" s="158">
        <v>0.17</v>
      </c>
      <c r="J50" s="158">
        <v>0.125</v>
      </c>
      <c r="K50" s="159">
        <v>5.2816313069711796E-2</v>
      </c>
      <c r="L50" s="157">
        <v>9.0909090909090939E-2</v>
      </c>
    </row>
    <row r="51" spans="1:12" ht="12" x14ac:dyDescent="0.2">
      <c r="A51" s="9" t="s">
        <v>76</v>
      </c>
      <c r="B51" s="29" t="s">
        <v>575</v>
      </c>
      <c r="C51" s="100">
        <v>392</v>
      </c>
      <c r="D51" s="100">
        <v>257</v>
      </c>
      <c r="E51" s="100">
        <v>649</v>
      </c>
      <c r="F51" s="158">
        <v>0.32872503840245776</v>
      </c>
      <c r="G51" s="158">
        <v>0.65591397849462363</v>
      </c>
      <c r="H51" s="158">
        <v>0.66773700000000025</v>
      </c>
      <c r="I51" s="158">
        <v>0.26</v>
      </c>
      <c r="J51" s="158">
        <v>0.20199999999999999</v>
      </c>
      <c r="K51" s="159">
        <v>5.1124211434423916E-2</v>
      </c>
      <c r="L51" s="157">
        <v>0.12987012987012991</v>
      </c>
    </row>
    <row r="52" spans="1:12" ht="12" x14ac:dyDescent="0.2">
      <c r="A52" s="9" t="s">
        <v>77</v>
      </c>
      <c r="B52" s="29" t="s">
        <v>575</v>
      </c>
      <c r="C52" s="100">
        <v>2153</v>
      </c>
      <c r="D52" s="100">
        <v>1408</v>
      </c>
      <c r="E52" s="100">
        <v>3561</v>
      </c>
      <c r="F52" s="158">
        <v>0.12746087834427058</v>
      </c>
      <c r="G52" s="158">
        <v>0.60095911155981829</v>
      </c>
      <c r="H52" s="158">
        <v>0.56567100000000015</v>
      </c>
      <c r="I52" s="158">
        <v>0.29100000000000004</v>
      </c>
      <c r="J52" s="158">
        <v>0.23600000000000002</v>
      </c>
      <c r="K52" s="159">
        <v>4.8628769754822221E-2</v>
      </c>
      <c r="L52" s="157">
        <v>0.1333333333333333</v>
      </c>
    </row>
    <row r="53" spans="1:12" ht="12" x14ac:dyDescent="0.2">
      <c r="A53" s="9" t="s">
        <v>78</v>
      </c>
      <c r="B53" s="29" t="s">
        <v>584</v>
      </c>
      <c r="C53" s="100">
        <v>289</v>
      </c>
      <c r="D53" s="100">
        <v>169</v>
      </c>
      <c r="E53" s="100">
        <v>458</v>
      </c>
      <c r="F53" s="158">
        <v>0.23106060606060605</v>
      </c>
      <c r="G53" s="158">
        <v>0.73295454545454541</v>
      </c>
      <c r="H53" s="158">
        <v>0.4088170000000001</v>
      </c>
      <c r="I53" s="158">
        <v>0.25</v>
      </c>
      <c r="J53" s="158">
        <v>0.11900000000000001</v>
      </c>
      <c r="K53" s="159">
        <v>4.4755008894426185E-2</v>
      </c>
      <c r="L53" s="157">
        <v>2.1978021978022011E-2</v>
      </c>
    </row>
    <row r="54" spans="1:12" ht="12" x14ac:dyDescent="0.2">
      <c r="A54" s="9" t="s">
        <v>79</v>
      </c>
      <c r="B54" s="29" t="s">
        <v>584</v>
      </c>
      <c r="C54" s="100">
        <v>366</v>
      </c>
      <c r="D54" s="100">
        <v>274</v>
      </c>
      <c r="E54" s="100">
        <v>640</v>
      </c>
      <c r="F54" s="158">
        <v>0.20408163265306123</v>
      </c>
      <c r="G54" s="158">
        <v>0.70340136054421765</v>
      </c>
      <c r="H54" s="158">
        <v>0.43069300000000005</v>
      </c>
      <c r="I54" s="158">
        <v>0.161</v>
      </c>
      <c r="J54" s="158">
        <v>0.13699999999999998</v>
      </c>
      <c r="K54" s="159">
        <v>5.1169934128736272E-2</v>
      </c>
      <c r="L54" s="157">
        <v>6.0344827586206851E-2</v>
      </c>
    </row>
    <row r="55" spans="1:12" ht="12" x14ac:dyDescent="0.2">
      <c r="A55" s="9" t="s">
        <v>80</v>
      </c>
      <c r="B55" s="29" t="s">
        <v>568</v>
      </c>
      <c r="C55" s="100">
        <v>413</v>
      </c>
      <c r="D55" s="100">
        <v>250</v>
      </c>
      <c r="E55" s="100">
        <v>663</v>
      </c>
      <c r="F55" s="158">
        <v>0.35085714285714287</v>
      </c>
      <c r="G55" s="158">
        <v>0.75657142857142856</v>
      </c>
      <c r="H55" s="158">
        <v>0.64735700000000007</v>
      </c>
      <c r="I55" s="158">
        <v>0.41700000000000004</v>
      </c>
      <c r="J55" s="158">
        <v>0.36700000000000005</v>
      </c>
      <c r="K55" s="159">
        <v>8.666036671267241E-2</v>
      </c>
      <c r="L55" s="157">
        <v>0.21599999999999997</v>
      </c>
    </row>
    <row r="56" spans="1:12" ht="12" x14ac:dyDescent="0.2">
      <c r="A56" s="9" t="s">
        <v>81</v>
      </c>
      <c r="B56" s="29" t="s">
        <v>550</v>
      </c>
      <c r="C56" s="100">
        <v>33</v>
      </c>
      <c r="D56" s="100">
        <v>23</v>
      </c>
      <c r="E56" s="100">
        <v>56</v>
      </c>
      <c r="F56" s="158">
        <v>0</v>
      </c>
      <c r="G56" s="158">
        <v>0.27380952380952384</v>
      </c>
      <c r="H56" s="158"/>
      <c r="I56" s="158"/>
      <c r="J56" s="158"/>
      <c r="K56" s="159"/>
      <c r="L56" s="157">
        <v>1</v>
      </c>
    </row>
    <row r="57" spans="1:12" ht="12" x14ac:dyDescent="0.2">
      <c r="A57" s="9" t="s">
        <v>82</v>
      </c>
      <c r="B57" s="29" t="s">
        <v>572</v>
      </c>
      <c r="C57" s="100">
        <v>249</v>
      </c>
      <c r="D57" s="100">
        <v>190</v>
      </c>
      <c r="E57" s="100">
        <v>439</v>
      </c>
      <c r="F57" s="158">
        <v>0.13414634146341464</v>
      </c>
      <c r="G57" s="158">
        <v>0.65040650406504064</v>
      </c>
      <c r="H57" s="158">
        <v>0.38905800000000007</v>
      </c>
      <c r="I57" s="158">
        <v>0.28000000000000003</v>
      </c>
      <c r="J57" s="158">
        <v>0.28000000000000003</v>
      </c>
      <c r="K57" s="159">
        <v>6.3247050559695928E-2</v>
      </c>
      <c r="L57" s="157">
        <v>0.18000000000000005</v>
      </c>
    </row>
    <row r="58" spans="1:12" ht="12" x14ac:dyDescent="0.2">
      <c r="A58" s="9" t="s">
        <v>83</v>
      </c>
      <c r="B58" s="29" t="s">
        <v>574</v>
      </c>
      <c r="C58" s="100">
        <v>373</v>
      </c>
      <c r="D58" s="100">
        <v>253</v>
      </c>
      <c r="E58" s="100">
        <v>626</v>
      </c>
      <c r="F58" s="158">
        <v>0.25126475548060706</v>
      </c>
      <c r="G58" s="158">
        <v>0.69308600337268134</v>
      </c>
      <c r="H58" s="158">
        <v>0.28664500000000009</v>
      </c>
      <c r="I58" s="158">
        <v>0.16699999999999998</v>
      </c>
      <c r="J58" s="158">
        <v>9.0999999999999998E-2</v>
      </c>
      <c r="K58" s="159">
        <v>5.6329655567696424E-2</v>
      </c>
      <c r="L58" s="157">
        <v>5.2631578947368474E-2</v>
      </c>
    </row>
    <row r="59" spans="1:12" ht="12" x14ac:dyDescent="0.2">
      <c r="A59" s="9" t="s">
        <v>84</v>
      </c>
      <c r="B59" s="29" t="s">
        <v>585</v>
      </c>
      <c r="C59" s="100">
        <v>1837</v>
      </c>
      <c r="D59" s="100">
        <v>1255</v>
      </c>
      <c r="E59" s="100">
        <v>3092</v>
      </c>
      <c r="F59" s="158">
        <v>0.2234869516935036</v>
      </c>
      <c r="G59" s="158">
        <v>0.5927262631871183</v>
      </c>
      <c r="H59" s="158">
        <v>0.34514300000000003</v>
      </c>
      <c r="I59" s="158">
        <v>0.16800000000000001</v>
      </c>
      <c r="J59" s="158">
        <v>0.153</v>
      </c>
      <c r="K59" s="159">
        <v>5.1601304332407283E-2</v>
      </c>
      <c r="L59" s="157">
        <v>0.11274509803921573</v>
      </c>
    </row>
    <row r="60" spans="1:12" ht="12" x14ac:dyDescent="0.2">
      <c r="A60" s="9" t="s">
        <v>85</v>
      </c>
      <c r="B60" s="29" t="s">
        <v>572</v>
      </c>
      <c r="C60" s="100">
        <v>170</v>
      </c>
      <c r="D60" s="100">
        <v>111</v>
      </c>
      <c r="E60" s="100">
        <v>281</v>
      </c>
      <c r="F60" s="158">
        <v>0.13394919168591224</v>
      </c>
      <c r="G60" s="158">
        <v>0.46882217090069284</v>
      </c>
      <c r="H60" s="158">
        <v>0.42766700000000007</v>
      </c>
      <c r="I60" s="158">
        <v>0.23800000000000002</v>
      </c>
      <c r="J60" s="158">
        <v>0.28800000000000003</v>
      </c>
      <c r="K60" s="159">
        <v>6.1897824516730426E-2</v>
      </c>
      <c r="L60" s="157">
        <v>6.1538461538461653E-2</v>
      </c>
    </row>
    <row r="61" spans="1:12" ht="12" x14ac:dyDescent="0.2">
      <c r="A61" s="9" t="s">
        <v>86</v>
      </c>
      <c r="B61" s="29" t="s">
        <v>546</v>
      </c>
      <c r="C61" s="100">
        <v>291</v>
      </c>
      <c r="D61" s="100">
        <v>228</v>
      </c>
      <c r="E61" s="100">
        <v>519</v>
      </c>
      <c r="F61" s="158">
        <v>0.24655436447166923</v>
      </c>
      <c r="G61" s="158">
        <v>0.72128637059724354</v>
      </c>
      <c r="H61" s="158">
        <v>0.36291400000000013</v>
      </c>
      <c r="I61" s="158">
        <v>0.16</v>
      </c>
      <c r="J61" s="158">
        <v>5.2999999999999999E-2</v>
      </c>
      <c r="K61" s="159">
        <v>3.6819167220169979E-2</v>
      </c>
      <c r="L61" s="157">
        <v>4.2735042735042694E-2</v>
      </c>
    </row>
    <row r="62" spans="1:12" ht="12" x14ac:dyDescent="0.2">
      <c r="A62" s="9" t="s">
        <v>87</v>
      </c>
      <c r="B62" s="29" t="s">
        <v>586</v>
      </c>
      <c r="C62" s="100">
        <v>139</v>
      </c>
      <c r="D62" s="100">
        <v>80</v>
      </c>
      <c r="E62" s="100">
        <v>219</v>
      </c>
      <c r="F62" s="158">
        <v>0.29527559055118108</v>
      </c>
      <c r="G62" s="158">
        <v>0.91732283464566933</v>
      </c>
      <c r="H62" s="158">
        <v>0.52949700000000011</v>
      </c>
      <c r="I62" s="158">
        <v>0.11599999999999999</v>
      </c>
      <c r="J62" s="158">
        <v>0.16300000000000001</v>
      </c>
      <c r="K62" s="159">
        <v>6.0929927380013571E-2</v>
      </c>
      <c r="L62" s="157">
        <v>0.140625</v>
      </c>
    </row>
    <row r="63" spans="1:12" ht="12" x14ac:dyDescent="0.2">
      <c r="A63" s="9" t="s">
        <v>88</v>
      </c>
      <c r="B63" s="29" t="s">
        <v>579</v>
      </c>
      <c r="C63" s="100">
        <v>256</v>
      </c>
      <c r="D63" s="100">
        <v>180</v>
      </c>
      <c r="E63" s="100">
        <v>436</v>
      </c>
      <c r="F63" s="158">
        <v>5.8315334773218146E-2</v>
      </c>
      <c r="G63" s="158">
        <v>0.34557235421166305</v>
      </c>
      <c r="H63" s="158">
        <v>0.12372800000000002</v>
      </c>
      <c r="I63" s="158">
        <v>0.13300000000000001</v>
      </c>
      <c r="J63" s="158">
        <v>0.13300000000000001</v>
      </c>
      <c r="K63" s="159">
        <v>3.8940769938192066E-2</v>
      </c>
      <c r="L63" s="157">
        <v>8.6206896551724088E-2</v>
      </c>
    </row>
    <row r="64" spans="1:12" ht="12" x14ac:dyDescent="0.2">
      <c r="A64" s="9" t="s">
        <v>89</v>
      </c>
      <c r="B64" s="29" t="s">
        <v>572</v>
      </c>
      <c r="C64" s="100">
        <v>1218</v>
      </c>
      <c r="D64" s="100">
        <v>842</v>
      </c>
      <c r="E64" s="100">
        <v>2060</v>
      </c>
      <c r="F64" s="158">
        <v>9.0180360721442893E-2</v>
      </c>
      <c r="G64" s="158">
        <v>0.48216432865731462</v>
      </c>
      <c r="H64" s="158">
        <v>0.22995399999999999</v>
      </c>
      <c r="I64" s="158">
        <v>0.10199999999999999</v>
      </c>
      <c r="J64" s="158">
        <v>7.2999999999999995E-2</v>
      </c>
      <c r="K64" s="159">
        <v>4.5344814704415759E-2</v>
      </c>
      <c r="L64" s="157">
        <v>5.1575931232091698E-2</v>
      </c>
    </row>
    <row r="65" spans="1:12" ht="12" x14ac:dyDescent="0.2">
      <c r="A65" s="9" t="s">
        <v>90</v>
      </c>
      <c r="B65" s="29" t="s">
        <v>570</v>
      </c>
      <c r="C65" s="100">
        <v>231</v>
      </c>
      <c r="D65" s="100">
        <v>169</v>
      </c>
      <c r="E65" s="100">
        <v>400</v>
      </c>
      <c r="F65" s="158">
        <v>0.29045643153526973</v>
      </c>
      <c r="G65" s="158">
        <v>0.84439834024896265</v>
      </c>
      <c r="H65" s="158">
        <v>0.45361800000000008</v>
      </c>
      <c r="I65" s="158">
        <v>0.375</v>
      </c>
      <c r="J65" s="158">
        <v>0.25</v>
      </c>
      <c r="K65" s="159">
        <v>5.8699024255278398E-2</v>
      </c>
      <c r="L65" s="157">
        <v>0.14666666666666661</v>
      </c>
    </row>
    <row r="66" spans="1:12" ht="12" x14ac:dyDescent="0.2">
      <c r="A66" s="9" t="s">
        <v>91</v>
      </c>
      <c r="B66" s="29" t="s">
        <v>553</v>
      </c>
      <c r="C66" s="100">
        <v>416</v>
      </c>
      <c r="D66" s="100">
        <v>288</v>
      </c>
      <c r="E66" s="100">
        <v>704</v>
      </c>
      <c r="F66" s="158">
        <v>0.25633383010432192</v>
      </c>
      <c r="G66" s="158">
        <v>0.9314456035767511</v>
      </c>
      <c r="H66" s="158">
        <v>0.64691399999999988</v>
      </c>
      <c r="I66" s="158">
        <v>0.42700000000000005</v>
      </c>
      <c r="J66" s="158">
        <v>0.43099999999999999</v>
      </c>
      <c r="K66" s="159">
        <v>6.2666671537433882E-2</v>
      </c>
      <c r="L66" s="157">
        <v>0.12244897959183676</v>
      </c>
    </row>
    <row r="67" spans="1:12" ht="12" x14ac:dyDescent="0.2">
      <c r="A67" s="9" t="s">
        <v>92</v>
      </c>
      <c r="B67" s="29" t="s">
        <v>579</v>
      </c>
      <c r="C67" s="100">
        <v>1283</v>
      </c>
      <c r="D67" s="100">
        <v>911</v>
      </c>
      <c r="E67" s="100">
        <v>2194</v>
      </c>
      <c r="F67" s="158">
        <v>0.17318647930117737</v>
      </c>
      <c r="G67" s="158">
        <v>0.59172047094568936</v>
      </c>
      <c r="H67" s="158">
        <v>0.33587400000000012</v>
      </c>
      <c r="I67" s="158">
        <v>0.18899999999999997</v>
      </c>
      <c r="J67" s="158">
        <v>0.25600000000000001</v>
      </c>
      <c r="K67" s="159">
        <v>4.3656989107434097E-2</v>
      </c>
      <c r="L67" s="157">
        <v>0.13736263736263732</v>
      </c>
    </row>
    <row r="68" spans="1:12" ht="12" x14ac:dyDescent="0.2">
      <c r="A68" s="9" t="s">
        <v>93</v>
      </c>
      <c r="B68" s="29" t="s">
        <v>539</v>
      </c>
      <c r="C68" s="100">
        <v>536</v>
      </c>
      <c r="D68" s="100">
        <v>276</v>
      </c>
      <c r="E68" s="100">
        <v>812</v>
      </c>
      <c r="F68" s="158">
        <v>0.36345776031434185</v>
      </c>
      <c r="G68" s="158">
        <v>0.64341846758349708</v>
      </c>
      <c r="H68" s="158">
        <v>0.47297300000000009</v>
      </c>
      <c r="I68" s="158">
        <v>0.14899999999999999</v>
      </c>
      <c r="J68" s="158">
        <v>3.5000000000000003E-2</v>
      </c>
      <c r="K68" s="159">
        <v>6.3602004055566153E-2</v>
      </c>
      <c r="L68" s="157">
        <v>6.422018348623848E-2</v>
      </c>
    </row>
    <row r="69" spans="1:12" ht="12" x14ac:dyDescent="0.2">
      <c r="A69" s="9" t="s">
        <v>94</v>
      </c>
      <c r="B69" s="29" t="s">
        <v>587</v>
      </c>
      <c r="C69" s="100">
        <v>246</v>
      </c>
      <c r="D69" s="100">
        <v>172</v>
      </c>
      <c r="E69" s="100">
        <v>418</v>
      </c>
      <c r="F69" s="158">
        <v>4.0816326530612242E-2</v>
      </c>
      <c r="G69" s="158">
        <v>0.7142857142857143</v>
      </c>
      <c r="H69" s="158">
        <v>0.46733200000000019</v>
      </c>
      <c r="I69" s="158">
        <v>0.32100000000000001</v>
      </c>
      <c r="J69" s="158">
        <v>0.25600000000000001</v>
      </c>
      <c r="K69" s="159">
        <v>8.1009565058951738E-2</v>
      </c>
      <c r="L69" s="157">
        <v>0.125</v>
      </c>
    </row>
    <row r="70" spans="1:12" ht="12" x14ac:dyDescent="0.2">
      <c r="A70" s="9" t="s">
        <v>95</v>
      </c>
      <c r="B70" s="29" t="s">
        <v>537</v>
      </c>
      <c r="C70" s="100">
        <v>376</v>
      </c>
      <c r="D70" s="100">
        <v>237</v>
      </c>
      <c r="E70" s="100">
        <v>613</v>
      </c>
      <c r="F70" s="158">
        <v>0.2367601246105919</v>
      </c>
      <c r="G70" s="158">
        <v>0.67912772585669778</v>
      </c>
      <c r="H70" s="158">
        <v>0.47670200000000018</v>
      </c>
      <c r="I70" s="158">
        <v>0.27800000000000002</v>
      </c>
      <c r="J70" s="158">
        <v>0.155</v>
      </c>
      <c r="K70" s="159">
        <v>4.6580357283632967E-2</v>
      </c>
      <c r="L70" s="157">
        <v>7.2580645161290369E-2</v>
      </c>
    </row>
    <row r="71" spans="1:12" ht="12" x14ac:dyDescent="0.2">
      <c r="A71" s="9" t="s">
        <v>96</v>
      </c>
      <c r="B71" s="29" t="s">
        <v>575</v>
      </c>
      <c r="C71" s="100">
        <v>1358</v>
      </c>
      <c r="D71" s="100">
        <v>1034</v>
      </c>
      <c r="E71" s="100">
        <v>2392</v>
      </c>
      <c r="F71" s="158">
        <v>0.14119986741796486</v>
      </c>
      <c r="G71" s="158">
        <v>0.4607225720914816</v>
      </c>
      <c r="H71" s="158">
        <v>0.29229900000000009</v>
      </c>
      <c r="I71" s="158">
        <v>0.28199999999999997</v>
      </c>
      <c r="J71" s="158">
        <v>0.17199999999999999</v>
      </c>
      <c r="K71" s="159">
        <v>3.7142015981626031E-2</v>
      </c>
      <c r="L71" s="157">
        <v>0.14879649890590807</v>
      </c>
    </row>
    <row r="72" spans="1:12" ht="12" x14ac:dyDescent="0.2">
      <c r="A72" s="9" t="s">
        <v>97</v>
      </c>
      <c r="B72" s="29" t="s">
        <v>567</v>
      </c>
      <c r="C72" s="100">
        <v>602</v>
      </c>
      <c r="D72" s="100">
        <v>394</v>
      </c>
      <c r="E72" s="100">
        <v>996</v>
      </c>
      <c r="F72" s="158">
        <v>0.18943839061190276</v>
      </c>
      <c r="G72" s="158">
        <v>0.46186085498742663</v>
      </c>
      <c r="H72" s="158">
        <v>0.30831200000000009</v>
      </c>
      <c r="I72" s="158">
        <v>0.22899999999999998</v>
      </c>
      <c r="J72" s="158">
        <v>0.17100000000000001</v>
      </c>
      <c r="K72" s="159">
        <v>7.4749656154233346E-2</v>
      </c>
      <c r="L72" s="157">
        <v>4.1884816753926746E-2</v>
      </c>
    </row>
    <row r="73" spans="1:12" ht="12" x14ac:dyDescent="0.2">
      <c r="A73" s="9" t="s">
        <v>98</v>
      </c>
      <c r="B73" s="29" t="s">
        <v>575</v>
      </c>
      <c r="C73" s="100">
        <v>3256</v>
      </c>
      <c r="D73" s="100">
        <v>2630</v>
      </c>
      <c r="E73" s="100">
        <v>5886</v>
      </c>
      <c r="F73" s="158">
        <v>2.6829268292682926E-2</v>
      </c>
      <c r="G73" s="158">
        <v>0.18712737127371273</v>
      </c>
      <c r="H73" s="158">
        <v>8.9860000000000023E-2</v>
      </c>
      <c r="I73" s="158">
        <v>9.6999999999999989E-2</v>
      </c>
      <c r="J73" s="158">
        <v>8.4000000000000005E-2</v>
      </c>
      <c r="K73" s="159">
        <v>3.6289005402086905E-2</v>
      </c>
      <c r="L73" s="157">
        <v>2.730158730158716E-2</v>
      </c>
    </row>
    <row r="74" spans="1:12" ht="12" x14ac:dyDescent="0.2">
      <c r="A74" s="9" t="s">
        <v>99</v>
      </c>
      <c r="B74" s="29" t="s">
        <v>546</v>
      </c>
      <c r="C74" s="100">
        <v>391</v>
      </c>
      <c r="D74" s="100">
        <v>291</v>
      </c>
      <c r="E74" s="100">
        <v>682</v>
      </c>
      <c r="F74" s="158">
        <v>0.23119777158774374</v>
      </c>
      <c r="G74" s="158">
        <v>0.68105849582172706</v>
      </c>
      <c r="H74" s="158">
        <v>0.32638900000000004</v>
      </c>
      <c r="I74" s="158">
        <v>0.17</v>
      </c>
      <c r="J74" s="158">
        <v>0.17800000000000002</v>
      </c>
      <c r="K74" s="159">
        <v>5.1519868444392047E-2</v>
      </c>
      <c r="L74" s="157">
        <v>1.8750000000000044E-2</v>
      </c>
    </row>
    <row r="75" spans="1:12" ht="12" x14ac:dyDescent="0.2">
      <c r="A75" s="9" t="s">
        <v>100</v>
      </c>
      <c r="B75" s="29" t="s">
        <v>576</v>
      </c>
      <c r="C75" s="100">
        <v>416</v>
      </c>
      <c r="D75" s="100">
        <v>334</v>
      </c>
      <c r="E75" s="100">
        <v>750</v>
      </c>
      <c r="F75" s="158">
        <v>9.1849935316946962E-2</v>
      </c>
      <c r="G75" s="158">
        <v>0.52005174644243213</v>
      </c>
      <c r="H75" s="158">
        <v>0.28617100000000001</v>
      </c>
      <c r="I75" s="158">
        <v>0.20899999999999999</v>
      </c>
      <c r="J75" s="158">
        <v>0.127</v>
      </c>
      <c r="K75" s="159">
        <v>4.192633364785403E-2</v>
      </c>
      <c r="L75" s="157">
        <v>0.13793103448275867</v>
      </c>
    </row>
    <row r="76" spans="1:12" ht="12" x14ac:dyDescent="0.2">
      <c r="A76" s="9" t="s">
        <v>101</v>
      </c>
      <c r="B76" s="29" t="s">
        <v>544</v>
      </c>
      <c r="C76" s="100">
        <v>3112</v>
      </c>
      <c r="D76" s="100">
        <v>2047</v>
      </c>
      <c r="E76" s="100">
        <v>5159</v>
      </c>
      <c r="F76" s="158">
        <v>0.13445378151260504</v>
      </c>
      <c r="G76" s="158">
        <v>0.55304621848739499</v>
      </c>
      <c r="H76" s="158">
        <v>0.39340300000000011</v>
      </c>
      <c r="I76" s="158">
        <v>0.20600000000000002</v>
      </c>
      <c r="J76" s="158">
        <v>0.187</v>
      </c>
      <c r="K76" s="159">
        <v>4.9036042543078917E-2</v>
      </c>
      <c r="L76" s="157">
        <v>0.10126582278481011</v>
      </c>
    </row>
    <row r="77" spans="1:12" ht="12" x14ac:dyDescent="0.2">
      <c r="A77" s="9" t="s">
        <v>102</v>
      </c>
      <c r="B77" s="29" t="s">
        <v>588</v>
      </c>
      <c r="C77" s="100">
        <v>270</v>
      </c>
      <c r="D77" s="100">
        <v>183</v>
      </c>
      <c r="E77" s="100">
        <v>453</v>
      </c>
      <c r="F77" s="158">
        <v>0.22428330522765599</v>
      </c>
      <c r="G77" s="158">
        <v>0.69139966273187181</v>
      </c>
      <c r="H77" s="158">
        <v>0.39820300000000008</v>
      </c>
      <c r="I77" s="158">
        <v>0.28000000000000003</v>
      </c>
      <c r="J77" s="158">
        <v>0.16</v>
      </c>
      <c r="K77" s="159">
        <v>6.378983455375431E-2</v>
      </c>
      <c r="L77" s="157">
        <v>0.1166666666666667</v>
      </c>
    </row>
    <row r="78" spans="1:12" ht="12" x14ac:dyDescent="0.2">
      <c r="A78" s="9" t="s">
        <v>103</v>
      </c>
      <c r="B78" s="29" t="s">
        <v>587</v>
      </c>
      <c r="C78" s="100">
        <v>440</v>
      </c>
      <c r="D78" s="100">
        <v>325</v>
      </c>
      <c r="E78" s="100">
        <v>765</v>
      </c>
      <c r="F78" s="158">
        <v>0.39888164026095063</v>
      </c>
      <c r="G78" s="158">
        <v>0.77073625349487418</v>
      </c>
      <c r="H78" s="158">
        <v>0.37576600000000016</v>
      </c>
      <c r="I78" s="158">
        <v>0.28800000000000003</v>
      </c>
      <c r="J78" s="158">
        <v>0.33600000000000002</v>
      </c>
      <c r="K78" s="159">
        <v>7.0070910242136519E-2</v>
      </c>
      <c r="L78" s="157">
        <v>0.26</v>
      </c>
    </row>
    <row r="79" spans="1:12" ht="12" x14ac:dyDescent="0.2">
      <c r="A79" s="9" t="s">
        <v>104</v>
      </c>
      <c r="B79" s="29" t="s">
        <v>556</v>
      </c>
      <c r="C79" s="100">
        <v>1152</v>
      </c>
      <c r="D79" s="100">
        <v>860</v>
      </c>
      <c r="E79" s="100">
        <v>2012</v>
      </c>
      <c r="F79" s="158">
        <v>5.9605685465382849E-2</v>
      </c>
      <c r="G79" s="158">
        <v>0.4126547455295736</v>
      </c>
      <c r="H79" s="158">
        <v>0.31327900000000003</v>
      </c>
      <c r="I79" s="158">
        <v>0.16200000000000001</v>
      </c>
      <c r="J79" s="158">
        <v>0.129</v>
      </c>
      <c r="K79" s="159">
        <v>3.6952062129967267E-2</v>
      </c>
      <c r="L79" s="157">
        <v>7.6009501187648376E-2</v>
      </c>
    </row>
    <row r="80" spans="1:12" ht="12" x14ac:dyDescent="0.2">
      <c r="A80" s="9" t="s">
        <v>105</v>
      </c>
      <c r="B80" s="29" t="s">
        <v>589</v>
      </c>
      <c r="C80" s="100">
        <v>2604</v>
      </c>
      <c r="D80" s="100">
        <v>1782</v>
      </c>
      <c r="E80" s="100">
        <v>4386</v>
      </c>
      <c r="F80" s="158">
        <v>0.14319765309864319</v>
      </c>
      <c r="G80" s="158">
        <v>0.65768243491015765</v>
      </c>
      <c r="H80" s="158">
        <v>0.47883600000000009</v>
      </c>
      <c r="I80" s="158">
        <v>0.32</v>
      </c>
      <c r="J80" s="158">
        <v>0.28800000000000003</v>
      </c>
      <c r="K80" s="159">
        <v>6.0231721276637895E-2</v>
      </c>
      <c r="L80" s="157">
        <v>0.16890881913303435</v>
      </c>
    </row>
    <row r="81" spans="1:12" ht="12" x14ac:dyDescent="0.2">
      <c r="A81" s="9" t="s">
        <v>106</v>
      </c>
      <c r="B81" s="29" t="s">
        <v>572</v>
      </c>
      <c r="C81" s="100">
        <v>348</v>
      </c>
      <c r="D81" s="100">
        <v>238</v>
      </c>
      <c r="E81" s="100">
        <v>586</v>
      </c>
      <c r="F81" s="158">
        <v>0.35</v>
      </c>
      <c r="G81" s="158">
        <v>0.61166666666666669</v>
      </c>
      <c r="H81" s="158">
        <v>0.48016800000000004</v>
      </c>
      <c r="I81" s="158">
        <v>0.183</v>
      </c>
      <c r="J81" s="158">
        <v>9.1999999999999998E-2</v>
      </c>
      <c r="K81" s="159">
        <v>6.7044777791752885E-2</v>
      </c>
      <c r="L81" s="157">
        <v>0.1717791411042946</v>
      </c>
    </row>
    <row r="82" spans="1:12" ht="12" x14ac:dyDescent="0.2">
      <c r="A82" s="9" t="s">
        <v>107</v>
      </c>
      <c r="B82" s="29" t="s">
        <v>539</v>
      </c>
      <c r="C82" s="100">
        <v>926</v>
      </c>
      <c r="D82" s="100">
        <v>637</v>
      </c>
      <c r="E82" s="100">
        <v>1563</v>
      </c>
      <c r="F82" s="158">
        <v>9.3175074183976261E-2</v>
      </c>
      <c r="G82" s="158">
        <v>0.44569732937685458</v>
      </c>
      <c r="H82" s="158">
        <v>0.25551700000000005</v>
      </c>
      <c r="I82" s="158">
        <v>0.22399999999999998</v>
      </c>
      <c r="J82" s="158">
        <v>0.128</v>
      </c>
      <c r="K82" s="159">
        <v>4.7857525408411705E-2</v>
      </c>
      <c r="L82" s="157">
        <v>5.0541516245487417E-2</v>
      </c>
    </row>
    <row r="83" spans="1:12" ht="12" x14ac:dyDescent="0.2">
      <c r="A83" s="9" t="s">
        <v>108</v>
      </c>
      <c r="B83" s="29" t="s">
        <v>572</v>
      </c>
      <c r="C83" s="100">
        <v>229</v>
      </c>
      <c r="D83" s="100">
        <v>179</v>
      </c>
      <c r="E83" s="100">
        <v>408</v>
      </c>
      <c r="F83" s="158">
        <v>4.2755344418052253E-2</v>
      </c>
      <c r="G83" s="158">
        <v>0.53444180522565321</v>
      </c>
      <c r="H83" s="158">
        <v>0.33247399999999999</v>
      </c>
      <c r="I83" s="158">
        <v>8.8000000000000009E-2</v>
      </c>
      <c r="J83" s="158">
        <v>9.9000000000000005E-2</v>
      </c>
      <c r="K83" s="159">
        <v>5.0665291583977257E-2</v>
      </c>
      <c r="L83" s="157">
        <v>7.6923076923076983E-2</v>
      </c>
    </row>
    <row r="84" spans="1:12" ht="12" x14ac:dyDescent="0.2">
      <c r="A84" s="9" t="s">
        <v>109</v>
      </c>
      <c r="B84" s="29" t="s">
        <v>550</v>
      </c>
      <c r="C84" s="100">
        <v>1155</v>
      </c>
      <c r="D84" s="100">
        <v>782</v>
      </c>
      <c r="E84" s="100">
        <v>1937</v>
      </c>
      <c r="F84" s="158">
        <v>0.1081441922563418</v>
      </c>
      <c r="G84" s="158">
        <v>0.3969737427681353</v>
      </c>
      <c r="H84" s="158">
        <v>0.25577800000000006</v>
      </c>
      <c r="I84" s="158">
        <v>0.156</v>
      </c>
      <c r="J84" s="158">
        <v>0.17199999999999999</v>
      </c>
      <c r="K84" s="159">
        <v>4.7209157560742954E-2</v>
      </c>
      <c r="L84" s="157">
        <v>7.6923076923076983E-2</v>
      </c>
    </row>
    <row r="85" spans="1:12" ht="12" x14ac:dyDescent="0.2">
      <c r="A85" s="9" t="s">
        <v>110</v>
      </c>
      <c r="B85" s="29" t="s">
        <v>542</v>
      </c>
      <c r="C85" s="100">
        <v>2039</v>
      </c>
      <c r="D85" s="100">
        <v>1306</v>
      </c>
      <c r="E85" s="100">
        <v>3345</v>
      </c>
      <c r="F85" s="158">
        <v>0.46497437149133514</v>
      </c>
      <c r="G85" s="158">
        <v>0.87551867219917012</v>
      </c>
      <c r="H85" s="158">
        <v>0.76376800000000022</v>
      </c>
      <c r="I85" s="158">
        <v>0.66900000000000004</v>
      </c>
      <c r="J85" s="158">
        <v>0.59299999999999997</v>
      </c>
      <c r="K85" s="159">
        <v>0.12128025181533397</v>
      </c>
      <c r="L85" s="157">
        <v>0.34005037783375314</v>
      </c>
    </row>
    <row r="86" spans="1:12" ht="12" x14ac:dyDescent="0.2">
      <c r="A86" s="9" t="s">
        <v>111</v>
      </c>
      <c r="B86" s="29" t="s">
        <v>573</v>
      </c>
      <c r="C86" s="100">
        <v>335</v>
      </c>
      <c r="D86" s="100">
        <v>232</v>
      </c>
      <c r="E86" s="100">
        <v>567</v>
      </c>
      <c r="F86" s="158">
        <v>0.22493224932249323</v>
      </c>
      <c r="G86" s="158">
        <v>0.86043360433604332</v>
      </c>
      <c r="H86" s="158">
        <v>0.44712500000000005</v>
      </c>
      <c r="I86" s="158">
        <v>0.34299999999999997</v>
      </c>
      <c r="J86" s="158">
        <v>0.27500000000000002</v>
      </c>
      <c r="K86" s="159">
        <v>6.0071295148960924E-2</v>
      </c>
      <c r="L86" s="157">
        <v>6.7796610169491678E-2</v>
      </c>
    </row>
    <row r="87" spans="1:12" ht="12" x14ac:dyDescent="0.2">
      <c r="A87" s="9" t="s">
        <v>112</v>
      </c>
      <c r="B87" s="29" t="s">
        <v>542</v>
      </c>
      <c r="C87" s="100">
        <v>986</v>
      </c>
      <c r="D87" s="100">
        <v>612</v>
      </c>
      <c r="E87" s="100">
        <v>1598</v>
      </c>
      <c r="F87" s="158">
        <v>0.12693935119887165</v>
      </c>
      <c r="G87" s="158">
        <v>0.48613070051716034</v>
      </c>
      <c r="H87" s="158">
        <v>0.49456000000000006</v>
      </c>
      <c r="I87" s="158">
        <v>0.26800000000000002</v>
      </c>
      <c r="J87" s="158">
        <v>0.19899999999999998</v>
      </c>
      <c r="K87" s="159">
        <v>6.3450715811560809E-2</v>
      </c>
      <c r="L87" s="157">
        <v>0.19259259259259254</v>
      </c>
    </row>
    <row r="88" spans="1:12" ht="12" x14ac:dyDescent="0.2">
      <c r="A88" s="9" t="s">
        <v>113</v>
      </c>
      <c r="B88" s="29" t="s">
        <v>539</v>
      </c>
      <c r="C88" s="100">
        <v>283</v>
      </c>
      <c r="D88" s="100">
        <v>190</v>
      </c>
      <c r="E88" s="100">
        <v>473</v>
      </c>
      <c r="F88" s="158">
        <v>0.54314720812182737</v>
      </c>
      <c r="G88" s="158">
        <v>0.85025380710659904</v>
      </c>
      <c r="H88" s="158">
        <v>0.89428900000000022</v>
      </c>
      <c r="I88" s="158">
        <v>0.42399999999999999</v>
      </c>
      <c r="J88" s="158">
        <v>0.35600000000000004</v>
      </c>
      <c r="K88" s="159">
        <v>7.0017215766931096E-2</v>
      </c>
      <c r="L88" s="157">
        <v>0.36734693877551017</v>
      </c>
    </row>
    <row r="89" spans="1:12" ht="12" x14ac:dyDescent="0.2">
      <c r="A89" s="9" t="s">
        <v>114</v>
      </c>
      <c r="B89" s="29" t="s">
        <v>566</v>
      </c>
      <c r="C89" s="100">
        <v>182</v>
      </c>
      <c r="D89" s="100">
        <v>121</v>
      </c>
      <c r="E89" s="100">
        <v>303</v>
      </c>
      <c r="F89" s="158">
        <v>0.23943661971830985</v>
      </c>
      <c r="G89" s="158">
        <v>0.52394366197183095</v>
      </c>
      <c r="H89" s="158">
        <v>0.29595300000000008</v>
      </c>
      <c r="I89" s="158">
        <v>0.105</v>
      </c>
      <c r="J89" s="158">
        <v>0.14000000000000001</v>
      </c>
      <c r="K89" s="159">
        <v>4.9901845717491788E-2</v>
      </c>
      <c r="L89" s="157">
        <v>9.259259259259256E-2</v>
      </c>
    </row>
    <row r="90" spans="1:12" ht="12" x14ac:dyDescent="0.2">
      <c r="A90" s="9" t="s">
        <v>115</v>
      </c>
      <c r="B90" s="29" t="s">
        <v>566</v>
      </c>
      <c r="C90" s="100">
        <v>239</v>
      </c>
      <c r="D90" s="100">
        <v>164</v>
      </c>
      <c r="E90" s="100">
        <v>403</v>
      </c>
      <c r="F90" s="158">
        <v>0.12011173184357542</v>
      </c>
      <c r="G90" s="158">
        <v>0.6983240223463687</v>
      </c>
      <c r="H90" s="158">
        <v>0.38504400000000011</v>
      </c>
      <c r="I90" s="158">
        <v>0.11900000000000001</v>
      </c>
      <c r="J90" s="158">
        <v>0.09</v>
      </c>
      <c r="K90" s="159">
        <v>5.6143006318017163E-2</v>
      </c>
      <c r="L90" s="157">
        <v>8.6956521739130488E-2</v>
      </c>
    </row>
    <row r="91" spans="1:12" ht="12" x14ac:dyDescent="0.2">
      <c r="A91" s="9" t="s">
        <v>116</v>
      </c>
      <c r="B91" s="29" t="s">
        <v>538</v>
      </c>
      <c r="C91" s="100">
        <v>217</v>
      </c>
      <c r="D91" s="100">
        <v>132</v>
      </c>
      <c r="E91" s="100">
        <v>349</v>
      </c>
      <c r="F91" s="158">
        <v>0.15461346633416459</v>
      </c>
      <c r="G91" s="158">
        <v>0.75062344139650872</v>
      </c>
      <c r="H91" s="158">
        <v>0.49434400000000006</v>
      </c>
      <c r="I91" s="158">
        <v>0.34899999999999998</v>
      </c>
      <c r="J91" s="158">
        <v>0.159</v>
      </c>
      <c r="K91" s="159">
        <v>5.0025381324182328E-2</v>
      </c>
      <c r="L91" s="157">
        <v>2.8571428571428581E-2</v>
      </c>
    </row>
    <row r="92" spans="1:12" ht="12" x14ac:dyDescent="0.2">
      <c r="A92" s="9" t="s">
        <v>117</v>
      </c>
      <c r="B92" s="29" t="s">
        <v>590</v>
      </c>
      <c r="C92" s="100">
        <v>589</v>
      </c>
      <c r="D92" s="100">
        <v>404</v>
      </c>
      <c r="E92" s="100">
        <v>993</v>
      </c>
      <c r="F92" s="158">
        <v>0.28452579034941766</v>
      </c>
      <c r="G92" s="158">
        <v>0.72379367720465893</v>
      </c>
      <c r="H92" s="158">
        <v>0.58894600000000008</v>
      </c>
      <c r="I92" s="158">
        <v>0.30099999999999999</v>
      </c>
      <c r="J92" s="158">
        <v>0.19</v>
      </c>
      <c r="K92" s="159">
        <v>6.5827283891361055E-2</v>
      </c>
      <c r="L92" s="157">
        <v>0.12444444444444447</v>
      </c>
    </row>
    <row r="93" spans="1:12" ht="12" x14ac:dyDescent="0.2">
      <c r="A93" s="9" t="s">
        <v>118</v>
      </c>
      <c r="B93" s="29" t="s">
        <v>541</v>
      </c>
      <c r="C93" s="100">
        <v>2997</v>
      </c>
      <c r="D93" s="100">
        <v>1925</v>
      </c>
      <c r="E93" s="100">
        <v>4922</v>
      </c>
      <c r="F93" s="158">
        <v>0.16251213985108448</v>
      </c>
      <c r="G93" s="158">
        <v>0.49320168339268372</v>
      </c>
      <c r="H93" s="158">
        <v>0.51582399999999995</v>
      </c>
      <c r="I93" s="158">
        <v>0.28499999999999998</v>
      </c>
      <c r="J93" s="158">
        <v>0.252</v>
      </c>
      <c r="K93" s="159">
        <v>9.1621657644813559E-2</v>
      </c>
      <c r="L93" s="157">
        <v>0.11469534050179209</v>
      </c>
    </row>
    <row r="94" spans="1:12" ht="12" x14ac:dyDescent="0.2">
      <c r="A94" s="9" t="s">
        <v>119</v>
      </c>
      <c r="B94" s="29" t="s">
        <v>547</v>
      </c>
      <c r="C94" s="100">
        <v>971</v>
      </c>
      <c r="D94" s="100">
        <v>667</v>
      </c>
      <c r="E94" s="100">
        <v>1638</v>
      </c>
      <c r="F94" s="158">
        <v>6.2471706654594839E-2</v>
      </c>
      <c r="G94" s="158">
        <v>0.62879130828429153</v>
      </c>
      <c r="H94" s="158">
        <v>0.30392700000000006</v>
      </c>
      <c r="I94" s="158">
        <v>0.157</v>
      </c>
      <c r="J94" s="158">
        <v>0.161</v>
      </c>
      <c r="K94" s="159">
        <v>4.479542354173971E-2</v>
      </c>
      <c r="L94" s="157">
        <v>4.3010752688172005E-2</v>
      </c>
    </row>
    <row r="95" spans="1:12" ht="12" x14ac:dyDescent="0.2">
      <c r="A95" s="9" t="s">
        <v>120</v>
      </c>
      <c r="B95" s="29" t="s">
        <v>550</v>
      </c>
      <c r="C95" s="100">
        <v>1364</v>
      </c>
      <c r="D95" s="100">
        <v>841</v>
      </c>
      <c r="E95" s="100">
        <v>2205</v>
      </c>
      <c r="F95" s="158">
        <v>6.9661210506280935E-2</v>
      </c>
      <c r="G95" s="158">
        <v>0.24971450323562999</v>
      </c>
      <c r="H95" s="158">
        <v>0.21821699999999999</v>
      </c>
      <c r="I95" s="158">
        <v>8.8000000000000009E-2</v>
      </c>
      <c r="J95" s="158">
        <v>3.4000000000000002E-2</v>
      </c>
      <c r="K95" s="159">
        <v>2.9781399010946896E-2</v>
      </c>
      <c r="L95" s="157">
        <v>2.5125628140703515E-2</v>
      </c>
    </row>
    <row r="96" spans="1:12" ht="12" x14ac:dyDescent="0.2">
      <c r="A96" s="9" t="s">
        <v>121</v>
      </c>
      <c r="B96" s="29" t="s">
        <v>547</v>
      </c>
      <c r="C96" s="100">
        <v>467</v>
      </c>
      <c r="D96" s="100">
        <v>296</v>
      </c>
      <c r="E96" s="100">
        <v>763</v>
      </c>
      <c r="F96" s="158">
        <v>0.45858343337334934</v>
      </c>
      <c r="G96" s="158">
        <v>0.77430972388955577</v>
      </c>
      <c r="H96" s="158">
        <v>0.65214400000000017</v>
      </c>
      <c r="I96" s="158">
        <v>0.38200000000000001</v>
      </c>
      <c r="J96" s="158">
        <v>0.36899999999999999</v>
      </c>
      <c r="K96" s="159">
        <v>5.6548118481593024E-2</v>
      </c>
      <c r="L96" s="157">
        <v>0.24509803921568629</v>
      </c>
    </row>
    <row r="97" spans="1:12" ht="12" x14ac:dyDescent="0.2">
      <c r="A97" s="9" t="s">
        <v>122</v>
      </c>
      <c r="B97" s="29" t="s">
        <v>591</v>
      </c>
      <c r="C97" s="100">
        <v>131</v>
      </c>
      <c r="D97" s="100">
        <v>80</v>
      </c>
      <c r="E97" s="100">
        <v>211</v>
      </c>
      <c r="F97" s="158">
        <v>0.18875502008032127</v>
      </c>
      <c r="G97" s="158">
        <v>0.7831325301204819</v>
      </c>
      <c r="H97" s="158">
        <v>0.42239700000000013</v>
      </c>
      <c r="I97" s="158">
        <v>0.32400000000000001</v>
      </c>
      <c r="J97" s="158">
        <v>0.14699999999999999</v>
      </c>
      <c r="K97" s="159">
        <v>5.1858494025760482E-2</v>
      </c>
      <c r="L97" s="157">
        <v>2.3809523809523836E-2</v>
      </c>
    </row>
    <row r="98" spans="1:12" ht="12" x14ac:dyDescent="0.2">
      <c r="A98" s="9" t="s">
        <v>123</v>
      </c>
      <c r="B98" s="29" t="s">
        <v>577</v>
      </c>
      <c r="C98" s="100">
        <v>207</v>
      </c>
      <c r="D98" s="100">
        <v>143</v>
      </c>
      <c r="E98" s="100">
        <v>350</v>
      </c>
      <c r="F98" s="158">
        <v>1.6483516483516484E-2</v>
      </c>
      <c r="G98" s="158">
        <v>0.6648351648351648</v>
      </c>
      <c r="H98" s="158">
        <v>0.40101000000000009</v>
      </c>
      <c r="I98" s="158">
        <v>0.17100000000000001</v>
      </c>
      <c r="J98" s="158">
        <v>0.183</v>
      </c>
      <c r="K98" s="159">
        <v>5.4338209052949948E-2</v>
      </c>
      <c r="L98" s="157">
        <v>0.11494252873563215</v>
      </c>
    </row>
    <row r="99" spans="1:12" ht="12" x14ac:dyDescent="0.2">
      <c r="A99" s="9" t="s">
        <v>124</v>
      </c>
      <c r="B99" s="29" t="s">
        <v>546</v>
      </c>
      <c r="C99" s="100">
        <v>178</v>
      </c>
      <c r="D99" s="100">
        <v>120</v>
      </c>
      <c r="E99" s="100">
        <v>298</v>
      </c>
      <c r="F99" s="158">
        <v>0.14545454545454545</v>
      </c>
      <c r="G99" s="158">
        <v>0.76883116883116887</v>
      </c>
      <c r="H99" s="158">
        <v>0.51415100000000014</v>
      </c>
      <c r="I99" s="158">
        <v>0.27699999999999997</v>
      </c>
      <c r="J99" s="158">
        <v>0.14899999999999999</v>
      </c>
      <c r="K99" s="159">
        <v>5.8866373592070032E-2</v>
      </c>
      <c r="L99" s="157">
        <v>1.4285714285714124E-2</v>
      </c>
    </row>
    <row r="100" spans="1:12" ht="12" x14ac:dyDescent="0.2">
      <c r="A100" s="9" t="s">
        <v>125</v>
      </c>
      <c r="B100" s="29" t="s">
        <v>547</v>
      </c>
      <c r="C100" s="100">
        <v>1559</v>
      </c>
      <c r="D100" s="100">
        <v>983</v>
      </c>
      <c r="E100" s="100">
        <v>2542</v>
      </c>
      <c r="F100" s="158">
        <v>0.10050462573591253</v>
      </c>
      <c r="G100" s="158">
        <v>0.72624053826745161</v>
      </c>
      <c r="H100" s="158">
        <v>0.34934300000000001</v>
      </c>
      <c r="I100" s="158">
        <v>0.192</v>
      </c>
      <c r="J100" s="158">
        <v>9.3000000000000013E-2</v>
      </c>
      <c r="K100" s="159">
        <v>4.194608298000746E-2</v>
      </c>
      <c r="L100" s="157">
        <v>8.4905660377358472E-2</v>
      </c>
    </row>
    <row r="101" spans="1:12" ht="12" x14ac:dyDescent="0.2">
      <c r="A101" s="9" t="s">
        <v>126</v>
      </c>
      <c r="B101" s="29" t="s">
        <v>578</v>
      </c>
      <c r="C101" s="100">
        <v>979</v>
      </c>
      <c r="D101" s="100">
        <v>661</v>
      </c>
      <c r="E101" s="100">
        <v>1640</v>
      </c>
      <c r="F101" s="158">
        <v>6.5834279228149828E-2</v>
      </c>
      <c r="G101" s="158">
        <v>0.59250851305334851</v>
      </c>
      <c r="H101" s="158">
        <v>0.37251400000000001</v>
      </c>
      <c r="I101" s="158">
        <v>0.185</v>
      </c>
      <c r="J101" s="158">
        <v>0.17399999999999999</v>
      </c>
      <c r="K101" s="159">
        <v>4.93212727067871E-2</v>
      </c>
      <c r="L101" s="157">
        <v>8.9820359281437168E-2</v>
      </c>
    </row>
    <row r="102" spans="1:12" ht="12" x14ac:dyDescent="0.2">
      <c r="A102" s="9" t="s">
        <v>127</v>
      </c>
      <c r="B102" s="29" t="s">
        <v>592</v>
      </c>
      <c r="C102" s="100">
        <v>601</v>
      </c>
      <c r="D102" s="100">
        <v>432</v>
      </c>
      <c r="E102" s="100">
        <v>1033</v>
      </c>
      <c r="F102" s="158">
        <v>0.32938388625592419</v>
      </c>
      <c r="G102" s="158">
        <v>0.7764612954186414</v>
      </c>
      <c r="H102" s="158">
        <v>0.44737900000000008</v>
      </c>
      <c r="I102" s="158">
        <v>0.23399999999999999</v>
      </c>
      <c r="J102" s="158">
        <v>0.14899999999999999</v>
      </c>
      <c r="K102" s="159">
        <v>5.1842818350033237E-2</v>
      </c>
      <c r="L102" s="157">
        <v>0.11214953271028039</v>
      </c>
    </row>
    <row r="103" spans="1:12" ht="12" x14ac:dyDescent="0.2">
      <c r="A103" s="9" t="s">
        <v>128</v>
      </c>
      <c r="B103" s="29" t="s">
        <v>568</v>
      </c>
      <c r="C103" s="100">
        <v>1047</v>
      </c>
      <c r="D103" s="100">
        <v>735</v>
      </c>
      <c r="E103" s="100">
        <v>1782</v>
      </c>
      <c r="F103" s="158">
        <v>0.36659038901601831</v>
      </c>
      <c r="G103" s="158">
        <v>0.81281464530892444</v>
      </c>
      <c r="H103" s="158">
        <v>0.55652800000000013</v>
      </c>
      <c r="I103" s="158">
        <v>0.25</v>
      </c>
      <c r="J103" s="158">
        <v>0.22</v>
      </c>
      <c r="K103" s="159">
        <v>6.9816737912156701E-2</v>
      </c>
      <c r="L103" s="157">
        <v>0.24927536231884062</v>
      </c>
    </row>
    <row r="104" spans="1:12" ht="12" x14ac:dyDescent="0.2">
      <c r="A104" s="9" t="s">
        <v>129</v>
      </c>
      <c r="B104" s="29" t="s">
        <v>552</v>
      </c>
      <c r="C104" s="100">
        <v>618</v>
      </c>
      <c r="D104" s="100">
        <v>430</v>
      </c>
      <c r="E104" s="100">
        <v>1048</v>
      </c>
      <c r="F104" s="158">
        <v>0.16653635652853793</v>
      </c>
      <c r="G104" s="158">
        <v>0.54652071931196244</v>
      </c>
      <c r="H104" s="158">
        <v>0.27857700000000007</v>
      </c>
      <c r="I104" s="158">
        <v>0.23100000000000001</v>
      </c>
      <c r="J104" s="158">
        <v>0.20199999999999999</v>
      </c>
      <c r="K104" s="159">
        <v>4.8020796000339039E-2</v>
      </c>
      <c r="L104" s="157">
        <v>7.5396825396825351E-2</v>
      </c>
    </row>
    <row r="105" spans="1:12" ht="12" x14ac:dyDescent="0.2">
      <c r="A105" s="9" t="s">
        <v>130</v>
      </c>
      <c r="B105" s="29" t="s">
        <v>539</v>
      </c>
      <c r="C105" s="100">
        <v>234</v>
      </c>
      <c r="D105" s="100">
        <v>132</v>
      </c>
      <c r="E105" s="100">
        <v>366</v>
      </c>
      <c r="F105" s="158">
        <v>0.31290322580645163</v>
      </c>
      <c r="G105" s="158">
        <v>0.75806451612903225</v>
      </c>
      <c r="H105" s="158">
        <v>0.61093799999999998</v>
      </c>
      <c r="I105" s="158">
        <v>0.35299999999999998</v>
      </c>
      <c r="J105" s="158">
        <v>0.19600000000000001</v>
      </c>
      <c r="K105" s="159">
        <v>5.4064549735216572E-2</v>
      </c>
      <c r="L105" s="157">
        <v>3.3898305084745783E-2</v>
      </c>
    </row>
    <row r="106" spans="1:12" ht="12" x14ac:dyDescent="0.2">
      <c r="A106" s="9" t="s">
        <v>131</v>
      </c>
      <c r="B106" s="29" t="s">
        <v>548</v>
      </c>
      <c r="C106" s="100">
        <v>1120</v>
      </c>
      <c r="D106" s="100">
        <v>770</v>
      </c>
      <c r="E106" s="100">
        <v>1890</v>
      </c>
      <c r="F106" s="158">
        <v>0.10087517273146016</v>
      </c>
      <c r="G106" s="158">
        <v>0.56471672040534315</v>
      </c>
      <c r="H106" s="158">
        <v>0.31207400000000002</v>
      </c>
      <c r="I106" s="158">
        <v>0.19800000000000001</v>
      </c>
      <c r="J106" s="158">
        <v>0.14499999999999999</v>
      </c>
      <c r="K106" s="159">
        <v>4.5364373379919942E-2</v>
      </c>
      <c r="L106" s="157">
        <v>7.9625292740046816E-2</v>
      </c>
    </row>
    <row r="107" spans="1:12" ht="12" x14ac:dyDescent="0.2">
      <c r="A107" s="9" t="s">
        <v>132</v>
      </c>
      <c r="B107" s="29" t="s">
        <v>543</v>
      </c>
      <c r="C107" s="100">
        <v>640</v>
      </c>
      <c r="D107" s="100">
        <v>450</v>
      </c>
      <c r="E107" s="100">
        <v>1090</v>
      </c>
      <c r="F107" s="158">
        <v>0.48433919022154315</v>
      </c>
      <c r="G107" s="158">
        <v>0.90985485103132158</v>
      </c>
      <c r="H107" s="158">
        <v>0.58348500000000003</v>
      </c>
      <c r="I107" s="158">
        <v>0.29600000000000004</v>
      </c>
      <c r="J107" s="158">
        <v>0.20800000000000002</v>
      </c>
      <c r="K107" s="159">
        <v>5.5385908134258033E-2</v>
      </c>
      <c r="L107" s="157">
        <v>9.2233009708737823E-2</v>
      </c>
    </row>
    <row r="108" spans="1:12" ht="12" x14ac:dyDescent="0.2">
      <c r="A108" s="9" t="s">
        <v>133</v>
      </c>
      <c r="B108" s="29" t="s">
        <v>571</v>
      </c>
      <c r="C108" s="100">
        <v>193</v>
      </c>
      <c r="D108" s="100">
        <v>148</v>
      </c>
      <c r="E108" s="100">
        <v>341</v>
      </c>
      <c r="F108" s="158">
        <v>5.7142857142857141E-2</v>
      </c>
      <c r="G108" s="158">
        <v>0.57460317460317456</v>
      </c>
      <c r="H108" s="158">
        <v>0.41863200000000006</v>
      </c>
      <c r="I108" s="158">
        <v>0.254</v>
      </c>
      <c r="J108" s="158">
        <v>0.13600000000000001</v>
      </c>
      <c r="K108" s="159">
        <v>5.2854399849826206E-2</v>
      </c>
      <c r="L108" s="157">
        <v>0.17391304347826098</v>
      </c>
    </row>
    <row r="109" spans="1:12" ht="12" x14ac:dyDescent="0.2">
      <c r="A109" s="9" t="s">
        <v>134</v>
      </c>
      <c r="B109" s="29" t="s">
        <v>575</v>
      </c>
      <c r="C109" s="100">
        <v>1931</v>
      </c>
      <c r="D109" s="100">
        <v>1475</v>
      </c>
      <c r="E109" s="100">
        <v>3406</v>
      </c>
      <c r="F109" s="158">
        <v>2.7952656761521026E-2</v>
      </c>
      <c r="G109" s="158">
        <v>0.23948627549735582</v>
      </c>
      <c r="H109" s="158">
        <v>7.5159000000000004E-2</v>
      </c>
      <c r="I109" s="158">
        <v>0.13800000000000001</v>
      </c>
      <c r="J109" s="158">
        <v>7.400000000000001E-2</v>
      </c>
      <c r="K109" s="159">
        <v>3.7974997899253293E-2</v>
      </c>
      <c r="L109" s="157">
        <v>1.3409961685823757E-2</v>
      </c>
    </row>
    <row r="110" spans="1:12" ht="12" x14ac:dyDescent="0.2">
      <c r="A110" s="9" t="s">
        <v>135</v>
      </c>
      <c r="B110" s="29" t="s">
        <v>593</v>
      </c>
      <c r="C110" s="100">
        <v>297</v>
      </c>
      <c r="D110" s="100">
        <v>213</v>
      </c>
      <c r="E110" s="100">
        <v>510</v>
      </c>
      <c r="F110" s="158">
        <v>0.33697632058287796</v>
      </c>
      <c r="G110" s="158">
        <v>0.79234972677595628</v>
      </c>
      <c r="H110" s="158">
        <v>0.3882560000000001</v>
      </c>
      <c r="I110" s="158">
        <v>0.17100000000000001</v>
      </c>
      <c r="J110" s="158">
        <v>0.18600000000000003</v>
      </c>
      <c r="K110" s="159">
        <v>4.9904913121441741E-2</v>
      </c>
      <c r="L110" s="157">
        <v>0.22549019607843135</v>
      </c>
    </row>
    <row r="111" spans="1:12" ht="12" x14ac:dyDescent="0.2">
      <c r="A111" s="9" t="s">
        <v>136</v>
      </c>
      <c r="B111" s="29" t="s">
        <v>592</v>
      </c>
      <c r="C111" s="100">
        <v>1014</v>
      </c>
      <c r="D111" s="100">
        <v>751</v>
      </c>
      <c r="E111" s="100">
        <v>1765</v>
      </c>
      <c r="F111" s="158">
        <v>0.37916666666666665</v>
      </c>
      <c r="G111" s="158">
        <v>0.77500000000000002</v>
      </c>
      <c r="H111" s="158">
        <v>0.49845400000000017</v>
      </c>
      <c r="I111" s="158">
        <v>0.29600000000000004</v>
      </c>
      <c r="J111" s="158">
        <v>0.315</v>
      </c>
      <c r="K111" s="159">
        <v>5.1813436503424293E-2</v>
      </c>
      <c r="L111" s="157">
        <v>0.12951807228915657</v>
      </c>
    </row>
    <row r="112" spans="1:12" ht="12" x14ac:dyDescent="0.2">
      <c r="A112" s="9" t="s">
        <v>137</v>
      </c>
      <c r="B112" s="29" t="s">
        <v>545</v>
      </c>
      <c r="C112" s="100">
        <v>571</v>
      </c>
      <c r="D112" s="100">
        <v>438</v>
      </c>
      <c r="E112" s="100">
        <v>1009</v>
      </c>
      <c r="F112" s="158">
        <v>1.7815646785437646E-2</v>
      </c>
      <c r="G112" s="158">
        <v>0.41828040278853601</v>
      </c>
      <c r="H112" s="158">
        <v>0.19905800000000004</v>
      </c>
      <c r="I112" s="158">
        <v>0.16</v>
      </c>
      <c r="J112" s="158">
        <v>0.129</v>
      </c>
      <c r="K112" s="159">
        <v>5.1943158548432122E-2</v>
      </c>
      <c r="L112" s="157">
        <v>6.6901408450704358E-2</v>
      </c>
    </row>
    <row r="113" spans="1:12" ht="12" x14ac:dyDescent="0.2">
      <c r="A113" s="9" t="s">
        <v>138</v>
      </c>
      <c r="B113" s="29" t="s">
        <v>579</v>
      </c>
      <c r="C113" s="100">
        <v>1704</v>
      </c>
      <c r="D113" s="100">
        <v>1209</v>
      </c>
      <c r="E113" s="100">
        <v>2913</v>
      </c>
      <c r="F113" s="158">
        <v>3.4443817052512704E-2</v>
      </c>
      <c r="G113" s="158">
        <v>0.19367588932806323</v>
      </c>
      <c r="H113" s="158">
        <v>0.152976</v>
      </c>
      <c r="I113" s="158">
        <v>0.155</v>
      </c>
      <c r="J113" s="158">
        <v>9.6999999999999989E-2</v>
      </c>
      <c r="K113" s="159">
        <v>3.8539259404853921E-2</v>
      </c>
      <c r="L113" s="157">
        <v>7.0287539936102261E-2</v>
      </c>
    </row>
    <row r="114" spans="1:12" ht="12" x14ac:dyDescent="0.2">
      <c r="A114" s="9" t="s">
        <v>139</v>
      </c>
      <c r="B114" s="29" t="s">
        <v>590</v>
      </c>
      <c r="C114" s="100">
        <v>195</v>
      </c>
      <c r="D114" s="100">
        <v>159</v>
      </c>
      <c r="E114" s="100">
        <v>354</v>
      </c>
      <c r="F114" s="158">
        <v>0.16428571428571428</v>
      </c>
      <c r="G114" s="158">
        <v>0.74285714285714288</v>
      </c>
      <c r="H114" s="158">
        <v>0.45903100000000019</v>
      </c>
      <c r="I114" s="158">
        <v>0.19399999999999998</v>
      </c>
      <c r="J114" s="158">
        <v>8.3000000000000004E-2</v>
      </c>
      <c r="K114" s="159">
        <v>5.6443253552807549E-2</v>
      </c>
      <c r="L114" s="157">
        <v>0.12195121951219501</v>
      </c>
    </row>
    <row r="115" spans="1:12" ht="12" x14ac:dyDescent="0.2">
      <c r="A115" s="9" t="s">
        <v>140</v>
      </c>
      <c r="B115" s="29" t="s">
        <v>545</v>
      </c>
      <c r="C115" s="100">
        <v>489</v>
      </c>
      <c r="D115" s="100">
        <v>409</v>
      </c>
      <c r="E115" s="100">
        <v>898</v>
      </c>
      <c r="F115" s="158">
        <v>0.13704318936877077</v>
      </c>
      <c r="G115" s="158">
        <v>0.50166112956810627</v>
      </c>
      <c r="H115" s="158">
        <v>0.15487800000000007</v>
      </c>
      <c r="I115" s="158">
        <v>6.2E-2</v>
      </c>
      <c r="J115" s="158">
        <v>0.04</v>
      </c>
      <c r="K115" s="159">
        <v>6.2706340348658185E-2</v>
      </c>
      <c r="L115" s="157">
        <v>5.8558558558558516E-2</v>
      </c>
    </row>
    <row r="116" spans="1:12" ht="12" x14ac:dyDescent="0.2">
      <c r="A116" s="9" t="s">
        <v>141</v>
      </c>
      <c r="B116" s="29" t="s">
        <v>556</v>
      </c>
      <c r="C116" s="100">
        <v>1336</v>
      </c>
      <c r="D116" s="100">
        <v>986</v>
      </c>
      <c r="E116" s="100">
        <v>2322</v>
      </c>
      <c r="F116" s="158">
        <v>0.11118905647141354</v>
      </c>
      <c r="G116" s="158">
        <v>0.48298842511399509</v>
      </c>
      <c r="H116" s="158">
        <v>0.2616770000000001</v>
      </c>
      <c r="I116" s="158">
        <v>0.153</v>
      </c>
      <c r="J116" s="158">
        <v>0.114</v>
      </c>
      <c r="K116" s="159">
        <v>4.7918008338013185E-2</v>
      </c>
      <c r="L116" s="157">
        <v>6.1349693251533832E-2</v>
      </c>
    </row>
    <row r="117" spans="1:12" ht="12" x14ac:dyDescent="0.2">
      <c r="A117" s="9" t="s">
        <v>142</v>
      </c>
      <c r="B117" s="29" t="s">
        <v>552</v>
      </c>
      <c r="C117" s="100">
        <v>778</v>
      </c>
      <c r="D117" s="100">
        <v>565</v>
      </c>
      <c r="E117" s="100">
        <v>1343</v>
      </c>
      <c r="F117" s="158">
        <v>5.0125313283208017E-2</v>
      </c>
      <c r="G117" s="158">
        <v>0.45363408521303256</v>
      </c>
      <c r="H117" s="158">
        <v>0.19438100000000005</v>
      </c>
      <c r="I117" s="158">
        <v>0.187</v>
      </c>
      <c r="J117" s="158">
        <v>9.6999999999999989E-2</v>
      </c>
      <c r="K117" s="159">
        <v>6.2349726258304039E-2</v>
      </c>
      <c r="L117" s="157">
        <v>0.11333333333333329</v>
      </c>
    </row>
    <row r="118" spans="1:12" ht="12" x14ac:dyDescent="0.2">
      <c r="A118" s="9" t="s">
        <v>143</v>
      </c>
      <c r="B118" s="29" t="s">
        <v>594</v>
      </c>
      <c r="C118" s="100">
        <v>641</v>
      </c>
      <c r="D118" s="100">
        <v>401</v>
      </c>
      <c r="E118" s="100">
        <v>1042</v>
      </c>
      <c r="F118" s="158">
        <v>0.16300675675675674</v>
      </c>
      <c r="G118" s="158">
        <v>0.61317567567567566</v>
      </c>
      <c r="H118" s="158">
        <v>0.28761500000000007</v>
      </c>
      <c r="I118" s="158">
        <v>0.192</v>
      </c>
      <c r="J118" s="158">
        <v>0.254</v>
      </c>
      <c r="K118" s="159">
        <v>4.9894003429372336E-2</v>
      </c>
      <c r="L118" s="157">
        <v>9.1836734693877542E-2</v>
      </c>
    </row>
    <row r="119" spans="1:12" ht="12" x14ac:dyDescent="0.2">
      <c r="A119" s="9" t="s">
        <v>144</v>
      </c>
      <c r="B119" s="29" t="s">
        <v>539</v>
      </c>
      <c r="C119" s="100">
        <v>452</v>
      </c>
      <c r="D119" s="100">
        <v>323</v>
      </c>
      <c r="E119" s="100">
        <v>775</v>
      </c>
      <c r="F119" s="158">
        <v>4.6943231441048033E-2</v>
      </c>
      <c r="G119" s="158">
        <v>0.44541484716157204</v>
      </c>
      <c r="H119" s="158">
        <v>0.25412400000000007</v>
      </c>
      <c r="I119" s="158">
        <v>0.20899999999999999</v>
      </c>
      <c r="J119" s="158">
        <v>0.17</v>
      </c>
      <c r="K119" s="159">
        <v>4.5606628754227163E-2</v>
      </c>
      <c r="L119" s="157">
        <v>9.9337748344370924E-2</v>
      </c>
    </row>
    <row r="120" spans="1:12" ht="12" x14ac:dyDescent="0.2">
      <c r="A120" s="9" t="s">
        <v>145</v>
      </c>
      <c r="B120" s="29" t="s">
        <v>595</v>
      </c>
      <c r="C120" s="100">
        <v>899</v>
      </c>
      <c r="D120" s="100">
        <v>658</v>
      </c>
      <c r="E120" s="100">
        <v>1557</v>
      </c>
      <c r="F120" s="158">
        <v>5.276705276705277E-2</v>
      </c>
      <c r="G120" s="158">
        <v>0.50579150579150578</v>
      </c>
      <c r="H120" s="158">
        <v>0.28530800000000012</v>
      </c>
      <c r="I120" s="158">
        <v>0.16500000000000001</v>
      </c>
      <c r="J120" s="158">
        <v>0.14300000000000002</v>
      </c>
      <c r="K120" s="159">
        <v>5.5996203153085511E-2</v>
      </c>
      <c r="L120" s="157">
        <v>6.481481481481477E-2</v>
      </c>
    </row>
    <row r="121" spans="1:12" ht="12" x14ac:dyDescent="0.2">
      <c r="A121" s="9" t="s">
        <v>146</v>
      </c>
      <c r="B121" s="29" t="s">
        <v>574</v>
      </c>
      <c r="C121" s="100">
        <v>503</v>
      </c>
      <c r="D121" s="100">
        <v>355</v>
      </c>
      <c r="E121" s="100">
        <v>858</v>
      </c>
      <c r="F121" s="158">
        <v>0.28560126582278483</v>
      </c>
      <c r="G121" s="158">
        <v>0.71281645569620256</v>
      </c>
      <c r="H121" s="158">
        <v>0.44271300000000013</v>
      </c>
      <c r="I121" s="158">
        <v>0.20600000000000002</v>
      </c>
      <c r="J121" s="158">
        <v>0.24299999999999999</v>
      </c>
      <c r="K121" s="159">
        <v>5.3993995639979975E-2</v>
      </c>
      <c r="L121" s="157">
        <v>7.3863636363636354E-2</v>
      </c>
    </row>
    <row r="122" spans="1:12" ht="12" x14ac:dyDescent="0.2">
      <c r="A122" s="9" t="s">
        <v>147</v>
      </c>
      <c r="B122" s="29" t="s">
        <v>544</v>
      </c>
      <c r="C122" s="100">
        <v>677</v>
      </c>
      <c r="D122" s="100">
        <v>521</v>
      </c>
      <c r="E122" s="100">
        <v>1198</v>
      </c>
      <c r="F122" s="158">
        <v>6.1976549413735343E-2</v>
      </c>
      <c r="G122" s="158">
        <v>0.46901172529313234</v>
      </c>
      <c r="H122" s="158">
        <v>0.14268900000000007</v>
      </c>
      <c r="I122" s="158">
        <v>0.153</v>
      </c>
      <c r="J122" s="158">
        <v>0.13300000000000001</v>
      </c>
      <c r="K122" s="159">
        <v>4.460858575203186E-2</v>
      </c>
      <c r="L122" s="157">
        <v>3.4090909090909061E-2</v>
      </c>
    </row>
    <row r="123" spans="1:12" ht="12" x14ac:dyDescent="0.2">
      <c r="A123" s="9" t="s">
        <v>148</v>
      </c>
      <c r="B123" s="29" t="s">
        <v>547</v>
      </c>
      <c r="C123" s="100">
        <v>861</v>
      </c>
      <c r="D123" s="100">
        <v>545</v>
      </c>
      <c r="E123" s="100">
        <v>1406</v>
      </c>
      <c r="F123" s="158">
        <v>0.11017425519955031</v>
      </c>
      <c r="G123" s="158">
        <v>0.53456998313659354</v>
      </c>
      <c r="H123" s="158">
        <v>0.36304300000000006</v>
      </c>
      <c r="I123" s="158">
        <v>0.215</v>
      </c>
      <c r="J123" s="158">
        <v>0.19500000000000001</v>
      </c>
      <c r="K123" s="159">
        <v>4.7387079240000518E-2</v>
      </c>
      <c r="L123" s="157">
        <v>4.9327354260089717E-2</v>
      </c>
    </row>
    <row r="124" spans="1:12" ht="12" x14ac:dyDescent="0.2">
      <c r="A124" s="9" t="s">
        <v>149</v>
      </c>
      <c r="B124" s="29" t="s">
        <v>556</v>
      </c>
      <c r="C124" s="100">
        <v>946</v>
      </c>
      <c r="D124" s="100">
        <v>639</v>
      </c>
      <c r="E124" s="100">
        <v>1585</v>
      </c>
      <c r="F124" s="158">
        <v>7.3268460217515735E-2</v>
      </c>
      <c r="G124" s="158">
        <v>0.67830566685746996</v>
      </c>
      <c r="H124" s="158">
        <v>0.34275200000000011</v>
      </c>
      <c r="I124" s="158">
        <v>0.221</v>
      </c>
      <c r="J124" s="158">
        <v>0.187</v>
      </c>
      <c r="K124" s="159">
        <v>4.6189131228004832E-2</v>
      </c>
      <c r="L124" s="157">
        <v>9.9567099567099526E-2</v>
      </c>
    </row>
    <row r="125" spans="1:12" ht="12" x14ac:dyDescent="0.2">
      <c r="A125" s="9" t="s">
        <v>150</v>
      </c>
      <c r="B125" s="29" t="s">
        <v>541</v>
      </c>
      <c r="C125" s="100">
        <v>2656</v>
      </c>
      <c r="D125" s="100">
        <v>2056</v>
      </c>
      <c r="E125" s="100">
        <v>4712</v>
      </c>
      <c r="F125" s="158">
        <v>7.0908751632767306E-3</v>
      </c>
      <c r="G125" s="158">
        <v>0.13491323008023884</v>
      </c>
      <c r="H125" s="158">
        <v>6.9240000000000024E-2</v>
      </c>
      <c r="I125" s="158">
        <v>7.8E-2</v>
      </c>
      <c r="J125" s="158">
        <v>5.7999999999999996E-2</v>
      </c>
      <c r="K125" s="159">
        <v>4.0151780233131262E-2</v>
      </c>
      <c r="L125" s="157">
        <v>5.2752293577981724E-2</v>
      </c>
    </row>
    <row r="126" spans="1:12" ht="12" x14ac:dyDescent="0.2">
      <c r="A126" s="9" t="s">
        <v>151</v>
      </c>
      <c r="B126" s="29" t="s">
        <v>590</v>
      </c>
      <c r="C126" s="100">
        <v>975</v>
      </c>
      <c r="D126" s="100">
        <v>681</v>
      </c>
      <c r="E126" s="100">
        <v>1656</v>
      </c>
      <c r="F126" s="158">
        <v>0.33043478260869563</v>
      </c>
      <c r="G126" s="158">
        <v>0.74874141876430211</v>
      </c>
      <c r="H126" s="158">
        <v>0.49007100000000009</v>
      </c>
      <c r="I126" s="158">
        <v>0.214</v>
      </c>
      <c r="J126" s="158">
        <v>0.154</v>
      </c>
      <c r="K126" s="159">
        <v>5.6338703076876495E-2</v>
      </c>
      <c r="L126" s="157">
        <v>0.13826366559485526</v>
      </c>
    </row>
    <row r="127" spans="1:12" ht="12" x14ac:dyDescent="0.2">
      <c r="A127" s="9" t="s">
        <v>152</v>
      </c>
      <c r="B127" s="29" t="s">
        <v>553</v>
      </c>
      <c r="C127" s="100">
        <v>371</v>
      </c>
      <c r="D127" s="100">
        <v>238</v>
      </c>
      <c r="E127" s="100">
        <v>609</v>
      </c>
      <c r="F127" s="158">
        <v>0.23259052924791088</v>
      </c>
      <c r="G127" s="158">
        <v>0.55988857938718661</v>
      </c>
      <c r="H127" s="158">
        <v>0.33776400000000001</v>
      </c>
      <c r="I127" s="158">
        <v>0.15</v>
      </c>
      <c r="J127" s="158">
        <v>0.18600000000000003</v>
      </c>
      <c r="K127" s="159">
        <v>5.9053008245479877E-2</v>
      </c>
      <c r="L127" s="157">
        <v>8.8709677419354871E-2</v>
      </c>
    </row>
    <row r="128" spans="1:12" ht="12" x14ac:dyDescent="0.2">
      <c r="A128" s="9" t="s">
        <v>153</v>
      </c>
      <c r="B128" s="29" t="s">
        <v>539</v>
      </c>
      <c r="C128" s="100">
        <v>310</v>
      </c>
      <c r="D128" s="100">
        <v>182</v>
      </c>
      <c r="E128" s="100">
        <v>492</v>
      </c>
      <c r="F128" s="158">
        <v>0.83308042488619116</v>
      </c>
      <c r="G128" s="158">
        <v>1</v>
      </c>
      <c r="H128" s="158">
        <v>0.94586899999999996</v>
      </c>
      <c r="I128" s="158">
        <v>0.69700000000000006</v>
      </c>
      <c r="J128" s="158">
        <v>0.75800000000000001</v>
      </c>
      <c r="K128" s="159">
        <v>0.1182743837084671</v>
      </c>
      <c r="L128" s="157">
        <v>1</v>
      </c>
    </row>
    <row r="129" spans="1:12" ht="12" x14ac:dyDescent="0.2">
      <c r="A129" s="9" t="s">
        <v>154</v>
      </c>
      <c r="B129" s="29" t="s">
        <v>539</v>
      </c>
      <c r="C129" s="100">
        <v>550</v>
      </c>
      <c r="D129" s="100">
        <v>354</v>
      </c>
      <c r="E129" s="100">
        <v>904</v>
      </c>
      <c r="F129" s="158">
        <v>0.38938848920863312</v>
      </c>
      <c r="G129" s="158">
        <v>0.69784172661870503</v>
      </c>
      <c r="H129" s="158">
        <v>0.62155900000000008</v>
      </c>
      <c r="I129" s="158">
        <v>0.32500000000000001</v>
      </c>
      <c r="J129" s="158">
        <v>0.21100000000000002</v>
      </c>
      <c r="K129" s="159">
        <v>7.4571784633127414E-2</v>
      </c>
      <c r="L129" s="157">
        <v>0.24137931034482762</v>
      </c>
    </row>
    <row r="130" spans="1:12" ht="12" x14ac:dyDescent="0.2">
      <c r="A130" s="9" t="s">
        <v>155</v>
      </c>
      <c r="B130" s="29" t="s">
        <v>555</v>
      </c>
      <c r="C130" s="100">
        <v>340</v>
      </c>
      <c r="D130" s="100">
        <v>239</v>
      </c>
      <c r="E130" s="100">
        <v>579</v>
      </c>
      <c r="F130" s="158">
        <v>0.30945945945945946</v>
      </c>
      <c r="G130" s="158">
        <v>0.73513513513513518</v>
      </c>
      <c r="H130" s="158">
        <v>0.30424400000000007</v>
      </c>
      <c r="I130" s="158">
        <v>0.18</v>
      </c>
      <c r="J130" s="158">
        <v>0.08</v>
      </c>
      <c r="K130" s="159">
        <v>4.8144316297660028E-2</v>
      </c>
      <c r="L130" s="157">
        <v>8.4507042253521125E-2</v>
      </c>
    </row>
    <row r="131" spans="1:12" ht="12" x14ac:dyDescent="0.2">
      <c r="A131" s="9" t="s">
        <v>156</v>
      </c>
      <c r="B131" s="29" t="s">
        <v>537</v>
      </c>
      <c r="C131" s="100">
        <v>1825</v>
      </c>
      <c r="D131" s="100">
        <v>1366</v>
      </c>
      <c r="E131" s="100">
        <v>3191</v>
      </c>
      <c r="F131" s="158">
        <v>0.10999736217356898</v>
      </c>
      <c r="G131" s="158">
        <v>0.34212608810340278</v>
      </c>
      <c r="H131" s="158">
        <v>0.20152300000000004</v>
      </c>
      <c r="I131" s="158">
        <v>0.16200000000000001</v>
      </c>
      <c r="J131" s="158">
        <v>0.13300000000000001</v>
      </c>
      <c r="K131" s="159">
        <v>4.4055069822094839E-2</v>
      </c>
      <c r="L131" s="157">
        <v>8.6477987421383684E-2</v>
      </c>
    </row>
    <row r="132" spans="1:12" ht="12" x14ac:dyDescent="0.2">
      <c r="A132" s="9" t="s">
        <v>157</v>
      </c>
      <c r="B132" s="29" t="s">
        <v>579</v>
      </c>
      <c r="C132" s="100">
        <v>685</v>
      </c>
      <c r="D132" s="100">
        <v>464</v>
      </c>
      <c r="E132" s="100">
        <v>1149</v>
      </c>
      <c r="F132" s="158">
        <v>0.10319573901464714</v>
      </c>
      <c r="G132" s="158">
        <v>0.50665778961384822</v>
      </c>
      <c r="H132" s="158">
        <v>0.29152200000000006</v>
      </c>
      <c r="I132" s="158">
        <v>0.11900000000000001</v>
      </c>
      <c r="J132" s="158">
        <v>9.8000000000000004E-2</v>
      </c>
      <c r="K132" s="159">
        <v>4.4599906402791545E-2</v>
      </c>
      <c r="L132" s="157">
        <v>9.5693779904306275E-2</v>
      </c>
    </row>
    <row r="133" spans="1:12" ht="12" x14ac:dyDescent="0.2">
      <c r="A133" s="9" t="s">
        <v>158</v>
      </c>
      <c r="B133" s="29" t="s">
        <v>596</v>
      </c>
      <c r="C133" s="100">
        <v>1500</v>
      </c>
      <c r="D133" s="100">
        <v>1002</v>
      </c>
      <c r="E133" s="100">
        <v>2502</v>
      </c>
      <c r="F133" s="158">
        <v>0.12928501469147893</v>
      </c>
      <c r="G133" s="158">
        <v>0.69343780607247796</v>
      </c>
      <c r="H133" s="158">
        <v>0.52382200000000001</v>
      </c>
      <c r="I133" s="158">
        <v>0.22500000000000001</v>
      </c>
      <c r="J133" s="158">
        <v>0.19399999999999998</v>
      </c>
      <c r="K133" s="159">
        <v>6.3573992392457646E-2</v>
      </c>
      <c r="L133" s="157">
        <v>0.20588235294117652</v>
      </c>
    </row>
    <row r="134" spans="1:12" ht="12" x14ac:dyDescent="0.2">
      <c r="A134" s="9" t="s">
        <v>159</v>
      </c>
      <c r="B134" s="29" t="s">
        <v>547</v>
      </c>
      <c r="C134" s="100">
        <v>1498</v>
      </c>
      <c r="D134" s="100">
        <v>979</v>
      </c>
      <c r="E134" s="100">
        <v>2477</v>
      </c>
      <c r="F134" s="158">
        <v>0.13201209271078268</v>
      </c>
      <c r="G134" s="158">
        <v>0.73160900235136039</v>
      </c>
      <c r="H134" s="158">
        <v>0.30721400000000004</v>
      </c>
      <c r="I134" s="158">
        <v>0.26899999999999996</v>
      </c>
      <c r="J134" s="158">
        <v>0.17800000000000002</v>
      </c>
      <c r="K134" s="159">
        <v>4.0735057241124695E-2</v>
      </c>
      <c r="L134" s="157">
        <v>5.9233449477351874E-2</v>
      </c>
    </row>
    <row r="135" spans="1:12" ht="12" x14ac:dyDescent="0.2">
      <c r="A135" s="9" t="s">
        <v>160</v>
      </c>
      <c r="B135" s="29" t="s">
        <v>548</v>
      </c>
      <c r="C135" s="100">
        <v>907</v>
      </c>
      <c r="D135" s="100">
        <v>652</v>
      </c>
      <c r="E135" s="100">
        <v>1559</v>
      </c>
      <c r="F135" s="158">
        <v>8.584686774941995E-2</v>
      </c>
      <c r="G135" s="158">
        <v>0.63167053364269143</v>
      </c>
      <c r="H135" s="158">
        <v>0.27107700000000007</v>
      </c>
      <c r="I135" s="158">
        <v>0.23800000000000002</v>
      </c>
      <c r="J135" s="158">
        <v>0.22699999999999998</v>
      </c>
      <c r="K135" s="159">
        <v>4.6872894272753318E-2</v>
      </c>
      <c r="L135" s="157">
        <v>6.1452513966480549E-2</v>
      </c>
    </row>
    <row r="136" spans="1:12" ht="12" x14ac:dyDescent="0.2">
      <c r="A136" s="9" t="s">
        <v>161</v>
      </c>
      <c r="B136" s="29" t="s">
        <v>556</v>
      </c>
      <c r="C136" s="100">
        <v>683</v>
      </c>
      <c r="D136" s="100">
        <v>422</v>
      </c>
      <c r="E136" s="100">
        <v>1105</v>
      </c>
      <c r="F136" s="158">
        <v>0.20401337792642141</v>
      </c>
      <c r="G136" s="158">
        <v>0.58779264214046822</v>
      </c>
      <c r="H136" s="158">
        <v>0.36433500000000002</v>
      </c>
      <c r="I136" s="158">
        <v>0.20199999999999999</v>
      </c>
      <c r="J136" s="158">
        <v>0.222</v>
      </c>
      <c r="K136" s="159">
        <v>4.4777700949025334E-2</v>
      </c>
      <c r="L136" s="157">
        <v>6.1224489795918324E-2</v>
      </c>
    </row>
    <row r="137" spans="1:12" ht="12" x14ac:dyDescent="0.2">
      <c r="A137" s="9" t="s">
        <v>162</v>
      </c>
      <c r="B137" s="29" t="s">
        <v>540</v>
      </c>
      <c r="C137" s="100">
        <v>2312</v>
      </c>
      <c r="D137" s="100">
        <v>1693</v>
      </c>
      <c r="E137" s="100">
        <v>4005</v>
      </c>
      <c r="F137" s="158">
        <v>0.15883534136546185</v>
      </c>
      <c r="G137" s="158">
        <v>0.48654618473895583</v>
      </c>
      <c r="H137" s="158">
        <v>0.43566300000000013</v>
      </c>
      <c r="I137" s="158">
        <v>0.21600000000000003</v>
      </c>
      <c r="J137" s="158">
        <v>0.11</v>
      </c>
      <c r="K137" s="159">
        <v>4.7591900156151223E-2</v>
      </c>
      <c r="L137" s="157">
        <v>0.11206896551724133</v>
      </c>
    </row>
    <row r="138" spans="1:12" ht="12" x14ac:dyDescent="0.2">
      <c r="A138" s="9" t="s">
        <v>163</v>
      </c>
      <c r="B138" s="29" t="s">
        <v>539</v>
      </c>
      <c r="C138" s="100">
        <v>475</v>
      </c>
      <c r="D138" s="100">
        <v>313</v>
      </c>
      <c r="E138" s="100">
        <v>788</v>
      </c>
      <c r="F138" s="158">
        <v>0.11893764434180139</v>
      </c>
      <c r="G138" s="158">
        <v>0.62933025404157039</v>
      </c>
      <c r="H138" s="158">
        <v>0.3074340000000001</v>
      </c>
      <c r="I138" s="158">
        <v>0.114</v>
      </c>
      <c r="J138" s="158">
        <v>0.152</v>
      </c>
      <c r="K138" s="159">
        <v>6.4158797932042155E-2</v>
      </c>
      <c r="L138" s="157">
        <v>7.9295154185021866E-2</v>
      </c>
    </row>
    <row r="139" spans="1:12" ht="12" x14ac:dyDescent="0.2">
      <c r="A139" s="9" t="s">
        <v>164</v>
      </c>
      <c r="B139" s="29" t="s">
        <v>547</v>
      </c>
      <c r="C139" s="100">
        <v>1038</v>
      </c>
      <c r="D139" s="100">
        <v>710</v>
      </c>
      <c r="E139" s="100">
        <v>1748</v>
      </c>
      <c r="F139" s="158">
        <v>7.2155411655874191E-2</v>
      </c>
      <c r="G139" s="158">
        <v>0.43524514338575393</v>
      </c>
      <c r="H139" s="158">
        <v>0.23100500000000002</v>
      </c>
      <c r="I139" s="158">
        <v>0.23800000000000002</v>
      </c>
      <c r="J139" s="158">
        <v>0.158</v>
      </c>
      <c r="K139" s="159">
        <v>4.4295434959264357E-2</v>
      </c>
      <c r="L139" s="157">
        <v>7.2784810126582333E-2</v>
      </c>
    </row>
    <row r="140" spans="1:12" ht="12" x14ac:dyDescent="0.2">
      <c r="A140" s="9" t="s">
        <v>165</v>
      </c>
      <c r="B140" s="29" t="s">
        <v>582</v>
      </c>
      <c r="C140" s="100">
        <v>308</v>
      </c>
      <c r="D140" s="100">
        <v>211</v>
      </c>
      <c r="E140" s="100">
        <v>519</v>
      </c>
      <c r="F140" s="158">
        <v>0.22511485451761101</v>
      </c>
      <c r="G140" s="158">
        <v>0.81623277182235832</v>
      </c>
      <c r="H140" s="158">
        <v>0.45256000000000013</v>
      </c>
      <c r="I140" s="158">
        <v>0.31900000000000001</v>
      </c>
      <c r="J140" s="158">
        <v>0.26100000000000001</v>
      </c>
      <c r="K140" s="159">
        <v>6.1038007666213812E-2</v>
      </c>
      <c r="L140" s="157">
        <v>9.6385542168674565E-2</v>
      </c>
    </row>
    <row r="141" spans="1:12" ht="12" x14ac:dyDescent="0.2">
      <c r="A141" s="9" t="s">
        <v>166</v>
      </c>
      <c r="B141" s="29" t="s">
        <v>549</v>
      </c>
      <c r="C141" s="100">
        <v>449</v>
      </c>
      <c r="D141" s="100">
        <v>311</v>
      </c>
      <c r="E141" s="100">
        <v>760</v>
      </c>
      <c r="F141" s="158">
        <v>0.26512651265126513</v>
      </c>
      <c r="G141" s="158">
        <v>0.69306930693069302</v>
      </c>
      <c r="H141" s="158">
        <v>0.43268699999999993</v>
      </c>
      <c r="I141" s="158">
        <v>0.19</v>
      </c>
      <c r="J141" s="158">
        <v>0.17499999999999999</v>
      </c>
      <c r="K141" s="159">
        <v>6.3914232692352524E-2</v>
      </c>
      <c r="L141" s="157">
        <v>8.1300813008130079E-2</v>
      </c>
    </row>
    <row r="142" spans="1:12" ht="12" x14ac:dyDescent="0.2">
      <c r="A142" s="9" t="s">
        <v>167</v>
      </c>
      <c r="B142" s="29" t="s">
        <v>547</v>
      </c>
      <c r="C142" s="100">
        <v>1508</v>
      </c>
      <c r="D142" s="100">
        <v>946</v>
      </c>
      <c r="E142" s="100">
        <v>2454</v>
      </c>
      <c r="F142" s="158">
        <v>9.5786820309686715E-2</v>
      </c>
      <c r="G142" s="158">
        <v>0.66978754051134315</v>
      </c>
      <c r="H142" s="158">
        <v>0.40625700000000003</v>
      </c>
      <c r="I142" s="158">
        <v>0.17499999999999999</v>
      </c>
      <c r="J142" s="158">
        <v>0.13300000000000001</v>
      </c>
      <c r="K142" s="159">
        <v>4.4414712504910914E-2</v>
      </c>
      <c r="L142" s="157">
        <v>9.1772151898734222E-2</v>
      </c>
    </row>
    <row r="143" spans="1:12" ht="12" x14ac:dyDescent="0.2">
      <c r="A143" s="9" t="s">
        <v>168</v>
      </c>
      <c r="B143" s="29" t="s">
        <v>543</v>
      </c>
      <c r="C143" s="100">
        <v>4646</v>
      </c>
      <c r="D143" s="100">
        <v>3008</v>
      </c>
      <c r="E143" s="100">
        <v>7654</v>
      </c>
      <c r="F143" s="158">
        <v>0.43386179353745613</v>
      </c>
      <c r="G143" s="158">
        <v>0.84291419581265881</v>
      </c>
      <c r="H143" s="158">
        <v>0.74704600000000032</v>
      </c>
      <c r="I143" s="158">
        <v>0.48</v>
      </c>
      <c r="J143" s="158">
        <v>0.41700000000000004</v>
      </c>
      <c r="K143" s="159">
        <v>7.1949653187348583E-2</v>
      </c>
      <c r="L143" s="157">
        <v>0.22337125129265767</v>
      </c>
    </row>
    <row r="144" spans="1:12" ht="12" x14ac:dyDescent="0.2">
      <c r="A144" s="9" t="s">
        <v>169</v>
      </c>
      <c r="B144" s="29" t="s">
        <v>573</v>
      </c>
      <c r="C144" s="100">
        <v>323</v>
      </c>
      <c r="D144" s="100">
        <v>203</v>
      </c>
      <c r="E144" s="100">
        <v>526</v>
      </c>
      <c r="F144" s="158">
        <v>0.34300341296928327</v>
      </c>
      <c r="G144" s="158">
        <v>0.75255972696245732</v>
      </c>
      <c r="H144" s="158">
        <v>0.5050150000000001</v>
      </c>
      <c r="I144" s="158">
        <v>0.253</v>
      </c>
      <c r="J144" s="158">
        <v>0.222</v>
      </c>
      <c r="K144" s="159">
        <v>6.1342612878092617E-2</v>
      </c>
      <c r="L144" s="157">
        <v>0.1074380165289256</v>
      </c>
    </row>
    <row r="145" spans="1:12" ht="12" x14ac:dyDescent="0.2">
      <c r="A145" s="9" t="s">
        <v>170</v>
      </c>
      <c r="B145" s="29" t="s">
        <v>552</v>
      </c>
      <c r="C145" s="100">
        <v>864</v>
      </c>
      <c r="D145" s="100">
        <v>625</v>
      </c>
      <c r="E145" s="100">
        <v>1489</v>
      </c>
      <c r="F145" s="158">
        <v>5.2779337450870295E-2</v>
      </c>
      <c r="G145" s="158">
        <v>0.38012352610892758</v>
      </c>
      <c r="H145" s="158">
        <v>0.21163000000000001</v>
      </c>
      <c r="I145" s="158">
        <v>0.154</v>
      </c>
      <c r="J145" s="158">
        <v>0.114</v>
      </c>
      <c r="K145" s="159">
        <v>4.5226202876900934E-2</v>
      </c>
      <c r="L145" s="157">
        <v>5.3892215568862256E-2</v>
      </c>
    </row>
    <row r="146" spans="1:12" ht="12" x14ac:dyDescent="0.2">
      <c r="A146" s="9" t="s">
        <v>171</v>
      </c>
      <c r="B146" s="29" t="s">
        <v>578</v>
      </c>
      <c r="C146" s="100">
        <v>212</v>
      </c>
      <c r="D146" s="100">
        <v>153</v>
      </c>
      <c r="E146" s="100">
        <v>365</v>
      </c>
      <c r="F146" s="158">
        <v>9.713024282560706E-2</v>
      </c>
      <c r="G146" s="158">
        <v>0.39514348785871967</v>
      </c>
      <c r="H146" s="158">
        <v>0.19536100000000001</v>
      </c>
      <c r="I146" s="158">
        <v>0.13</v>
      </c>
      <c r="J146" s="158">
        <v>0.19500000000000001</v>
      </c>
      <c r="K146" s="159">
        <v>5.4214422079957192E-2</v>
      </c>
      <c r="L146" s="157">
        <v>6.1855670103092897E-2</v>
      </c>
    </row>
    <row r="147" spans="1:12" ht="12" x14ac:dyDescent="0.2">
      <c r="A147" s="9" t="s">
        <v>172</v>
      </c>
      <c r="B147" s="29" t="s">
        <v>543</v>
      </c>
      <c r="C147" s="100">
        <v>228</v>
      </c>
      <c r="D147" s="100">
        <v>201</v>
      </c>
      <c r="E147" s="100">
        <v>429</v>
      </c>
      <c r="F147" s="158">
        <v>0.14344262295081966</v>
      </c>
      <c r="G147" s="158">
        <v>0.52663934426229508</v>
      </c>
      <c r="H147" s="158">
        <v>0.23497200000000004</v>
      </c>
      <c r="I147" s="158">
        <v>0.11</v>
      </c>
      <c r="J147" s="158">
        <v>8.3000000000000004E-2</v>
      </c>
      <c r="K147" s="159">
        <v>3.8757843280740278E-2</v>
      </c>
      <c r="L147" s="157">
        <v>8.8607594936708889E-2</v>
      </c>
    </row>
    <row r="148" spans="1:12" ht="12" x14ac:dyDescent="0.2">
      <c r="A148" s="9" t="s">
        <v>173</v>
      </c>
      <c r="B148" s="29" t="s">
        <v>589</v>
      </c>
      <c r="C148" s="100">
        <v>209</v>
      </c>
      <c r="D148" s="100">
        <v>138</v>
      </c>
      <c r="E148" s="100">
        <v>347</v>
      </c>
      <c r="F148" s="158">
        <v>0.10454545454545454</v>
      </c>
      <c r="G148" s="158">
        <v>0.88409090909090904</v>
      </c>
      <c r="H148" s="158">
        <v>0.35647300000000004</v>
      </c>
      <c r="I148" s="158">
        <v>0.24299999999999999</v>
      </c>
      <c r="J148" s="158">
        <v>0.10800000000000001</v>
      </c>
      <c r="K148" s="159">
        <v>7.2430542747807913E-2</v>
      </c>
      <c r="L148" s="157">
        <v>9.0909090909090939E-2</v>
      </c>
    </row>
    <row r="149" spans="1:12" ht="12" x14ac:dyDescent="0.2">
      <c r="A149" s="9" t="s">
        <v>174</v>
      </c>
      <c r="B149" s="29" t="s">
        <v>591</v>
      </c>
      <c r="C149" s="100">
        <v>195</v>
      </c>
      <c r="D149" s="100">
        <v>151</v>
      </c>
      <c r="E149" s="100">
        <v>346</v>
      </c>
      <c r="F149" s="158">
        <v>0.63349514563106801</v>
      </c>
      <c r="G149" s="158">
        <v>0.96116504854368934</v>
      </c>
      <c r="H149" s="158">
        <v>0.82045200000000007</v>
      </c>
      <c r="I149" s="158">
        <v>0.73199999999999998</v>
      </c>
      <c r="J149" s="158">
        <v>0.45500000000000002</v>
      </c>
      <c r="K149" s="159">
        <v>5.6534476835331637E-2</v>
      </c>
      <c r="L149" s="157">
        <v>0.34883720930232553</v>
      </c>
    </row>
    <row r="150" spans="1:12" ht="12" x14ac:dyDescent="0.2">
      <c r="A150" s="9" t="s">
        <v>175</v>
      </c>
      <c r="B150" s="29" t="s">
        <v>546</v>
      </c>
      <c r="C150" s="100">
        <v>163</v>
      </c>
      <c r="D150" s="100">
        <v>118</v>
      </c>
      <c r="E150" s="100">
        <v>281</v>
      </c>
      <c r="F150" s="158">
        <v>0.4592074592074592</v>
      </c>
      <c r="G150" s="158">
        <v>0.89743589743589747</v>
      </c>
      <c r="H150" s="158">
        <v>0.615282</v>
      </c>
      <c r="I150" s="158">
        <v>0.222</v>
      </c>
      <c r="J150" s="158">
        <v>0.13300000000000001</v>
      </c>
      <c r="K150" s="159">
        <v>5.8415883995809326E-2</v>
      </c>
      <c r="L150" s="157">
        <v>7.3529411764705843E-2</v>
      </c>
    </row>
    <row r="151" spans="1:12" ht="12" x14ac:dyDescent="0.2">
      <c r="A151" s="9" t="s">
        <v>176</v>
      </c>
      <c r="B151" s="29" t="s">
        <v>552</v>
      </c>
      <c r="C151" s="100">
        <v>572</v>
      </c>
      <c r="D151" s="100">
        <v>429</v>
      </c>
      <c r="E151" s="100">
        <v>1001</v>
      </c>
      <c r="F151" s="158">
        <v>5.5790363482671176E-2</v>
      </c>
      <c r="G151" s="158">
        <v>0.47252747252747251</v>
      </c>
      <c r="H151" s="158">
        <v>0.21072300000000005</v>
      </c>
      <c r="I151" s="158">
        <v>0.24199999999999999</v>
      </c>
      <c r="J151" s="158">
        <v>0.18100000000000002</v>
      </c>
      <c r="K151" s="159">
        <v>4.0969238627957205E-2</v>
      </c>
      <c r="L151" s="157">
        <v>8.0952380952380998E-2</v>
      </c>
    </row>
    <row r="152" spans="1:12" ht="12" x14ac:dyDescent="0.2">
      <c r="A152" s="9" t="s">
        <v>177</v>
      </c>
      <c r="B152" s="29" t="s">
        <v>588</v>
      </c>
      <c r="C152" s="100">
        <v>99</v>
      </c>
      <c r="D152" s="100">
        <v>61</v>
      </c>
      <c r="E152" s="100">
        <v>160</v>
      </c>
      <c r="F152" s="158">
        <v>0.32291666666666669</v>
      </c>
      <c r="G152" s="158">
        <v>0.875</v>
      </c>
      <c r="H152" s="158">
        <v>0.48642000000000007</v>
      </c>
      <c r="I152" s="158">
        <v>0.182</v>
      </c>
      <c r="J152" s="158">
        <v>9.0999999999999998E-2</v>
      </c>
      <c r="K152" s="159">
        <v>5.2031608743822955E-2</v>
      </c>
      <c r="L152" s="157">
        <v>0.12820512820512819</v>
      </c>
    </row>
    <row r="153" spans="1:12" ht="12" x14ac:dyDescent="0.2">
      <c r="A153" s="9" t="s">
        <v>178</v>
      </c>
      <c r="B153" s="29" t="s">
        <v>597</v>
      </c>
      <c r="C153" s="100">
        <v>121</v>
      </c>
      <c r="D153" s="100">
        <v>80</v>
      </c>
      <c r="E153" s="100">
        <v>201</v>
      </c>
      <c r="F153" s="158">
        <v>0.15918367346938775</v>
      </c>
      <c r="G153" s="158">
        <v>0.68163265306122445</v>
      </c>
      <c r="H153" s="158">
        <v>0.57786100000000007</v>
      </c>
      <c r="I153" s="158">
        <v>0.46399999999999997</v>
      </c>
      <c r="J153" s="158">
        <v>0.42899999999999999</v>
      </c>
      <c r="K153" s="159">
        <v>5.2811267850075394E-2</v>
      </c>
      <c r="L153" s="157">
        <v>3.4482758620689724E-2</v>
      </c>
    </row>
    <row r="154" spans="1:12" ht="12" x14ac:dyDescent="0.2">
      <c r="A154" s="9" t="s">
        <v>179</v>
      </c>
      <c r="B154" s="29" t="s">
        <v>582</v>
      </c>
      <c r="C154" s="100">
        <v>154</v>
      </c>
      <c r="D154" s="100">
        <v>113</v>
      </c>
      <c r="E154" s="100">
        <v>267</v>
      </c>
      <c r="F154" s="158">
        <v>0.19576719576719576</v>
      </c>
      <c r="G154" s="158">
        <v>0.80952380952380953</v>
      </c>
      <c r="H154" s="158">
        <v>0.5370370000000001</v>
      </c>
      <c r="I154" s="158">
        <v>9.6000000000000002E-2</v>
      </c>
      <c r="J154" s="158">
        <v>0.192</v>
      </c>
      <c r="K154" s="159">
        <v>6.0983396025406922E-2</v>
      </c>
      <c r="L154" s="157">
        <v>1.492537313432829E-2</v>
      </c>
    </row>
    <row r="155" spans="1:12" ht="12" x14ac:dyDescent="0.2">
      <c r="A155" s="9" t="s">
        <v>180</v>
      </c>
      <c r="B155" s="29" t="s">
        <v>546</v>
      </c>
      <c r="C155" s="100">
        <v>363</v>
      </c>
      <c r="D155" s="100">
        <v>275</v>
      </c>
      <c r="E155" s="100">
        <v>638</v>
      </c>
      <c r="F155" s="158">
        <v>0.24421296296296297</v>
      </c>
      <c r="G155" s="158">
        <v>0.67708333333333337</v>
      </c>
      <c r="H155" s="158">
        <v>0.44688700000000009</v>
      </c>
      <c r="I155" s="158">
        <v>0.10800000000000001</v>
      </c>
      <c r="J155" s="158">
        <v>0.10800000000000001</v>
      </c>
      <c r="K155" s="159">
        <v>5.0826815139352388E-2</v>
      </c>
      <c r="L155" s="157">
        <v>3.3519553072625663E-2</v>
      </c>
    </row>
    <row r="156" spans="1:12" ht="12" x14ac:dyDescent="0.2">
      <c r="A156" s="9" t="s">
        <v>181</v>
      </c>
      <c r="B156" s="29" t="s">
        <v>572</v>
      </c>
      <c r="C156" s="100">
        <v>240</v>
      </c>
      <c r="D156" s="100">
        <v>193</v>
      </c>
      <c r="E156" s="100">
        <v>433</v>
      </c>
      <c r="F156" s="158">
        <v>4.9627791563275438E-2</v>
      </c>
      <c r="G156" s="158">
        <v>0.54838709677419351</v>
      </c>
      <c r="H156" s="158">
        <v>0.36142500000000011</v>
      </c>
      <c r="I156" s="158">
        <v>0.20300000000000001</v>
      </c>
      <c r="J156" s="158">
        <v>0.20300000000000001</v>
      </c>
      <c r="K156" s="159">
        <v>5.2748859891402544E-2</v>
      </c>
      <c r="L156" s="157">
        <v>0.12631578947368416</v>
      </c>
    </row>
    <row r="157" spans="1:12" ht="12" x14ac:dyDescent="0.2">
      <c r="A157" s="9" t="s">
        <v>182</v>
      </c>
      <c r="B157" s="29" t="s">
        <v>543</v>
      </c>
      <c r="C157" s="100">
        <v>430</v>
      </c>
      <c r="D157" s="100">
        <v>294</v>
      </c>
      <c r="E157" s="100">
        <v>724</v>
      </c>
      <c r="F157" s="158">
        <v>0.11741935483870967</v>
      </c>
      <c r="G157" s="158">
        <v>0.6064516129032258</v>
      </c>
      <c r="H157" s="158">
        <v>0.39158900000000008</v>
      </c>
      <c r="I157" s="158">
        <v>0.13400000000000001</v>
      </c>
      <c r="J157" s="158">
        <v>8.6999999999999994E-2</v>
      </c>
      <c r="K157" s="159">
        <v>4.8788207452357457E-2</v>
      </c>
      <c r="L157" s="157">
        <v>6.315789473684208E-2</v>
      </c>
    </row>
    <row r="158" spans="1:12" ht="12" x14ac:dyDescent="0.2">
      <c r="A158" s="9" t="s">
        <v>183</v>
      </c>
      <c r="B158" s="29" t="s">
        <v>539</v>
      </c>
      <c r="C158" s="100">
        <v>756</v>
      </c>
      <c r="D158" s="100">
        <v>599</v>
      </c>
      <c r="E158" s="100">
        <v>1355</v>
      </c>
      <c r="F158" s="158">
        <v>0.11564625850340136</v>
      </c>
      <c r="G158" s="158">
        <v>0.35544217687074831</v>
      </c>
      <c r="H158" s="158">
        <v>0.16364900000000002</v>
      </c>
      <c r="I158" s="158">
        <v>9.6000000000000002E-2</v>
      </c>
      <c r="J158" s="158">
        <v>7.5999999999999998E-2</v>
      </c>
      <c r="K158" s="159">
        <v>4.7401504716398479E-2</v>
      </c>
      <c r="L158" s="157">
        <v>4.2666666666666631E-2</v>
      </c>
    </row>
    <row r="159" spans="1:12" ht="12" x14ac:dyDescent="0.2">
      <c r="A159" s="9" t="s">
        <v>184</v>
      </c>
      <c r="B159" s="29" t="s">
        <v>593</v>
      </c>
      <c r="C159" s="100">
        <v>576</v>
      </c>
      <c r="D159" s="100">
        <v>373</v>
      </c>
      <c r="E159" s="100">
        <v>949</v>
      </c>
      <c r="F159" s="158">
        <v>0.27290836653386452</v>
      </c>
      <c r="G159" s="158">
        <v>0.69621513944223112</v>
      </c>
      <c r="H159" s="158">
        <v>0.45900799999999997</v>
      </c>
      <c r="I159" s="158">
        <v>0.28600000000000003</v>
      </c>
      <c r="J159" s="158">
        <v>0.218</v>
      </c>
      <c r="K159" s="159">
        <v>5.1503772806726911E-2</v>
      </c>
      <c r="L159" s="157">
        <v>6.6666666666666763E-2</v>
      </c>
    </row>
    <row r="160" spans="1:12" ht="12" x14ac:dyDescent="0.2">
      <c r="A160" s="9" t="s">
        <v>185</v>
      </c>
      <c r="B160" s="29" t="s">
        <v>574</v>
      </c>
      <c r="C160" s="100">
        <v>590</v>
      </c>
      <c r="D160" s="100">
        <v>476</v>
      </c>
      <c r="E160" s="100">
        <v>1066</v>
      </c>
      <c r="F160" s="158">
        <v>4.0520984081041968E-2</v>
      </c>
      <c r="G160" s="158">
        <v>0.23154848046309695</v>
      </c>
      <c r="H160" s="158">
        <v>0.11719400000000001</v>
      </c>
      <c r="I160" s="158">
        <v>0.106</v>
      </c>
      <c r="J160" s="158">
        <v>6.8000000000000005E-2</v>
      </c>
      <c r="K160" s="159">
        <v>4.6072673010050913E-2</v>
      </c>
      <c r="L160" s="157">
        <v>3.2154340836012762E-2</v>
      </c>
    </row>
    <row r="161" spans="1:12" ht="12" x14ac:dyDescent="0.2">
      <c r="A161" s="9" t="s">
        <v>186</v>
      </c>
      <c r="B161" s="29" t="s">
        <v>568</v>
      </c>
      <c r="C161" s="100">
        <v>211</v>
      </c>
      <c r="D161" s="100">
        <v>156</v>
      </c>
      <c r="E161" s="100">
        <v>367</v>
      </c>
      <c r="F161" s="158">
        <v>7.0422535211267609E-2</v>
      </c>
      <c r="G161" s="158">
        <v>0.6704225352112676</v>
      </c>
      <c r="H161" s="158">
        <v>0.40472200000000014</v>
      </c>
      <c r="I161" s="158">
        <v>0.26200000000000001</v>
      </c>
      <c r="J161" s="158">
        <v>0.22600000000000001</v>
      </c>
      <c r="K161" s="159">
        <v>6.5359908113668985E-2</v>
      </c>
      <c r="L161" s="157">
        <v>0.13793103448275867</v>
      </c>
    </row>
    <row r="162" spans="1:12" ht="12" x14ac:dyDescent="0.2">
      <c r="A162" s="9" t="s">
        <v>187</v>
      </c>
      <c r="B162" s="29" t="s">
        <v>567</v>
      </c>
      <c r="C162" s="100">
        <v>317</v>
      </c>
      <c r="D162" s="100">
        <v>202</v>
      </c>
      <c r="E162" s="100">
        <v>519</v>
      </c>
      <c r="F162" s="158">
        <v>0.20358306188925082</v>
      </c>
      <c r="G162" s="158">
        <v>0.56188925081433228</v>
      </c>
      <c r="H162" s="158">
        <v>0.4078770000000001</v>
      </c>
      <c r="I162" s="158">
        <v>0.26700000000000002</v>
      </c>
      <c r="J162" s="158">
        <v>0.20699999999999999</v>
      </c>
      <c r="K162" s="159">
        <v>5.0324571223367531E-2</v>
      </c>
      <c r="L162" s="157">
        <v>6.8702290076335881E-2</v>
      </c>
    </row>
    <row r="163" spans="1:12" ht="12" x14ac:dyDescent="0.2">
      <c r="A163" s="9" t="s">
        <v>188</v>
      </c>
      <c r="B163" s="29" t="s">
        <v>569</v>
      </c>
      <c r="C163" s="100">
        <v>366</v>
      </c>
      <c r="D163" s="100">
        <v>265</v>
      </c>
      <c r="E163" s="100">
        <v>631</v>
      </c>
      <c r="F163" s="158">
        <v>6.4484126984126991E-2</v>
      </c>
      <c r="G163" s="158">
        <v>0.36904761904761907</v>
      </c>
      <c r="H163" s="158">
        <v>0.27659600000000006</v>
      </c>
      <c r="I163" s="158">
        <v>0.193</v>
      </c>
      <c r="J163" s="158">
        <v>0.12</v>
      </c>
      <c r="K163" s="159">
        <v>4.5871994435817354E-2</v>
      </c>
      <c r="L163" s="157">
        <v>2.1276595744680882E-2</v>
      </c>
    </row>
    <row r="164" spans="1:12" ht="12" x14ac:dyDescent="0.2">
      <c r="A164" s="9" t="s">
        <v>189</v>
      </c>
      <c r="B164" s="29" t="s">
        <v>571</v>
      </c>
      <c r="C164" s="100">
        <v>101</v>
      </c>
      <c r="D164" s="100">
        <v>64</v>
      </c>
      <c r="E164" s="100">
        <v>165</v>
      </c>
      <c r="F164" s="158">
        <v>0.28229665071770332</v>
      </c>
      <c r="G164" s="158">
        <v>0.88516746411483249</v>
      </c>
      <c r="H164" s="158">
        <v>0.57106600000000007</v>
      </c>
      <c r="I164" s="158">
        <v>0.4</v>
      </c>
      <c r="J164" s="158">
        <v>0.25</v>
      </c>
      <c r="K164" s="159">
        <v>5.7554429506498361E-2</v>
      </c>
      <c r="L164" s="157">
        <v>5.0000000000000044E-2</v>
      </c>
    </row>
    <row r="165" spans="1:12" ht="12" x14ac:dyDescent="0.2">
      <c r="A165" s="9" t="s">
        <v>190</v>
      </c>
      <c r="B165" s="29" t="s">
        <v>542</v>
      </c>
      <c r="C165" s="100">
        <v>696</v>
      </c>
      <c r="D165" s="100">
        <v>594</v>
      </c>
      <c r="E165" s="100">
        <v>1290</v>
      </c>
      <c r="F165" s="158">
        <v>4.89556135770235E-2</v>
      </c>
      <c r="G165" s="158">
        <v>0.18603133159268931</v>
      </c>
      <c r="H165" s="158">
        <v>7.3381000000000016E-2</v>
      </c>
      <c r="I165" s="158">
        <v>6.2E-2</v>
      </c>
      <c r="J165" s="158">
        <v>5.2999999999999999E-2</v>
      </c>
      <c r="K165" s="159">
        <v>3.1580984600182327E-2</v>
      </c>
      <c r="L165" s="157">
        <v>0</v>
      </c>
    </row>
    <row r="166" spans="1:12" ht="12" x14ac:dyDescent="0.2">
      <c r="A166" s="9" t="s">
        <v>191</v>
      </c>
      <c r="B166" s="29" t="s">
        <v>539</v>
      </c>
      <c r="C166" s="100">
        <v>957</v>
      </c>
      <c r="D166" s="100">
        <v>614</v>
      </c>
      <c r="E166" s="100">
        <v>1571</v>
      </c>
      <c r="F166" s="158">
        <v>0.13171001660210294</v>
      </c>
      <c r="G166" s="158">
        <v>0.46707249584947425</v>
      </c>
      <c r="H166" s="158">
        <v>0.37718800000000008</v>
      </c>
      <c r="I166" s="158">
        <v>0.17499999999999999</v>
      </c>
      <c r="J166" s="158">
        <v>0.13600000000000001</v>
      </c>
      <c r="K166" s="159">
        <v>5.3059765434281925E-2</v>
      </c>
      <c r="L166" s="157">
        <v>7.2625698324022325E-2</v>
      </c>
    </row>
    <row r="167" spans="1:12" ht="12" x14ac:dyDescent="0.2">
      <c r="A167" s="9" t="s">
        <v>192</v>
      </c>
      <c r="B167" s="29" t="s">
        <v>543</v>
      </c>
      <c r="C167" s="100">
        <v>423</v>
      </c>
      <c r="D167" s="100">
        <v>286</v>
      </c>
      <c r="E167" s="100">
        <v>709</v>
      </c>
      <c r="F167" s="158">
        <v>0.14634146341463414</v>
      </c>
      <c r="G167" s="158">
        <v>0.65666041275797371</v>
      </c>
      <c r="H167" s="158">
        <v>0.2921450000000001</v>
      </c>
      <c r="I167" s="158">
        <v>0.28999999999999998</v>
      </c>
      <c r="J167" s="158">
        <v>0.20699999999999999</v>
      </c>
      <c r="K167" s="159">
        <v>4.1294677292505022E-2</v>
      </c>
      <c r="L167" s="157">
        <v>3.5294117647058809E-2</v>
      </c>
    </row>
    <row r="168" spans="1:12" ht="12" x14ac:dyDescent="0.2">
      <c r="A168" s="9" t="s">
        <v>193</v>
      </c>
      <c r="B168" s="29" t="s">
        <v>578</v>
      </c>
      <c r="C168" s="100">
        <v>730</v>
      </c>
      <c r="D168" s="100">
        <v>523</v>
      </c>
      <c r="E168" s="100">
        <v>1253</v>
      </c>
      <c r="F168" s="158">
        <v>0.29350220264317178</v>
      </c>
      <c r="G168" s="158">
        <v>0.64151982378854622</v>
      </c>
      <c r="H168" s="158">
        <v>0.42279900000000004</v>
      </c>
      <c r="I168" s="158">
        <v>0.153</v>
      </c>
      <c r="J168" s="158">
        <v>0.14300000000000002</v>
      </c>
      <c r="K168" s="159">
        <v>4.8017997792741962E-2</v>
      </c>
      <c r="L168" s="157">
        <v>9.5435684647302899E-2</v>
      </c>
    </row>
    <row r="169" spans="1:12" ht="12" x14ac:dyDescent="0.2">
      <c r="A169" s="9" t="s">
        <v>194</v>
      </c>
      <c r="B169" s="29" t="s">
        <v>543</v>
      </c>
      <c r="C169" s="100">
        <v>387</v>
      </c>
      <c r="D169" s="100">
        <v>282</v>
      </c>
      <c r="E169" s="100">
        <v>669</v>
      </c>
      <c r="F169" s="158">
        <v>0.15922798552472858</v>
      </c>
      <c r="G169" s="158">
        <v>0.58504221954161639</v>
      </c>
      <c r="H169" s="158">
        <v>0.52262900000000012</v>
      </c>
      <c r="I169" s="158">
        <v>0.16699999999999998</v>
      </c>
      <c r="J169" s="158">
        <v>8.3000000000000004E-2</v>
      </c>
      <c r="K169" s="159">
        <v>5.6785273138452275E-2</v>
      </c>
      <c r="L169" s="157">
        <v>0.13422818791946312</v>
      </c>
    </row>
    <row r="170" spans="1:12" ht="12" x14ac:dyDescent="0.2">
      <c r="A170" s="9" t="s">
        <v>195</v>
      </c>
      <c r="B170" s="29" t="s">
        <v>590</v>
      </c>
      <c r="C170" s="100">
        <v>156</v>
      </c>
      <c r="D170" s="100">
        <v>109</v>
      </c>
      <c r="E170" s="100">
        <v>265</v>
      </c>
      <c r="F170" s="158">
        <v>0.36879432624113473</v>
      </c>
      <c r="G170" s="158">
        <v>0.67375886524822692</v>
      </c>
      <c r="H170" s="158">
        <v>0.50497500000000006</v>
      </c>
      <c r="I170" s="158">
        <v>0.23699999999999999</v>
      </c>
      <c r="J170" s="158">
        <v>0.20300000000000001</v>
      </c>
      <c r="K170" s="159">
        <v>5.4581711155228474E-2</v>
      </c>
      <c r="L170" s="157">
        <v>9.9999999999999978E-2</v>
      </c>
    </row>
    <row r="171" spans="1:12" ht="12" x14ac:dyDescent="0.2">
      <c r="A171" s="9" t="s">
        <v>196</v>
      </c>
      <c r="B171" s="29" t="s">
        <v>552</v>
      </c>
      <c r="C171" s="100">
        <v>890</v>
      </c>
      <c r="D171" s="100">
        <v>675</v>
      </c>
      <c r="E171" s="100">
        <v>1565</v>
      </c>
      <c r="F171" s="158">
        <v>3.3463469046291133E-2</v>
      </c>
      <c r="G171" s="158">
        <v>0.50641383156720576</v>
      </c>
      <c r="H171" s="158">
        <v>0.31133900000000009</v>
      </c>
      <c r="I171" s="158">
        <v>0.215</v>
      </c>
      <c r="J171" s="158">
        <v>0.19399999999999998</v>
      </c>
      <c r="K171" s="159">
        <v>4.3530932847000381E-2</v>
      </c>
      <c r="L171" s="157">
        <v>0.12</v>
      </c>
    </row>
    <row r="172" spans="1:12" ht="12" x14ac:dyDescent="0.2">
      <c r="A172" s="9" t="s">
        <v>197</v>
      </c>
      <c r="B172" s="29" t="s">
        <v>541</v>
      </c>
      <c r="C172" s="100">
        <v>871</v>
      </c>
      <c r="D172" s="100">
        <v>683</v>
      </c>
      <c r="E172" s="100">
        <v>1554</v>
      </c>
      <c r="F172" s="158">
        <v>1.5115729806329713E-2</v>
      </c>
      <c r="G172" s="158">
        <v>0.24940954180444025</v>
      </c>
      <c r="H172" s="158">
        <v>0.14451200000000003</v>
      </c>
      <c r="I172" s="158">
        <v>7.6999999999999999E-2</v>
      </c>
      <c r="J172" s="158">
        <v>7.0999999999999994E-2</v>
      </c>
      <c r="K172" s="159">
        <v>3.6142740823835506E-2</v>
      </c>
      <c r="L172" s="157">
        <v>9.8360655737704805E-3</v>
      </c>
    </row>
    <row r="173" spans="1:12" ht="12" x14ac:dyDescent="0.2">
      <c r="A173" s="9" t="s">
        <v>198</v>
      </c>
      <c r="B173" s="29" t="s">
        <v>546</v>
      </c>
      <c r="C173" s="100">
        <v>1018</v>
      </c>
      <c r="D173" s="100">
        <v>648</v>
      </c>
      <c r="E173" s="100">
        <v>1666</v>
      </c>
      <c r="F173" s="158">
        <v>0.49073064340239914</v>
      </c>
      <c r="G173" s="158">
        <v>0.84896401308615044</v>
      </c>
      <c r="H173" s="158">
        <v>0.79674600000000018</v>
      </c>
      <c r="I173" s="158">
        <v>0.39600000000000002</v>
      </c>
      <c r="J173" s="158">
        <v>0.32600000000000001</v>
      </c>
      <c r="K173" s="159">
        <v>6.0380884261140744E-2</v>
      </c>
      <c r="L173" s="157">
        <v>0.17602996254681647</v>
      </c>
    </row>
    <row r="174" spans="1:12" ht="12" x14ac:dyDescent="0.2">
      <c r="A174" s="9" t="s">
        <v>199</v>
      </c>
      <c r="B174" s="29" t="s">
        <v>574</v>
      </c>
      <c r="C174" s="100">
        <v>749</v>
      </c>
      <c r="D174" s="100">
        <v>604</v>
      </c>
      <c r="E174" s="100">
        <v>1353</v>
      </c>
      <c r="F174" s="158">
        <v>0.13375796178343949</v>
      </c>
      <c r="G174" s="158">
        <v>0.5153445280833816</v>
      </c>
      <c r="H174" s="158">
        <v>0.25857200000000002</v>
      </c>
      <c r="I174" s="158">
        <v>0.155</v>
      </c>
      <c r="J174" s="158">
        <v>0.10199999999999999</v>
      </c>
      <c r="K174" s="159">
        <v>5.1455176800346725E-2</v>
      </c>
      <c r="L174" s="157">
        <v>3.3057851239669422E-2</v>
      </c>
    </row>
    <row r="175" spans="1:12" ht="12" x14ac:dyDescent="0.2">
      <c r="A175" s="9" t="s">
        <v>200</v>
      </c>
      <c r="B175" s="29" t="s">
        <v>545</v>
      </c>
      <c r="C175" s="100">
        <v>546</v>
      </c>
      <c r="D175" s="100">
        <v>343</v>
      </c>
      <c r="E175" s="100">
        <v>889</v>
      </c>
      <c r="F175" s="158">
        <v>0.38883968113374667</v>
      </c>
      <c r="G175" s="158">
        <v>0.81222320637732504</v>
      </c>
      <c r="H175" s="158">
        <v>0.59902300000000031</v>
      </c>
      <c r="I175" s="158">
        <v>0.41600000000000004</v>
      </c>
      <c r="J175" s="158">
        <v>0.35799999999999998</v>
      </c>
      <c r="K175" s="159">
        <v>9.6417320135907092E-2</v>
      </c>
      <c r="L175" s="157">
        <v>0.19459459459459472</v>
      </c>
    </row>
    <row r="176" spans="1:12" ht="12" x14ac:dyDescent="0.2">
      <c r="A176" s="9" t="s">
        <v>201</v>
      </c>
      <c r="B176" s="29" t="s">
        <v>589</v>
      </c>
      <c r="C176" s="100">
        <v>736</v>
      </c>
      <c r="D176" s="100">
        <v>518</v>
      </c>
      <c r="E176" s="100">
        <v>1254</v>
      </c>
      <c r="F176" s="158">
        <v>4.674329501915709E-2</v>
      </c>
      <c r="G176" s="158">
        <v>0.53563218390804601</v>
      </c>
      <c r="H176" s="158">
        <v>0.24730200000000002</v>
      </c>
      <c r="I176" s="158">
        <v>0.19500000000000001</v>
      </c>
      <c r="J176" s="158">
        <v>0.17699999999999999</v>
      </c>
      <c r="K176" s="159">
        <v>4.860328639329059E-2</v>
      </c>
      <c r="L176" s="157">
        <v>0.10294117647058831</v>
      </c>
    </row>
    <row r="177" spans="1:12" ht="12" x14ac:dyDescent="0.2">
      <c r="A177" s="9" t="s">
        <v>202</v>
      </c>
      <c r="B177" s="29" t="s">
        <v>574</v>
      </c>
      <c r="C177" s="100">
        <v>763</v>
      </c>
      <c r="D177" s="100">
        <v>500</v>
      </c>
      <c r="E177" s="100">
        <v>1263</v>
      </c>
      <c r="F177" s="158">
        <v>0.17343649258542876</v>
      </c>
      <c r="G177" s="158">
        <v>0.60606060606060608</v>
      </c>
      <c r="H177" s="158">
        <v>0.4253050000000001</v>
      </c>
      <c r="I177" s="158">
        <v>0.249</v>
      </c>
      <c r="J177" s="158">
        <v>0.17100000000000001</v>
      </c>
      <c r="K177" s="159">
        <v>5.8384709456873574E-2</v>
      </c>
      <c r="L177" s="157">
        <v>9.9601593625498031E-2</v>
      </c>
    </row>
    <row r="178" spans="1:12" ht="12" x14ac:dyDescent="0.2">
      <c r="A178" s="9" t="s">
        <v>203</v>
      </c>
      <c r="B178" s="29" t="s">
        <v>591</v>
      </c>
      <c r="C178" s="100">
        <v>300</v>
      </c>
      <c r="D178" s="100">
        <v>195</v>
      </c>
      <c r="E178" s="100">
        <v>495</v>
      </c>
      <c r="F178" s="158">
        <v>0.29904761904761906</v>
      </c>
      <c r="G178" s="158">
        <v>0.75047619047619052</v>
      </c>
      <c r="H178" s="158">
        <v>0.41933300000000001</v>
      </c>
      <c r="I178" s="158">
        <v>0.38100000000000001</v>
      </c>
      <c r="J178" s="158">
        <v>0.28300000000000003</v>
      </c>
      <c r="K178" s="159">
        <v>6.430877792367895E-2</v>
      </c>
      <c r="L178" s="157">
        <v>6.2015503875968991E-2</v>
      </c>
    </row>
    <row r="179" spans="1:12" ht="12" x14ac:dyDescent="0.2">
      <c r="A179" s="9" t="s">
        <v>204</v>
      </c>
      <c r="B179" s="29" t="s">
        <v>598</v>
      </c>
      <c r="C179" s="100">
        <v>187</v>
      </c>
      <c r="D179" s="100">
        <v>121</v>
      </c>
      <c r="E179" s="100">
        <v>308</v>
      </c>
      <c r="F179" s="158">
        <v>4.3352601156069363E-2</v>
      </c>
      <c r="G179" s="158">
        <v>0.66473988439306353</v>
      </c>
      <c r="H179" s="158">
        <v>0.25605100000000003</v>
      </c>
      <c r="I179" s="158">
        <v>0.14000000000000001</v>
      </c>
      <c r="J179" s="158">
        <v>0.12300000000000001</v>
      </c>
      <c r="K179" s="159">
        <v>4.9890263841799176E-2</v>
      </c>
      <c r="L179" s="157">
        <v>5.3571428571428603E-2</v>
      </c>
    </row>
    <row r="180" spans="1:12" ht="12" x14ac:dyDescent="0.2">
      <c r="A180" s="9" t="s">
        <v>205</v>
      </c>
      <c r="B180" s="29" t="s">
        <v>591</v>
      </c>
      <c r="C180" s="100">
        <v>450</v>
      </c>
      <c r="D180" s="100">
        <v>337</v>
      </c>
      <c r="E180" s="100">
        <v>787</v>
      </c>
      <c r="F180" s="158">
        <v>0.10281385281385282</v>
      </c>
      <c r="G180" s="158">
        <v>0.59523809523809523</v>
      </c>
      <c r="H180" s="158">
        <v>0.30810300000000002</v>
      </c>
      <c r="I180" s="158">
        <v>0.14699999999999999</v>
      </c>
      <c r="J180" s="158">
        <v>0.154</v>
      </c>
      <c r="K180" s="159">
        <v>4.6207558885849487E-2</v>
      </c>
      <c r="L180" s="157">
        <v>0.11458333333333348</v>
      </c>
    </row>
    <row r="181" spans="1:12" ht="12" x14ac:dyDescent="0.2">
      <c r="A181" s="9" t="s">
        <v>206</v>
      </c>
      <c r="B181" s="29" t="s">
        <v>544</v>
      </c>
      <c r="C181" s="100">
        <v>246</v>
      </c>
      <c r="D181" s="100">
        <v>186</v>
      </c>
      <c r="E181" s="100">
        <v>432</v>
      </c>
      <c r="F181" s="158">
        <v>0.15079365079365079</v>
      </c>
      <c r="G181" s="158">
        <v>0.68253968253968256</v>
      </c>
      <c r="H181" s="158">
        <v>0.30797400000000008</v>
      </c>
      <c r="I181" s="158">
        <v>0.13800000000000001</v>
      </c>
      <c r="J181" s="158">
        <v>0.23800000000000002</v>
      </c>
      <c r="K181" s="159">
        <v>5.200813697898643E-2</v>
      </c>
      <c r="L181" s="157">
        <v>0.134020618556701</v>
      </c>
    </row>
    <row r="182" spans="1:12" ht="12" x14ac:dyDescent="0.2">
      <c r="A182" s="9" t="s">
        <v>207</v>
      </c>
      <c r="B182" s="29" t="s">
        <v>552</v>
      </c>
      <c r="C182" s="100">
        <v>501</v>
      </c>
      <c r="D182" s="100">
        <v>362</v>
      </c>
      <c r="E182" s="100">
        <v>863</v>
      </c>
      <c r="F182" s="158">
        <v>0.15123194562446898</v>
      </c>
      <c r="G182" s="158">
        <v>0.66694987255734917</v>
      </c>
      <c r="H182" s="158">
        <v>0.35907600000000001</v>
      </c>
      <c r="I182" s="158">
        <v>0.20199999999999999</v>
      </c>
      <c r="J182" s="158">
        <v>0.127</v>
      </c>
      <c r="K182" s="159">
        <v>4.3657599825400739E-2</v>
      </c>
      <c r="L182" s="157">
        <v>0.10731707317073169</v>
      </c>
    </row>
    <row r="183" spans="1:12" ht="12" x14ac:dyDescent="0.2">
      <c r="A183" s="9" t="s">
        <v>208</v>
      </c>
      <c r="B183" s="29" t="s">
        <v>539</v>
      </c>
      <c r="C183" s="100">
        <v>475</v>
      </c>
      <c r="D183" s="100">
        <v>373</v>
      </c>
      <c r="E183" s="100">
        <v>848</v>
      </c>
      <c r="F183" s="158">
        <v>6.283662477558348E-2</v>
      </c>
      <c r="G183" s="158">
        <v>0.35368043087971274</v>
      </c>
      <c r="H183" s="158">
        <v>0.11246700000000001</v>
      </c>
      <c r="I183" s="158">
        <v>7.0999999999999994E-2</v>
      </c>
      <c r="J183" s="158">
        <v>1.9E-2</v>
      </c>
      <c r="K183" s="159">
        <v>3.6166314858584681E-2</v>
      </c>
      <c r="L183" s="157">
        <v>2.34375E-2</v>
      </c>
    </row>
    <row r="184" spans="1:12" ht="12" x14ac:dyDescent="0.2">
      <c r="A184" s="9" t="s">
        <v>209</v>
      </c>
      <c r="B184" s="29" t="s">
        <v>545</v>
      </c>
      <c r="C184" s="100">
        <v>547</v>
      </c>
      <c r="D184" s="100">
        <v>359</v>
      </c>
      <c r="E184" s="100">
        <v>906</v>
      </c>
      <c r="F184" s="158">
        <v>0.29617834394904458</v>
      </c>
      <c r="G184" s="158">
        <v>0.7282377919320594</v>
      </c>
      <c r="H184" s="158">
        <v>0.59359600000000023</v>
      </c>
      <c r="I184" s="158">
        <v>0.35799999999999998</v>
      </c>
      <c r="J184" s="158">
        <v>0.33100000000000002</v>
      </c>
      <c r="K184" s="159">
        <v>7.7518021304290752E-2</v>
      </c>
      <c r="L184" s="157">
        <v>0.11042944785276076</v>
      </c>
    </row>
    <row r="185" spans="1:12" ht="12" x14ac:dyDescent="0.2">
      <c r="A185" s="9" t="s">
        <v>210</v>
      </c>
      <c r="B185" s="29" t="s">
        <v>556</v>
      </c>
      <c r="C185" s="100">
        <v>641</v>
      </c>
      <c r="D185" s="100">
        <v>403</v>
      </c>
      <c r="E185" s="100">
        <v>1044</v>
      </c>
      <c r="F185" s="158">
        <v>0.21669477234401349</v>
      </c>
      <c r="G185" s="158">
        <v>0.7107925801011804</v>
      </c>
      <c r="H185" s="158">
        <v>0.66913600000000018</v>
      </c>
      <c r="I185" s="158">
        <v>0.26100000000000001</v>
      </c>
      <c r="J185" s="158">
        <v>0.17100000000000001</v>
      </c>
      <c r="K185" s="159">
        <v>4.6287505783868754E-2</v>
      </c>
      <c r="L185" s="157">
        <v>0.2265625</v>
      </c>
    </row>
    <row r="186" spans="1:12" ht="12" x14ac:dyDescent="0.2">
      <c r="A186" s="9" t="s">
        <v>211</v>
      </c>
      <c r="B186" s="29" t="s">
        <v>543</v>
      </c>
      <c r="C186" s="100">
        <v>382</v>
      </c>
      <c r="D186" s="100">
        <v>299</v>
      </c>
      <c r="E186" s="100">
        <v>681</v>
      </c>
      <c r="F186" s="158">
        <v>9.3928980526918671E-2</v>
      </c>
      <c r="G186" s="158">
        <v>0.30584192439862545</v>
      </c>
      <c r="H186" s="158">
        <v>0.2627040000000001</v>
      </c>
      <c r="I186" s="158">
        <v>0.12</v>
      </c>
      <c r="J186" s="158">
        <v>7.2000000000000008E-2</v>
      </c>
      <c r="K186" s="159">
        <v>4.2910803819564913E-2</v>
      </c>
      <c r="L186" s="157">
        <v>8.3333333333333481E-2</v>
      </c>
    </row>
    <row r="187" spans="1:12" ht="12" x14ac:dyDescent="0.2">
      <c r="A187" s="9" t="s">
        <v>212</v>
      </c>
      <c r="B187" s="29" t="s">
        <v>590</v>
      </c>
      <c r="C187" s="100">
        <v>74</v>
      </c>
      <c r="D187" s="100">
        <v>48</v>
      </c>
      <c r="E187" s="100">
        <v>122</v>
      </c>
      <c r="F187" s="158">
        <v>0.25161290322580643</v>
      </c>
      <c r="G187" s="158">
        <v>0.81290322580645158</v>
      </c>
      <c r="H187" s="158">
        <v>0.56666700000000025</v>
      </c>
      <c r="I187" s="158">
        <v>0.19</v>
      </c>
      <c r="J187" s="158">
        <v>9.5000000000000001E-2</v>
      </c>
      <c r="K187" s="159">
        <v>5.8313273407477939E-2</v>
      </c>
      <c r="L187" s="157">
        <v>2.9411764705882359E-2</v>
      </c>
    </row>
    <row r="188" spans="1:12" ht="12" x14ac:dyDescent="0.2">
      <c r="A188" s="9" t="s">
        <v>213</v>
      </c>
      <c r="B188" s="29" t="s">
        <v>544</v>
      </c>
      <c r="C188" s="100">
        <v>2673</v>
      </c>
      <c r="D188" s="100">
        <v>1719</v>
      </c>
      <c r="E188" s="100">
        <v>4392</v>
      </c>
      <c r="F188" s="158">
        <v>0.5673643568380411</v>
      </c>
      <c r="G188" s="158">
        <v>0.89615931721194875</v>
      </c>
      <c r="H188" s="158">
        <v>0.89721500000000021</v>
      </c>
      <c r="I188" s="158">
        <v>0.60499999999999998</v>
      </c>
      <c r="J188" s="158">
        <v>0.56600000000000006</v>
      </c>
      <c r="K188" s="159">
        <v>0.10874801523857802</v>
      </c>
      <c r="L188" s="157">
        <v>0.48837209302325579</v>
      </c>
    </row>
    <row r="189" spans="1:12" ht="12" x14ac:dyDescent="0.2">
      <c r="A189" s="9" t="s">
        <v>214</v>
      </c>
      <c r="B189" s="29" t="s">
        <v>550</v>
      </c>
      <c r="C189" s="100">
        <v>1092</v>
      </c>
      <c r="D189" s="100">
        <v>676</v>
      </c>
      <c r="E189" s="100">
        <v>1768</v>
      </c>
      <c r="F189" s="158">
        <v>6.9758528171713297E-2</v>
      </c>
      <c r="G189" s="158">
        <v>0.37293982368723649</v>
      </c>
      <c r="H189" s="158">
        <v>0.15781100000000003</v>
      </c>
      <c r="I189" s="158">
        <v>8.900000000000001E-2</v>
      </c>
      <c r="J189" s="158">
        <v>5.5E-2</v>
      </c>
      <c r="K189" s="159">
        <v>4.1400416449401067E-2</v>
      </c>
      <c r="L189" s="157">
        <v>6.5573770491803129E-2</v>
      </c>
    </row>
    <row r="190" spans="1:12" ht="12" x14ac:dyDescent="0.2">
      <c r="A190" s="9" t="s">
        <v>215</v>
      </c>
      <c r="B190" s="29" t="s">
        <v>542</v>
      </c>
      <c r="C190" s="100">
        <v>1871</v>
      </c>
      <c r="D190" s="100">
        <v>1321</v>
      </c>
      <c r="E190" s="100">
        <v>3192</v>
      </c>
      <c r="F190" s="158">
        <v>3.1573361634385781E-2</v>
      </c>
      <c r="G190" s="158">
        <v>0.23268771557442292</v>
      </c>
      <c r="H190" s="158">
        <v>0.12335200000000002</v>
      </c>
      <c r="I190" s="158">
        <v>0.12300000000000001</v>
      </c>
      <c r="J190" s="158">
        <v>8.900000000000001E-2</v>
      </c>
      <c r="K190" s="159">
        <v>4.2840447286647154E-2</v>
      </c>
      <c r="L190" s="157">
        <v>4.1125541125541121E-2</v>
      </c>
    </row>
    <row r="191" spans="1:12" ht="12" x14ac:dyDescent="0.2">
      <c r="A191" s="9" t="s">
        <v>216</v>
      </c>
      <c r="B191" s="29" t="s">
        <v>545</v>
      </c>
      <c r="C191" s="100">
        <v>2502</v>
      </c>
      <c r="D191" s="100">
        <v>1761</v>
      </c>
      <c r="E191" s="100">
        <v>4263</v>
      </c>
      <c r="F191" s="158">
        <v>0.33595577291090795</v>
      </c>
      <c r="G191" s="158">
        <v>0.79821390601743569</v>
      </c>
      <c r="H191" s="158">
        <v>0.66128600000000004</v>
      </c>
      <c r="I191" s="158">
        <v>0.45700000000000002</v>
      </c>
      <c r="J191" s="158">
        <v>0.42</v>
      </c>
      <c r="K191" s="159">
        <v>7.8896561417008071E-2</v>
      </c>
      <c r="L191" s="157">
        <v>0.19183168316831678</v>
      </c>
    </row>
    <row r="192" spans="1:12" ht="12" x14ac:dyDescent="0.2">
      <c r="A192" s="9" t="s">
        <v>217</v>
      </c>
      <c r="B192" s="29" t="s">
        <v>574</v>
      </c>
      <c r="C192" s="100">
        <v>1365</v>
      </c>
      <c r="D192" s="100">
        <v>914</v>
      </c>
      <c r="E192" s="100">
        <v>2279</v>
      </c>
      <c r="F192" s="158">
        <v>8.9153524299967812E-2</v>
      </c>
      <c r="G192" s="158">
        <v>0.51432249758609594</v>
      </c>
      <c r="H192" s="158">
        <v>0.226914</v>
      </c>
      <c r="I192" s="158">
        <v>0.13900000000000001</v>
      </c>
      <c r="J192" s="158">
        <v>8.900000000000001E-2</v>
      </c>
      <c r="K192" s="159">
        <v>4.1098571546834162E-2</v>
      </c>
      <c r="L192" s="157">
        <v>6.8965517241379337E-2</v>
      </c>
    </row>
    <row r="193" spans="1:12" ht="12" x14ac:dyDescent="0.2">
      <c r="A193" s="9" t="s">
        <v>218</v>
      </c>
      <c r="B193" s="29" t="s">
        <v>547</v>
      </c>
      <c r="C193" s="100">
        <v>1556</v>
      </c>
      <c r="D193" s="100">
        <v>1144</v>
      </c>
      <c r="E193" s="100">
        <v>2700</v>
      </c>
      <c r="F193" s="158">
        <v>5.6179775280898875E-2</v>
      </c>
      <c r="G193" s="158">
        <v>0.33476536682088565</v>
      </c>
      <c r="H193" s="158">
        <v>0.29878000000000005</v>
      </c>
      <c r="I193" s="158">
        <v>0.14099999999999999</v>
      </c>
      <c r="J193" s="158">
        <v>0.106</v>
      </c>
      <c r="K193" s="159">
        <v>3.609662492949639E-2</v>
      </c>
      <c r="L193" s="157">
        <v>8.2910321489001682E-2</v>
      </c>
    </row>
    <row r="194" spans="1:12" ht="12" x14ac:dyDescent="0.2">
      <c r="A194" s="9" t="s">
        <v>219</v>
      </c>
      <c r="B194" s="29" t="s">
        <v>591</v>
      </c>
      <c r="C194" s="100">
        <v>429</v>
      </c>
      <c r="D194" s="100">
        <v>315</v>
      </c>
      <c r="E194" s="100">
        <v>744</v>
      </c>
      <c r="F194" s="158">
        <v>1.643835616438356E-2</v>
      </c>
      <c r="G194" s="158">
        <v>0.28219178082191781</v>
      </c>
      <c r="H194" s="158">
        <v>0.31553900000000012</v>
      </c>
      <c r="I194" s="158">
        <v>0.19399999999999998</v>
      </c>
      <c r="J194" s="158">
        <v>6.0999999999999999E-2</v>
      </c>
      <c r="K194" s="159">
        <v>4.6662461583222625E-2</v>
      </c>
      <c r="L194" s="157">
        <v>3.9325842696629199E-2</v>
      </c>
    </row>
    <row r="195" spans="1:12" ht="12" x14ac:dyDescent="0.2">
      <c r="A195" s="9" t="s">
        <v>220</v>
      </c>
      <c r="B195" s="29" t="s">
        <v>539</v>
      </c>
      <c r="C195" s="100">
        <v>702</v>
      </c>
      <c r="D195" s="100">
        <v>452</v>
      </c>
      <c r="E195" s="100">
        <v>1154</v>
      </c>
      <c r="F195" s="158">
        <v>0.22002085505735142</v>
      </c>
      <c r="G195" s="158">
        <v>0.66736183524504689</v>
      </c>
      <c r="H195" s="158">
        <v>0.52978100000000006</v>
      </c>
      <c r="I195" s="158">
        <v>0.22500000000000001</v>
      </c>
      <c r="J195" s="158">
        <v>0.20199999999999999</v>
      </c>
      <c r="K195" s="159">
        <v>5.9065815888470707E-2</v>
      </c>
      <c r="L195" s="157">
        <v>0.12676056338028174</v>
      </c>
    </row>
    <row r="196" spans="1:12" ht="12" x14ac:dyDescent="0.2">
      <c r="A196" s="9" t="s">
        <v>221</v>
      </c>
      <c r="B196" s="29" t="s">
        <v>538</v>
      </c>
      <c r="C196" s="100">
        <v>799</v>
      </c>
      <c r="D196" s="100">
        <v>553</v>
      </c>
      <c r="E196" s="100">
        <v>1352</v>
      </c>
      <c r="F196" s="158">
        <v>0.14984939759036145</v>
      </c>
      <c r="G196" s="158">
        <v>0.54743975903614461</v>
      </c>
      <c r="H196" s="158">
        <v>0.29445700000000008</v>
      </c>
      <c r="I196" s="158">
        <v>0.22899999999999998</v>
      </c>
      <c r="J196" s="158">
        <v>0.185</v>
      </c>
      <c r="K196" s="159">
        <v>5.3288474132241359E-2</v>
      </c>
      <c r="L196" s="157">
        <v>5.2434456928838968E-2</v>
      </c>
    </row>
    <row r="197" spans="1:12" ht="12" x14ac:dyDescent="0.2">
      <c r="A197" s="9" t="s">
        <v>222</v>
      </c>
      <c r="B197" s="29" t="s">
        <v>580</v>
      </c>
      <c r="C197" s="100">
        <v>181</v>
      </c>
      <c r="D197" s="100">
        <v>146</v>
      </c>
      <c r="E197" s="100">
        <v>327</v>
      </c>
      <c r="F197" s="158">
        <v>0.38733705772811916</v>
      </c>
      <c r="G197" s="158">
        <v>0.5996275605214153</v>
      </c>
      <c r="H197" s="158">
        <v>0.43166300000000007</v>
      </c>
      <c r="I197" s="158">
        <v>0.22399999999999998</v>
      </c>
      <c r="J197" s="158">
        <v>0.19399999999999998</v>
      </c>
      <c r="K197" s="159">
        <v>4.748381934684387E-2</v>
      </c>
      <c r="L197" s="157">
        <v>9.3333333333333379E-2</v>
      </c>
    </row>
    <row r="198" spans="1:12" ht="12" x14ac:dyDescent="0.2">
      <c r="A198" s="9" t="s">
        <v>223</v>
      </c>
      <c r="B198" s="29" t="s">
        <v>567</v>
      </c>
      <c r="C198" s="100">
        <v>504</v>
      </c>
      <c r="D198" s="100">
        <v>344</v>
      </c>
      <c r="E198" s="100">
        <v>848</v>
      </c>
      <c r="F198" s="158">
        <v>0.17379182156133829</v>
      </c>
      <c r="G198" s="158">
        <v>0.58921933085501854</v>
      </c>
      <c r="H198" s="158">
        <v>0.24890100000000004</v>
      </c>
      <c r="I198" s="158">
        <v>0.18</v>
      </c>
      <c r="J198" s="158">
        <v>0.153</v>
      </c>
      <c r="K198" s="159">
        <v>5.218518313007281E-2</v>
      </c>
      <c r="L198" s="157">
        <v>7.0422535211267623E-2</v>
      </c>
    </row>
    <row r="199" spans="1:12" ht="12" x14ac:dyDescent="0.2">
      <c r="A199" s="9" t="s">
        <v>224</v>
      </c>
      <c r="B199" s="29" t="s">
        <v>599</v>
      </c>
      <c r="C199" s="100">
        <v>554</v>
      </c>
      <c r="D199" s="100">
        <v>379</v>
      </c>
      <c r="E199" s="100">
        <v>933</v>
      </c>
      <c r="F199" s="158">
        <v>0.14838709677419354</v>
      </c>
      <c r="G199" s="158">
        <v>0.79447004608294935</v>
      </c>
      <c r="H199" s="158">
        <v>0.51035500000000011</v>
      </c>
      <c r="I199" s="158">
        <v>0.28199999999999997</v>
      </c>
      <c r="J199" s="158">
        <v>0.28199999999999997</v>
      </c>
      <c r="K199" s="159">
        <v>5.4108895421186576E-2</v>
      </c>
      <c r="L199" s="157">
        <v>0.12777777777777777</v>
      </c>
    </row>
    <row r="200" spans="1:12" ht="12" x14ac:dyDescent="0.2">
      <c r="A200" s="9" t="s">
        <v>225</v>
      </c>
      <c r="B200" s="29" t="s">
        <v>580</v>
      </c>
      <c r="C200" s="100">
        <v>718</v>
      </c>
      <c r="D200" s="100">
        <v>496</v>
      </c>
      <c r="E200" s="100">
        <v>1214</v>
      </c>
      <c r="F200" s="158">
        <v>0.20082248115147361</v>
      </c>
      <c r="G200" s="158">
        <v>0.53392734749828652</v>
      </c>
      <c r="H200" s="158">
        <v>0.35098399999999996</v>
      </c>
      <c r="I200" s="158">
        <v>0.16300000000000001</v>
      </c>
      <c r="J200" s="158">
        <v>0.17699999999999999</v>
      </c>
      <c r="K200" s="159">
        <v>4.9590000337110474E-2</v>
      </c>
      <c r="L200" s="157">
        <v>6.6985645933014371E-2</v>
      </c>
    </row>
    <row r="201" spans="1:12" ht="12" x14ac:dyDescent="0.2">
      <c r="A201" s="9" t="s">
        <v>226</v>
      </c>
      <c r="B201" s="29" t="s">
        <v>542</v>
      </c>
      <c r="C201" s="100">
        <v>763</v>
      </c>
      <c r="D201" s="100">
        <v>500</v>
      </c>
      <c r="E201" s="100">
        <v>1263</v>
      </c>
      <c r="F201" s="158">
        <v>3.866317169069463E-2</v>
      </c>
      <c r="G201" s="158">
        <v>0.45412844036697247</v>
      </c>
      <c r="H201" s="158">
        <v>0.42401800000000001</v>
      </c>
      <c r="I201" s="158">
        <v>0.23100000000000001</v>
      </c>
      <c r="J201" s="158">
        <v>0.17300000000000001</v>
      </c>
      <c r="K201" s="159">
        <v>6.7602565671018744E-2</v>
      </c>
      <c r="L201" s="157">
        <v>9.9378881987577605E-2</v>
      </c>
    </row>
    <row r="202" spans="1:12" ht="12" x14ac:dyDescent="0.2">
      <c r="A202" s="9" t="s">
        <v>227</v>
      </c>
      <c r="B202" s="29" t="s">
        <v>543</v>
      </c>
      <c r="C202" s="100">
        <v>254</v>
      </c>
      <c r="D202" s="100">
        <v>184</v>
      </c>
      <c r="E202" s="100">
        <v>438</v>
      </c>
      <c r="F202" s="158">
        <v>0.22010398613518198</v>
      </c>
      <c r="G202" s="158">
        <v>0.69670710571923744</v>
      </c>
      <c r="H202" s="158">
        <v>0.56134500000000009</v>
      </c>
      <c r="I202" s="158">
        <v>0.22899999999999998</v>
      </c>
      <c r="J202" s="158">
        <v>0.16899999999999998</v>
      </c>
      <c r="K202" s="159">
        <v>4.9741000313912598E-2</v>
      </c>
      <c r="L202" s="157">
        <v>5.940594059405957E-2</v>
      </c>
    </row>
    <row r="203" spans="1:12" ht="12" x14ac:dyDescent="0.2">
      <c r="A203" s="9" t="s">
        <v>228</v>
      </c>
      <c r="B203" s="29" t="s">
        <v>591</v>
      </c>
      <c r="C203" s="100">
        <v>98</v>
      </c>
      <c r="D203" s="100">
        <v>91</v>
      </c>
      <c r="E203" s="100">
        <v>189</v>
      </c>
      <c r="F203" s="158">
        <v>0.42815249266862171</v>
      </c>
      <c r="G203" s="158">
        <v>0.7243401759530792</v>
      </c>
      <c r="H203" s="158">
        <v>0.39743600000000007</v>
      </c>
      <c r="I203" s="158">
        <v>0.22699999999999998</v>
      </c>
      <c r="J203" s="158">
        <v>0.13600000000000001</v>
      </c>
      <c r="K203" s="159">
        <v>4.7294186348568079E-2</v>
      </c>
      <c r="L203" s="157">
        <v>2.2727272727272707E-2</v>
      </c>
    </row>
    <row r="204" spans="1:12" ht="12" x14ac:dyDescent="0.2">
      <c r="A204" s="9" t="s">
        <v>229</v>
      </c>
      <c r="B204" s="29" t="s">
        <v>574</v>
      </c>
      <c r="C204" s="100">
        <v>372</v>
      </c>
      <c r="D204" s="100">
        <v>249</v>
      </c>
      <c r="E204" s="100">
        <v>621</v>
      </c>
      <c r="F204" s="158">
        <v>0.5348525469168901</v>
      </c>
      <c r="G204" s="158">
        <v>0.74932975871313678</v>
      </c>
      <c r="H204" s="158">
        <v>0.63457800000000009</v>
      </c>
      <c r="I204" s="158">
        <v>0.25700000000000001</v>
      </c>
      <c r="J204" s="158">
        <v>0.22800000000000001</v>
      </c>
      <c r="K204" s="159">
        <v>7.317758253397233E-2</v>
      </c>
      <c r="L204" s="157">
        <v>0.27358490566037741</v>
      </c>
    </row>
    <row r="205" spans="1:12" ht="12" x14ac:dyDescent="0.2">
      <c r="A205" s="9" t="s">
        <v>230</v>
      </c>
      <c r="B205" s="29" t="s">
        <v>587</v>
      </c>
      <c r="C205" s="100">
        <v>163</v>
      </c>
      <c r="D205" s="100">
        <v>107</v>
      </c>
      <c r="E205" s="100">
        <v>270</v>
      </c>
      <c r="F205" s="158">
        <v>0.14478114478114479</v>
      </c>
      <c r="G205" s="158">
        <v>0.67340067340067344</v>
      </c>
      <c r="H205" s="158">
        <v>0.46674700000000008</v>
      </c>
      <c r="I205" s="158">
        <v>0.309</v>
      </c>
      <c r="J205" s="158">
        <v>0.27300000000000002</v>
      </c>
      <c r="K205" s="159">
        <v>8.758034046279195E-2</v>
      </c>
      <c r="L205" s="157">
        <v>0.26984126984126988</v>
      </c>
    </row>
    <row r="206" spans="1:12" ht="12" x14ac:dyDescent="0.2">
      <c r="A206" s="9" t="s">
        <v>231</v>
      </c>
      <c r="B206" s="29" t="s">
        <v>550</v>
      </c>
      <c r="C206" s="100">
        <v>123</v>
      </c>
      <c r="D206" s="100">
        <v>84</v>
      </c>
      <c r="E206" s="100">
        <v>207</v>
      </c>
      <c r="F206" s="158">
        <v>0</v>
      </c>
      <c r="G206" s="158">
        <v>0.21739130434782608</v>
      </c>
      <c r="H206" s="158">
        <v>0.123794</v>
      </c>
      <c r="I206" s="158">
        <v>9.8000000000000004E-2</v>
      </c>
      <c r="J206" s="158">
        <v>2.4E-2</v>
      </c>
      <c r="K206" s="159">
        <v>1.416884991712597E-2</v>
      </c>
      <c r="L206" s="157">
        <v>0.10416666666666652</v>
      </c>
    </row>
    <row r="207" spans="1:12" ht="12" x14ac:dyDescent="0.2">
      <c r="A207" s="9" t="s">
        <v>232</v>
      </c>
      <c r="B207" s="29" t="s">
        <v>555</v>
      </c>
      <c r="C207" s="100">
        <v>583</v>
      </c>
      <c r="D207" s="100">
        <v>471</v>
      </c>
      <c r="E207" s="100">
        <v>1054</v>
      </c>
      <c r="F207" s="158">
        <v>0.35507733691997312</v>
      </c>
      <c r="G207" s="158">
        <v>0.78749159381304645</v>
      </c>
      <c r="H207" s="158">
        <v>0.41338900000000012</v>
      </c>
      <c r="I207" s="158">
        <v>0.25900000000000001</v>
      </c>
      <c r="J207" s="158">
        <v>0.249</v>
      </c>
      <c r="K207" s="159">
        <v>4.6800110734180667E-2</v>
      </c>
      <c r="L207" s="157">
        <v>0.19907407407407407</v>
      </c>
    </row>
    <row r="208" spans="1:12" ht="12" x14ac:dyDescent="0.2">
      <c r="A208" s="9" t="s">
        <v>233</v>
      </c>
      <c r="B208" s="29" t="s">
        <v>600</v>
      </c>
      <c r="C208" s="100">
        <v>481</v>
      </c>
      <c r="D208" s="100">
        <v>325</v>
      </c>
      <c r="E208" s="100">
        <v>806</v>
      </c>
      <c r="F208" s="158">
        <v>0.19893617021276597</v>
      </c>
      <c r="G208" s="158">
        <v>0.48510638297872338</v>
      </c>
      <c r="H208" s="158">
        <v>0.48855700000000007</v>
      </c>
      <c r="I208" s="158">
        <v>0.19899999999999998</v>
      </c>
      <c r="J208" s="158">
        <v>0.19899999999999998</v>
      </c>
      <c r="K208" s="159">
        <v>6.2501514445440498E-2</v>
      </c>
      <c r="L208" s="157">
        <v>0.12977099236641221</v>
      </c>
    </row>
    <row r="209" spans="1:12" ht="12" x14ac:dyDescent="0.2">
      <c r="A209" s="9" t="s">
        <v>234</v>
      </c>
      <c r="B209" s="29" t="s">
        <v>565</v>
      </c>
      <c r="C209" s="100">
        <v>142</v>
      </c>
      <c r="D209" s="100">
        <v>105</v>
      </c>
      <c r="E209" s="100">
        <v>247</v>
      </c>
      <c r="F209" s="158">
        <v>0.39610389610389612</v>
      </c>
      <c r="G209" s="158">
        <v>0.81493506493506496</v>
      </c>
      <c r="H209" s="158">
        <v>0.44481100000000007</v>
      </c>
      <c r="I209" s="158">
        <v>0.111</v>
      </c>
      <c r="J209" s="158">
        <v>0.18899999999999997</v>
      </c>
      <c r="K209" s="159">
        <v>4.9448478751300762E-2</v>
      </c>
      <c r="L209" s="157">
        <v>0.11111111111111116</v>
      </c>
    </row>
    <row r="210" spans="1:12" ht="12" x14ac:dyDescent="0.2">
      <c r="A210" s="9" t="s">
        <v>235</v>
      </c>
      <c r="B210" s="29" t="s">
        <v>601</v>
      </c>
      <c r="C210" s="100">
        <v>896</v>
      </c>
      <c r="D210" s="100">
        <v>625</v>
      </c>
      <c r="E210" s="100">
        <v>1521</v>
      </c>
      <c r="F210" s="158">
        <v>0.1659988551803091</v>
      </c>
      <c r="G210" s="158">
        <v>0.81339439038351458</v>
      </c>
      <c r="H210" s="158">
        <v>0.40632200000000007</v>
      </c>
      <c r="I210" s="158">
        <v>0.308</v>
      </c>
      <c r="J210" s="158">
        <v>0.217</v>
      </c>
      <c r="K210" s="159">
        <v>5.389225885169513E-2</v>
      </c>
      <c r="L210" s="157">
        <v>8.3333333333333481E-2</v>
      </c>
    </row>
    <row r="211" spans="1:12" ht="12" x14ac:dyDescent="0.2">
      <c r="A211" s="9" t="s">
        <v>236</v>
      </c>
      <c r="B211" s="29" t="s">
        <v>599</v>
      </c>
      <c r="C211" s="100">
        <v>159</v>
      </c>
      <c r="D211" s="100">
        <v>115</v>
      </c>
      <c r="E211" s="100">
        <v>274</v>
      </c>
      <c r="F211" s="158">
        <v>9.8280098280098274E-2</v>
      </c>
      <c r="G211" s="158">
        <v>0.74201474201474205</v>
      </c>
      <c r="H211" s="158">
        <v>0.40156400000000014</v>
      </c>
      <c r="I211" s="158">
        <v>0.14000000000000001</v>
      </c>
      <c r="J211" s="158">
        <v>0.16</v>
      </c>
      <c r="K211" s="159">
        <v>4.5920315742149609E-2</v>
      </c>
      <c r="L211" s="157">
        <v>4.4117647058823484E-2</v>
      </c>
    </row>
    <row r="212" spans="1:12" ht="12" x14ac:dyDescent="0.2">
      <c r="A212" s="9" t="s">
        <v>237</v>
      </c>
      <c r="B212" s="29" t="s">
        <v>583</v>
      </c>
      <c r="C212" s="100">
        <v>234</v>
      </c>
      <c r="D212" s="100">
        <v>185</v>
      </c>
      <c r="E212" s="100">
        <v>419</v>
      </c>
      <c r="F212" s="158">
        <v>0.25386313465783666</v>
      </c>
      <c r="G212" s="158">
        <v>0.70419426048565126</v>
      </c>
      <c r="H212" s="158">
        <v>0.42259100000000011</v>
      </c>
      <c r="I212" s="158">
        <v>0.16899999999999998</v>
      </c>
      <c r="J212" s="158">
        <v>8.4000000000000005E-2</v>
      </c>
      <c r="K212" s="159">
        <v>4.7513578022882808E-2</v>
      </c>
      <c r="L212" s="157">
        <v>0.15492957746478875</v>
      </c>
    </row>
    <row r="213" spans="1:12" ht="12" x14ac:dyDescent="0.2">
      <c r="A213" s="9" t="s">
        <v>238</v>
      </c>
      <c r="B213" s="29" t="s">
        <v>585</v>
      </c>
      <c r="C213" s="100">
        <v>293</v>
      </c>
      <c r="D213" s="100">
        <v>243</v>
      </c>
      <c r="E213" s="100">
        <v>536</v>
      </c>
      <c r="F213" s="158">
        <v>0.24736048265460031</v>
      </c>
      <c r="G213" s="158">
        <v>0.63800904977375561</v>
      </c>
      <c r="H213" s="158">
        <v>0.419292</v>
      </c>
      <c r="I213" s="158">
        <v>0.26899999999999996</v>
      </c>
      <c r="J213" s="158">
        <v>0.315</v>
      </c>
      <c r="K213" s="159">
        <v>5.0167289984488717E-2</v>
      </c>
      <c r="L213" s="157">
        <v>8.5271317829457405E-2</v>
      </c>
    </row>
    <row r="214" spans="1:12" ht="12" x14ac:dyDescent="0.2">
      <c r="A214" s="9" t="s">
        <v>239</v>
      </c>
      <c r="B214" s="29" t="s">
        <v>541</v>
      </c>
      <c r="C214" s="100">
        <v>1068</v>
      </c>
      <c r="D214" s="100">
        <v>776</v>
      </c>
      <c r="E214" s="100">
        <v>1844</v>
      </c>
      <c r="F214" s="158">
        <v>8.4883166428230808E-2</v>
      </c>
      <c r="G214" s="158">
        <v>0.3066285169289461</v>
      </c>
      <c r="H214" s="158">
        <v>0.37587000000000009</v>
      </c>
      <c r="I214" s="158">
        <v>0.29799999999999999</v>
      </c>
      <c r="J214" s="158">
        <v>0.24</v>
      </c>
      <c r="K214" s="159">
        <v>3.9386889953714976E-2</v>
      </c>
      <c r="L214" s="157">
        <v>8.1433224755700362E-2</v>
      </c>
    </row>
    <row r="215" spans="1:12" ht="12" x14ac:dyDescent="0.2">
      <c r="A215" s="9" t="s">
        <v>240</v>
      </c>
      <c r="B215" s="29" t="s">
        <v>602</v>
      </c>
      <c r="C215" s="100">
        <v>1228</v>
      </c>
      <c r="D215" s="100">
        <v>850</v>
      </c>
      <c r="E215" s="100">
        <v>2078</v>
      </c>
      <c r="F215" s="158">
        <v>0.19739057239057239</v>
      </c>
      <c r="G215" s="158">
        <v>0.75252525252525249</v>
      </c>
      <c r="H215" s="158">
        <v>0.51700199999999996</v>
      </c>
      <c r="I215" s="158">
        <v>0.29499999999999998</v>
      </c>
      <c r="J215" s="158">
        <v>0.28199999999999997</v>
      </c>
      <c r="K215" s="159">
        <v>6.4263461292741075E-2</v>
      </c>
      <c r="L215" s="157">
        <v>6.5753424657534199E-2</v>
      </c>
    </row>
    <row r="216" spans="1:12" ht="12" x14ac:dyDescent="0.2">
      <c r="A216" s="9" t="s">
        <v>241</v>
      </c>
      <c r="B216" s="29" t="s">
        <v>539</v>
      </c>
      <c r="C216" s="100">
        <v>616</v>
      </c>
      <c r="D216" s="100">
        <v>405</v>
      </c>
      <c r="E216" s="100">
        <v>1021</v>
      </c>
      <c r="F216" s="158">
        <v>0.17962466487935658</v>
      </c>
      <c r="G216" s="158">
        <v>0.62198391420911525</v>
      </c>
      <c r="H216" s="158">
        <v>0.30703600000000003</v>
      </c>
      <c r="I216" s="158">
        <v>0.23899999999999999</v>
      </c>
      <c r="J216" s="158">
        <v>0.159</v>
      </c>
      <c r="K216" s="159">
        <v>6.0331921545300649E-2</v>
      </c>
      <c r="L216" s="157">
        <v>0.13541666666666652</v>
      </c>
    </row>
    <row r="217" spans="1:12" ht="12" x14ac:dyDescent="0.2">
      <c r="A217" s="9" t="s">
        <v>242</v>
      </c>
      <c r="B217" s="29" t="s">
        <v>566</v>
      </c>
      <c r="C217" s="100">
        <v>265</v>
      </c>
      <c r="D217" s="100">
        <v>179</v>
      </c>
      <c r="E217" s="100">
        <v>444</v>
      </c>
      <c r="F217" s="158">
        <v>0.15610859728506787</v>
      </c>
      <c r="G217" s="158">
        <v>0.71040723981900455</v>
      </c>
      <c r="H217" s="158">
        <v>0.41774499999999998</v>
      </c>
      <c r="I217" s="158">
        <v>0.23300000000000001</v>
      </c>
      <c r="J217" s="158">
        <v>0.21899999999999997</v>
      </c>
      <c r="K217" s="159">
        <v>5.8711310090359015E-2</v>
      </c>
      <c r="L217" s="157">
        <v>8.6021505376344121E-2</v>
      </c>
    </row>
    <row r="218" spans="1:12" ht="12" x14ac:dyDescent="0.2">
      <c r="A218" s="9" t="s">
        <v>243</v>
      </c>
      <c r="B218" s="29" t="s">
        <v>574</v>
      </c>
      <c r="C218" s="100">
        <v>798</v>
      </c>
      <c r="D218" s="100">
        <v>602</v>
      </c>
      <c r="E218" s="100">
        <v>1400</v>
      </c>
      <c r="F218" s="158">
        <v>0.18264520643806859</v>
      </c>
      <c r="G218" s="158">
        <v>0.54793561931420576</v>
      </c>
      <c r="H218" s="158">
        <v>0.38249100000000008</v>
      </c>
      <c r="I218" s="158">
        <v>0.14599999999999999</v>
      </c>
      <c r="J218" s="158">
        <v>0.11900000000000001</v>
      </c>
      <c r="K218" s="159">
        <v>4.6216738247419786E-2</v>
      </c>
      <c r="L218" s="157">
        <v>9.0342679127725867E-2</v>
      </c>
    </row>
    <row r="219" spans="1:12" ht="12" x14ac:dyDescent="0.2">
      <c r="A219" s="9" t="s">
        <v>244</v>
      </c>
      <c r="B219" s="29" t="s">
        <v>552</v>
      </c>
      <c r="C219" s="100">
        <v>395</v>
      </c>
      <c r="D219" s="100">
        <v>261</v>
      </c>
      <c r="E219" s="100">
        <v>656</v>
      </c>
      <c r="F219" s="158">
        <v>0.11591355599214145</v>
      </c>
      <c r="G219" s="158">
        <v>0.4263261296660118</v>
      </c>
      <c r="H219" s="158">
        <v>0.21978800000000007</v>
      </c>
      <c r="I219" s="158">
        <v>0.20399999999999999</v>
      </c>
      <c r="J219" s="158">
        <v>0.14599999999999999</v>
      </c>
      <c r="K219" s="159">
        <v>4.4310006034256055E-2</v>
      </c>
      <c r="L219" s="157">
        <v>0.11904761904761907</v>
      </c>
    </row>
    <row r="220" spans="1:12" ht="12" x14ac:dyDescent="0.2">
      <c r="A220" s="9" t="s">
        <v>245</v>
      </c>
      <c r="B220" s="29" t="s">
        <v>603</v>
      </c>
      <c r="C220" s="100">
        <v>247</v>
      </c>
      <c r="D220" s="100">
        <v>178</v>
      </c>
      <c r="E220" s="100">
        <v>425</v>
      </c>
      <c r="F220" s="158">
        <v>0.17995910020449898</v>
      </c>
      <c r="G220" s="158">
        <v>0.5746421267893661</v>
      </c>
      <c r="H220" s="158">
        <v>0.3662740000000001</v>
      </c>
      <c r="I220" s="158">
        <v>0.27699999999999997</v>
      </c>
      <c r="J220" s="158">
        <v>0.191</v>
      </c>
      <c r="K220" s="159">
        <v>5.451070401345115E-2</v>
      </c>
      <c r="L220" s="157">
        <v>8.6538461538461564E-2</v>
      </c>
    </row>
    <row r="221" spans="1:12" ht="12" x14ac:dyDescent="0.2">
      <c r="A221" s="9" t="s">
        <v>246</v>
      </c>
      <c r="B221" s="29" t="s">
        <v>553</v>
      </c>
      <c r="C221" s="100">
        <v>322</v>
      </c>
      <c r="D221" s="100">
        <v>261</v>
      </c>
      <c r="E221" s="100">
        <v>583</v>
      </c>
      <c r="F221" s="158">
        <v>9.5599393019726864E-2</v>
      </c>
      <c r="G221" s="158">
        <v>0.41122913505311076</v>
      </c>
      <c r="H221" s="158">
        <v>0.29219600000000001</v>
      </c>
      <c r="I221" s="158">
        <v>0.22899999999999998</v>
      </c>
      <c r="J221" s="158">
        <v>0.193</v>
      </c>
      <c r="K221" s="159">
        <v>4.7117542673957735E-2</v>
      </c>
      <c r="L221" s="157">
        <v>0.11347517730496459</v>
      </c>
    </row>
    <row r="222" spans="1:12" ht="12" x14ac:dyDescent="0.2">
      <c r="A222" s="9" t="s">
        <v>247</v>
      </c>
      <c r="B222" s="29" t="s">
        <v>545</v>
      </c>
      <c r="C222" s="100">
        <v>395</v>
      </c>
      <c r="D222" s="100">
        <v>286</v>
      </c>
      <c r="E222" s="100">
        <v>681</v>
      </c>
      <c r="F222" s="158">
        <v>0.19937694704049844</v>
      </c>
      <c r="G222" s="158">
        <v>0.43821391484942884</v>
      </c>
      <c r="H222" s="158">
        <v>0.30941500000000005</v>
      </c>
      <c r="I222" s="158">
        <v>0.18600000000000003</v>
      </c>
      <c r="J222" s="158">
        <v>9.9000000000000005E-2</v>
      </c>
      <c r="K222" s="159">
        <v>5.9431384556420053E-2</v>
      </c>
      <c r="L222" s="157">
        <v>0.12048192771084343</v>
      </c>
    </row>
    <row r="223" spans="1:12" ht="12" x14ac:dyDescent="0.2">
      <c r="A223" s="9" t="s">
        <v>248</v>
      </c>
      <c r="B223" s="29" t="s">
        <v>591</v>
      </c>
      <c r="C223" s="100">
        <v>284</v>
      </c>
      <c r="D223" s="100">
        <v>203</v>
      </c>
      <c r="E223" s="100">
        <v>487</v>
      </c>
      <c r="F223" s="158">
        <v>0.27967806841046278</v>
      </c>
      <c r="G223" s="158">
        <v>0.68410462776659964</v>
      </c>
      <c r="H223" s="158">
        <v>0.37826800000000005</v>
      </c>
      <c r="I223" s="158">
        <v>0.23899999999999999</v>
      </c>
      <c r="J223" s="158">
        <v>9.8000000000000004E-2</v>
      </c>
      <c r="K223" s="159">
        <v>5.3889739583251273E-2</v>
      </c>
      <c r="L223" s="157">
        <v>4.1666666666666519E-2</v>
      </c>
    </row>
    <row r="224" spans="1:12" ht="12" x14ac:dyDescent="0.2">
      <c r="A224" s="9" t="s">
        <v>249</v>
      </c>
      <c r="B224" s="29" t="s">
        <v>547</v>
      </c>
      <c r="C224" s="100">
        <v>722</v>
      </c>
      <c r="D224" s="100">
        <v>517</v>
      </c>
      <c r="E224" s="100">
        <v>1239</v>
      </c>
      <c r="F224" s="158">
        <v>7.6589595375722547E-2</v>
      </c>
      <c r="G224" s="158">
        <v>0.41763005780346824</v>
      </c>
      <c r="H224" s="158">
        <v>0.20006600000000002</v>
      </c>
      <c r="I224" s="158">
        <v>0.13600000000000001</v>
      </c>
      <c r="J224" s="158">
        <v>7.4999999999999997E-2</v>
      </c>
      <c r="K224" s="159">
        <v>3.928859157610054E-2</v>
      </c>
      <c r="L224" s="157">
        <v>6.2043795620437936E-2</v>
      </c>
    </row>
    <row r="225" spans="1:12" ht="12" x14ac:dyDescent="0.2">
      <c r="A225" s="9" t="s">
        <v>250</v>
      </c>
      <c r="B225" s="29" t="s">
        <v>547</v>
      </c>
      <c r="C225" s="100">
        <v>3510</v>
      </c>
      <c r="D225" s="100">
        <v>2201</v>
      </c>
      <c r="E225" s="100">
        <v>5711</v>
      </c>
      <c r="F225" s="158">
        <v>0.42041522491349481</v>
      </c>
      <c r="G225" s="158">
        <v>0.85539215686274506</v>
      </c>
      <c r="H225" s="158">
        <v>0.80827700000000002</v>
      </c>
      <c r="I225" s="158">
        <v>0.42</v>
      </c>
      <c r="J225" s="158">
        <v>0.379</v>
      </c>
      <c r="K225" s="159">
        <v>7.0636612304173396E-2</v>
      </c>
      <c r="L225" s="157">
        <v>0.31006711409395971</v>
      </c>
    </row>
    <row r="226" spans="1:12" ht="12" x14ac:dyDescent="0.2">
      <c r="A226" s="9" t="s">
        <v>251</v>
      </c>
      <c r="B226" s="29" t="s">
        <v>568</v>
      </c>
      <c r="C226" s="100">
        <v>578</v>
      </c>
      <c r="D226" s="100">
        <v>502</v>
      </c>
      <c r="E226" s="100">
        <v>1080</v>
      </c>
      <c r="F226" s="158">
        <v>0.28503184713375795</v>
      </c>
      <c r="G226" s="158">
        <v>0.72929936305732479</v>
      </c>
      <c r="H226" s="158">
        <v>0.59928600000000021</v>
      </c>
      <c r="I226" s="158">
        <v>0.26899999999999996</v>
      </c>
      <c r="J226" s="158">
        <v>0.20499999999999999</v>
      </c>
      <c r="K226" s="159">
        <v>8.2255544445132056E-2</v>
      </c>
      <c r="L226" s="157">
        <v>0.14869888475836435</v>
      </c>
    </row>
    <row r="227" spans="1:12" ht="12" x14ac:dyDescent="0.2">
      <c r="A227" s="9" t="s">
        <v>252</v>
      </c>
      <c r="B227" s="29" t="s">
        <v>549</v>
      </c>
      <c r="C227" s="100">
        <v>231</v>
      </c>
      <c r="D227" s="100">
        <v>157</v>
      </c>
      <c r="E227" s="100">
        <v>388</v>
      </c>
      <c r="F227" s="158">
        <v>7.0325900514579764E-2</v>
      </c>
      <c r="G227" s="158">
        <v>0.60377358490566035</v>
      </c>
      <c r="H227" s="158">
        <v>0.27530600000000005</v>
      </c>
      <c r="I227" s="158">
        <v>0.151</v>
      </c>
      <c r="J227" s="158">
        <v>0.14000000000000001</v>
      </c>
      <c r="K227" s="159">
        <v>5.5216511734803797E-2</v>
      </c>
      <c r="L227" s="157">
        <v>8.6956521739129933E-3</v>
      </c>
    </row>
    <row r="228" spans="1:12" ht="12" x14ac:dyDescent="0.2">
      <c r="A228" s="9" t="s">
        <v>253</v>
      </c>
      <c r="B228" s="29" t="s">
        <v>548</v>
      </c>
      <c r="C228" s="100">
        <v>1245</v>
      </c>
      <c r="D228" s="100">
        <v>838</v>
      </c>
      <c r="E228" s="100">
        <v>2083</v>
      </c>
      <c r="F228" s="158">
        <v>0.516156462585034</v>
      </c>
      <c r="G228" s="158">
        <v>0.94175170068027214</v>
      </c>
      <c r="H228" s="158">
        <v>0.7915150000000003</v>
      </c>
      <c r="I228" s="158">
        <v>0.40600000000000003</v>
      </c>
      <c r="J228" s="158">
        <v>0.36700000000000005</v>
      </c>
      <c r="K228" s="159">
        <v>6.2994816030260137E-2</v>
      </c>
      <c r="L228" s="157">
        <v>0.34251968503937003</v>
      </c>
    </row>
    <row r="229" spans="1:12" ht="12" x14ac:dyDescent="0.2">
      <c r="A229" s="9" t="s">
        <v>254</v>
      </c>
      <c r="B229" s="29" t="s">
        <v>569</v>
      </c>
      <c r="C229" s="100">
        <v>179</v>
      </c>
      <c r="D229" s="100">
        <v>119</v>
      </c>
      <c r="E229" s="100">
        <v>298</v>
      </c>
      <c r="F229" s="158">
        <v>0.16257668711656442</v>
      </c>
      <c r="G229" s="158">
        <v>0.69018404907975461</v>
      </c>
      <c r="H229" s="158">
        <v>0.39646500000000012</v>
      </c>
      <c r="I229" s="158">
        <v>0.33299999999999996</v>
      </c>
      <c r="J229" s="158">
        <v>0.33299999999999996</v>
      </c>
      <c r="K229" s="159">
        <v>2.7151523048945969E-2</v>
      </c>
      <c r="L229" s="157">
        <v>0.31428571428571428</v>
      </c>
    </row>
    <row r="230" spans="1:12" ht="12" x14ac:dyDescent="0.2">
      <c r="A230" s="9" t="s">
        <v>255</v>
      </c>
      <c r="B230" s="29" t="s">
        <v>600</v>
      </c>
      <c r="C230" s="100">
        <v>550</v>
      </c>
      <c r="D230" s="100">
        <v>413</v>
      </c>
      <c r="E230" s="100">
        <v>963</v>
      </c>
      <c r="F230" s="158">
        <v>0.17045454545454544</v>
      </c>
      <c r="G230" s="158">
        <v>0.58143939393939392</v>
      </c>
      <c r="H230" s="158">
        <v>0.40791700000000009</v>
      </c>
      <c r="I230" s="158">
        <v>0.28499999999999998</v>
      </c>
      <c r="J230" s="158">
        <v>0.20899999999999999</v>
      </c>
      <c r="K230" s="159">
        <v>4.6450576457364057E-2</v>
      </c>
      <c r="L230" s="157">
        <v>5.882352941176483E-2</v>
      </c>
    </row>
    <row r="231" spans="1:12" ht="12" x14ac:dyDescent="0.2">
      <c r="A231" s="9" t="s">
        <v>256</v>
      </c>
      <c r="B231" s="29" t="s">
        <v>604</v>
      </c>
      <c r="C231" s="100">
        <v>396</v>
      </c>
      <c r="D231" s="100">
        <v>301</v>
      </c>
      <c r="E231" s="100">
        <v>697</v>
      </c>
      <c r="F231" s="158">
        <v>6.7031463748290013E-2</v>
      </c>
      <c r="G231" s="158">
        <v>0.48837209302325579</v>
      </c>
      <c r="H231" s="158">
        <v>0.22386500000000006</v>
      </c>
      <c r="I231" s="158">
        <v>0.11599999999999999</v>
      </c>
      <c r="J231" s="158">
        <v>7.0999999999999994E-2</v>
      </c>
      <c r="K231" s="159">
        <v>4.238692659171539E-2</v>
      </c>
      <c r="L231" s="157">
        <v>4.1379310344827669E-2</v>
      </c>
    </row>
    <row r="232" spans="1:12" ht="12" x14ac:dyDescent="0.2">
      <c r="A232" s="9" t="s">
        <v>257</v>
      </c>
      <c r="B232" s="29" t="s">
        <v>574</v>
      </c>
      <c r="C232" s="100">
        <v>389</v>
      </c>
      <c r="D232" s="100">
        <v>286</v>
      </c>
      <c r="E232" s="100">
        <v>675</v>
      </c>
      <c r="F232" s="158">
        <v>0.18354430379746836</v>
      </c>
      <c r="G232" s="158">
        <v>0.63037974683544307</v>
      </c>
      <c r="H232" s="158">
        <v>0.36403200000000008</v>
      </c>
      <c r="I232" s="158">
        <v>5.7000000000000002E-2</v>
      </c>
      <c r="J232" s="158">
        <v>9.4E-2</v>
      </c>
      <c r="K232" s="159">
        <v>5.0185669136994071E-2</v>
      </c>
      <c r="L232" s="157">
        <v>3.1446540880503138E-2</v>
      </c>
    </row>
    <row r="233" spans="1:12" ht="12" x14ac:dyDescent="0.2">
      <c r="A233" s="9" t="s">
        <v>258</v>
      </c>
      <c r="B233" s="29" t="s">
        <v>605</v>
      </c>
      <c r="C233" s="100">
        <v>309</v>
      </c>
      <c r="D233" s="100">
        <v>208</v>
      </c>
      <c r="E233" s="100">
        <v>517</v>
      </c>
      <c r="F233" s="158">
        <v>0.24005891016200295</v>
      </c>
      <c r="G233" s="158">
        <v>0.70839469808541977</v>
      </c>
      <c r="H233" s="158">
        <v>0.38392100000000012</v>
      </c>
      <c r="I233" s="158">
        <v>0.23399999999999999</v>
      </c>
      <c r="J233" s="158">
        <v>0.2</v>
      </c>
      <c r="K233" s="159">
        <v>5.8821241695774185E-2</v>
      </c>
      <c r="L233" s="157">
        <v>0.16666666666666652</v>
      </c>
    </row>
    <row r="234" spans="1:12" ht="12" x14ac:dyDescent="0.2">
      <c r="A234" s="9" t="s">
        <v>259</v>
      </c>
      <c r="B234" s="29" t="s">
        <v>578</v>
      </c>
      <c r="C234" s="100">
        <v>504</v>
      </c>
      <c r="D234" s="100">
        <v>368</v>
      </c>
      <c r="E234" s="100">
        <v>872</v>
      </c>
      <c r="F234" s="158">
        <v>3.1277150304083408E-2</v>
      </c>
      <c r="G234" s="158">
        <v>0.5760208514335361</v>
      </c>
      <c r="H234" s="158">
        <v>0.32063700000000006</v>
      </c>
      <c r="I234" s="158">
        <v>0.20800000000000002</v>
      </c>
      <c r="J234" s="158">
        <v>0.14099999999999999</v>
      </c>
      <c r="K234" s="159">
        <v>5.7163279829349434E-2</v>
      </c>
      <c r="L234" s="157">
        <v>0.14204545454545459</v>
      </c>
    </row>
    <row r="235" spans="1:12" ht="12" x14ac:dyDescent="0.2">
      <c r="A235" s="9" t="s">
        <v>260</v>
      </c>
      <c r="B235" s="29" t="s">
        <v>544</v>
      </c>
      <c r="C235" s="100">
        <v>759</v>
      </c>
      <c r="D235" s="100">
        <v>574</v>
      </c>
      <c r="E235" s="100">
        <v>1333</v>
      </c>
      <c r="F235" s="158">
        <v>9.4087730451366813E-2</v>
      </c>
      <c r="G235" s="158">
        <v>0.44373808010171645</v>
      </c>
      <c r="H235" s="158">
        <v>0.20045500000000008</v>
      </c>
      <c r="I235" s="158">
        <v>0.11699999999999999</v>
      </c>
      <c r="J235" s="158">
        <v>0.10300000000000001</v>
      </c>
      <c r="K235" s="159">
        <v>4.4190787838344181E-2</v>
      </c>
      <c r="L235" s="157">
        <v>6.7741935483871085E-2</v>
      </c>
    </row>
    <row r="236" spans="1:12" ht="12" x14ac:dyDescent="0.2">
      <c r="A236" s="9" t="s">
        <v>261</v>
      </c>
      <c r="B236" s="29" t="s">
        <v>550</v>
      </c>
      <c r="C236" s="100">
        <v>1866</v>
      </c>
      <c r="D236" s="100">
        <v>1385</v>
      </c>
      <c r="E236" s="100">
        <v>3251</v>
      </c>
      <c r="F236" s="158">
        <v>2.2342064714946069E-2</v>
      </c>
      <c r="G236" s="158">
        <v>0.12968669748330766</v>
      </c>
      <c r="H236" s="158">
        <v>8.3702000000000026E-2</v>
      </c>
      <c r="I236" s="158">
        <v>6.3E-2</v>
      </c>
      <c r="J236" s="158">
        <v>3.7999999999999999E-2</v>
      </c>
      <c r="K236" s="159">
        <v>3.7758999990236242E-2</v>
      </c>
      <c r="L236" s="157">
        <v>4.3795620437956151E-2</v>
      </c>
    </row>
    <row r="237" spans="1:12" ht="12" x14ac:dyDescent="0.2">
      <c r="A237" s="9" t="s">
        <v>262</v>
      </c>
      <c r="B237" s="29" t="s">
        <v>550</v>
      </c>
      <c r="C237" s="100">
        <v>315</v>
      </c>
      <c r="D237" s="100">
        <v>310</v>
      </c>
      <c r="E237" s="100">
        <v>625</v>
      </c>
      <c r="F237" s="158">
        <v>5.1746442432082798E-3</v>
      </c>
      <c r="G237" s="158">
        <v>0.14359637774902975</v>
      </c>
      <c r="H237" s="158">
        <v>5.2596000000000018E-2</v>
      </c>
      <c r="I237" s="158">
        <v>0.128</v>
      </c>
      <c r="J237" s="158">
        <v>4.0999999999999995E-2</v>
      </c>
      <c r="K237" s="159">
        <v>3.434304856287218E-2</v>
      </c>
      <c r="L237" s="157">
        <v>1.1627906976744207E-2</v>
      </c>
    </row>
    <row r="238" spans="1:12" ht="12" x14ac:dyDescent="0.2">
      <c r="A238" s="9" t="s">
        <v>263</v>
      </c>
      <c r="B238" s="29" t="s">
        <v>555</v>
      </c>
      <c r="C238" s="100">
        <v>277</v>
      </c>
      <c r="D238" s="100">
        <v>215</v>
      </c>
      <c r="E238" s="100">
        <v>492</v>
      </c>
      <c r="F238" s="158">
        <v>0.1877496671105193</v>
      </c>
      <c r="G238" s="158">
        <v>0.46737683089214382</v>
      </c>
      <c r="H238" s="158">
        <v>0.29166600000000015</v>
      </c>
      <c r="I238" s="158">
        <v>0.16500000000000001</v>
      </c>
      <c r="J238" s="158">
        <v>0.183</v>
      </c>
      <c r="K238" s="159">
        <v>4.9903261968610391E-2</v>
      </c>
      <c r="L238" s="157">
        <v>7.4999999999999956E-2</v>
      </c>
    </row>
    <row r="239" spans="1:12" ht="12" x14ac:dyDescent="0.2">
      <c r="A239" s="9" t="s">
        <v>264</v>
      </c>
      <c r="B239" s="29" t="s">
        <v>581</v>
      </c>
      <c r="C239" s="100">
        <v>253</v>
      </c>
      <c r="D239" s="100">
        <v>184</v>
      </c>
      <c r="E239" s="100">
        <v>437</v>
      </c>
      <c r="F239" s="158">
        <v>0.16317991631799164</v>
      </c>
      <c r="G239" s="158">
        <v>0.77405857740585771</v>
      </c>
      <c r="H239" s="158">
        <v>0.64593299999999998</v>
      </c>
      <c r="I239" s="158">
        <v>0.32799999999999996</v>
      </c>
      <c r="J239" s="158">
        <v>0.23899999999999999</v>
      </c>
      <c r="K239" s="159">
        <v>6.452245463446149E-2</v>
      </c>
      <c r="L239" s="157">
        <v>0.20731707317073178</v>
      </c>
    </row>
    <row r="240" spans="1:12" ht="12" x14ac:dyDescent="0.2">
      <c r="A240" s="9" t="s">
        <v>265</v>
      </c>
      <c r="B240" s="29" t="s">
        <v>547</v>
      </c>
      <c r="C240" s="100">
        <v>893</v>
      </c>
      <c r="D240" s="100">
        <v>546</v>
      </c>
      <c r="E240" s="100">
        <v>1439</v>
      </c>
      <c r="F240" s="158">
        <v>0.15024630541871922</v>
      </c>
      <c r="G240" s="158">
        <v>0.66625615763546797</v>
      </c>
      <c r="H240" s="158">
        <v>0.33504600000000001</v>
      </c>
      <c r="I240" s="158">
        <v>0.23600000000000002</v>
      </c>
      <c r="J240" s="158">
        <v>0.19500000000000001</v>
      </c>
      <c r="K240" s="159">
        <v>3.6930262043552542E-2</v>
      </c>
      <c r="L240" s="157">
        <v>0.13991769547325106</v>
      </c>
    </row>
    <row r="241" spans="1:12" ht="12" x14ac:dyDescent="0.2">
      <c r="A241" s="9" t="s">
        <v>266</v>
      </c>
      <c r="B241" s="29" t="s">
        <v>547</v>
      </c>
      <c r="C241" s="100">
        <v>1227</v>
      </c>
      <c r="D241" s="100">
        <v>899</v>
      </c>
      <c r="E241" s="100">
        <v>2126</v>
      </c>
      <c r="F241" s="158">
        <v>7.0617906683480461E-2</v>
      </c>
      <c r="G241" s="158">
        <v>0.3707440100882724</v>
      </c>
      <c r="H241" s="158">
        <v>0.261959</v>
      </c>
      <c r="I241" s="158">
        <v>0.105</v>
      </c>
      <c r="J241" s="158">
        <v>0.10199999999999999</v>
      </c>
      <c r="K241" s="159">
        <v>3.7464764197228106E-2</v>
      </c>
      <c r="L241" s="157">
        <v>5.9917355371900793E-2</v>
      </c>
    </row>
    <row r="242" spans="1:12" ht="12" x14ac:dyDescent="0.2">
      <c r="A242" s="9" t="s">
        <v>267</v>
      </c>
      <c r="B242" s="29" t="s">
        <v>580</v>
      </c>
      <c r="C242" s="100">
        <v>402</v>
      </c>
      <c r="D242" s="100">
        <v>282</v>
      </c>
      <c r="E242" s="100">
        <v>684</v>
      </c>
      <c r="F242" s="158">
        <v>0.27414330218068533</v>
      </c>
      <c r="G242" s="158">
        <v>0.71183800623052962</v>
      </c>
      <c r="H242" s="158">
        <v>0.43567900000000009</v>
      </c>
      <c r="I242" s="158">
        <v>0.221</v>
      </c>
      <c r="J242" s="158">
        <v>0.221</v>
      </c>
      <c r="K242" s="159">
        <v>5.5591943140255506E-2</v>
      </c>
      <c r="L242" s="157">
        <v>8.7999999999999967E-2</v>
      </c>
    </row>
    <row r="243" spans="1:12" ht="12" x14ac:dyDescent="0.2">
      <c r="A243" s="9" t="s">
        <v>268</v>
      </c>
      <c r="B243" s="29" t="s">
        <v>542</v>
      </c>
      <c r="C243" s="100">
        <v>902</v>
      </c>
      <c r="D243" s="100">
        <v>659</v>
      </c>
      <c r="E243" s="100">
        <v>1561</v>
      </c>
      <c r="F243" s="158">
        <v>3.8610038610038611E-3</v>
      </c>
      <c r="G243" s="158">
        <v>0.16843629343629343</v>
      </c>
      <c r="H243" s="158">
        <v>0.14530700000000002</v>
      </c>
      <c r="I243" s="158">
        <v>9.5000000000000001E-2</v>
      </c>
      <c r="J243" s="158">
        <v>8.5999999999999993E-2</v>
      </c>
      <c r="K243" s="159">
        <v>3.6247144854261948E-2</v>
      </c>
      <c r="L243" s="157">
        <v>8.0385852090032128E-2</v>
      </c>
    </row>
    <row r="244" spans="1:12" ht="12" x14ac:dyDescent="0.2">
      <c r="A244" s="9" t="s">
        <v>269</v>
      </c>
      <c r="B244" s="29" t="s">
        <v>585</v>
      </c>
      <c r="C244" s="100">
        <v>587</v>
      </c>
      <c r="D244" s="100">
        <v>482</v>
      </c>
      <c r="E244" s="100">
        <v>1069</v>
      </c>
      <c r="F244" s="158">
        <v>7.2212065813528334E-2</v>
      </c>
      <c r="G244" s="158">
        <v>0.28519195612431442</v>
      </c>
      <c r="H244" s="158">
        <v>7.4873000000000009E-2</v>
      </c>
      <c r="I244" s="158">
        <v>9.6999999999999989E-2</v>
      </c>
      <c r="J244" s="158">
        <v>7.2000000000000008E-2</v>
      </c>
      <c r="K244" s="159">
        <v>3.8742509268842595E-2</v>
      </c>
      <c r="L244" s="157">
        <v>2.739726027397249E-2</v>
      </c>
    </row>
    <row r="245" spans="1:12" ht="12" x14ac:dyDescent="0.2">
      <c r="A245" s="9" t="s">
        <v>270</v>
      </c>
      <c r="B245" s="29" t="s">
        <v>572</v>
      </c>
      <c r="C245" s="100">
        <v>359</v>
      </c>
      <c r="D245" s="100">
        <v>266</v>
      </c>
      <c r="E245" s="100">
        <v>625</v>
      </c>
      <c r="F245" s="158">
        <v>0.11206896551724138</v>
      </c>
      <c r="G245" s="158">
        <v>0.72167487684729059</v>
      </c>
      <c r="H245" s="158">
        <v>0.36233400000000016</v>
      </c>
      <c r="I245" s="158">
        <v>0.33600000000000002</v>
      </c>
      <c r="J245" s="158">
        <v>0.218</v>
      </c>
      <c r="K245" s="159">
        <v>6.2569677461371542E-2</v>
      </c>
      <c r="L245" s="157">
        <v>9.0909090909090939E-2</v>
      </c>
    </row>
    <row r="246" spans="1:12" ht="12" x14ac:dyDescent="0.2">
      <c r="A246" s="9" t="s">
        <v>271</v>
      </c>
      <c r="B246" s="29" t="s">
        <v>539</v>
      </c>
      <c r="C246" s="100">
        <v>1016</v>
      </c>
      <c r="D246" s="100">
        <v>694</v>
      </c>
      <c r="E246" s="100">
        <v>1710</v>
      </c>
      <c r="F246" s="158">
        <v>0.35945709281961469</v>
      </c>
      <c r="G246" s="158">
        <v>0.83012259194395799</v>
      </c>
      <c r="H246" s="158">
        <v>0.69128800000000012</v>
      </c>
      <c r="I246" s="158">
        <v>0.46899999999999997</v>
      </c>
      <c r="J246" s="158">
        <v>0.43200000000000005</v>
      </c>
      <c r="K246" s="159">
        <v>9.1331784515059966E-2</v>
      </c>
      <c r="L246" s="157">
        <v>0.24615384615384617</v>
      </c>
    </row>
    <row r="247" spans="1:12" ht="12" x14ac:dyDescent="0.2">
      <c r="A247" s="9" t="s">
        <v>272</v>
      </c>
      <c r="B247" s="29" t="s">
        <v>579</v>
      </c>
      <c r="C247" s="100">
        <v>924</v>
      </c>
      <c r="D247" s="100">
        <v>614</v>
      </c>
      <c r="E247" s="100">
        <v>1538</v>
      </c>
      <c r="F247" s="158">
        <v>0.16121152906692721</v>
      </c>
      <c r="G247" s="158">
        <v>0.51489985344406453</v>
      </c>
      <c r="H247" s="158">
        <v>0.30830600000000008</v>
      </c>
      <c r="I247" s="158">
        <v>0.16800000000000001</v>
      </c>
      <c r="J247" s="158">
        <v>0.152</v>
      </c>
      <c r="K247" s="159">
        <v>4.1149089871974409E-2</v>
      </c>
      <c r="L247" s="157">
        <v>0.16083916083916083</v>
      </c>
    </row>
    <row r="248" spans="1:12" ht="12" x14ac:dyDescent="0.2">
      <c r="A248" s="9" t="s">
        <v>273</v>
      </c>
      <c r="B248" s="29" t="s">
        <v>591</v>
      </c>
      <c r="C248" s="100">
        <v>269</v>
      </c>
      <c r="D248" s="100">
        <v>205</v>
      </c>
      <c r="E248" s="100">
        <v>474</v>
      </c>
      <c r="F248" s="158">
        <v>0.26127527216174184</v>
      </c>
      <c r="G248" s="158">
        <v>0.68273716951788488</v>
      </c>
      <c r="H248" s="158">
        <v>0.3441860000000001</v>
      </c>
      <c r="I248" s="158">
        <v>0.28600000000000003</v>
      </c>
      <c r="J248" s="158">
        <v>0.308</v>
      </c>
      <c r="K248" s="159">
        <v>4.8791138084299024E-2</v>
      </c>
      <c r="L248" s="157">
        <v>8.108108108108103E-2</v>
      </c>
    </row>
    <row r="249" spans="1:12" ht="12" x14ac:dyDescent="0.2">
      <c r="A249" s="9" t="s">
        <v>274</v>
      </c>
      <c r="B249" s="29" t="s">
        <v>550</v>
      </c>
      <c r="C249" s="100">
        <v>990</v>
      </c>
      <c r="D249" s="100">
        <v>796</v>
      </c>
      <c r="E249" s="100">
        <v>1786</v>
      </c>
      <c r="F249" s="158">
        <v>2.6837324525185797E-2</v>
      </c>
      <c r="G249" s="158">
        <v>0.22213047068538397</v>
      </c>
      <c r="H249" s="158">
        <v>0.11311900000000001</v>
      </c>
      <c r="I249" s="158">
        <v>9.5000000000000001E-2</v>
      </c>
      <c r="J249" s="158">
        <v>0.109</v>
      </c>
      <c r="K249" s="159">
        <v>3.8336492833122682E-2</v>
      </c>
      <c r="L249" s="157">
        <v>1.1363636363636354E-2</v>
      </c>
    </row>
    <row r="250" spans="1:12" ht="12" x14ac:dyDescent="0.2">
      <c r="A250" s="9" t="s">
        <v>275</v>
      </c>
      <c r="B250" s="29" t="s">
        <v>577</v>
      </c>
      <c r="C250" s="100">
        <v>228</v>
      </c>
      <c r="D250" s="100">
        <v>169</v>
      </c>
      <c r="E250" s="100">
        <v>397</v>
      </c>
      <c r="F250" s="158">
        <v>0.21658986175115208</v>
      </c>
      <c r="G250" s="158">
        <v>0.6981566820276498</v>
      </c>
      <c r="H250" s="158">
        <v>0.44820300000000002</v>
      </c>
      <c r="I250" s="158">
        <v>0.23</v>
      </c>
      <c r="J250" s="158">
        <v>0.13100000000000001</v>
      </c>
      <c r="K250" s="159">
        <v>5.4265315253557045E-2</v>
      </c>
      <c r="L250" s="157">
        <v>7.6923076923076983E-2</v>
      </c>
    </row>
    <row r="251" spans="1:12" ht="12" x14ac:dyDescent="0.2">
      <c r="A251" s="9" t="s">
        <v>276</v>
      </c>
      <c r="B251" s="29" t="s">
        <v>553</v>
      </c>
      <c r="C251" s="100">
        <v>514</v>
      </c>
      <c r="D251" s="100">
        <v>316</v>
      </c>
      <c r="E251" s="100">
        <v>830</v>
      </c>
      <c r="F251" s="158">
        <v>0.20023980815347722</v>
      </c>
      <c r="G251" s="158">
        <v>0.56834532374100721</v>
      </c>
      <c r="H251" s="158">
        <v>0.49207300000000004</v>
      </c>
      <c r="I251" s="158">
        <v>0.23899999999999999</v>
      </c>
      <c r="J251" s="158">
        <v>0.22500000000000001</v>
      </c>
      <c r="K251" s="159">
        <v>3.9326967185889128E-2</v>
      </c>
      <c r="L251" s="157">
        <v>0.109375</v>
      </c>
    </row>
    <row r="252" spans="1:12" ht="12" x14ac:dyDescent="0.2">
      <c r="A252" s="9" t="s">
        <v>277</v>
      </c>
      <c r="B252" s="29" t="s">
        <v>544</v>
      </c>
      <c r="C252" s="100">
        <v>607</v>
      </c>
      <c r="D252" s="100">
        <v>395</v>
      </c>
      <c r="E252" s="100">
        <v>1002</v>
      </c>
      <c r="F252" s="158">
        <v>0.13219284603421461</v>
      </c>
      <c r="G252" s="158">
        <v>0.60653188180404349</v>
      </c>
      <c r="H252" s="158">
        <v>0.38934600000000008</v>
      </c>
      <c r="I252" s="158">
        <v>0.21899999999999997</v>
      </c>
      <c r="J252" s="158">
        <v>0.185</v>
      </c>
      <c r="K252" s="159">
        <v>5.7439040318706169E-2</v>
      </c>
      <c r="L252" s="157">
        <v>8.2802547770700508E-2</v>
      </c>
    </row>
    <row r="253" spans="1:12" ht="12" x14ac:dyDescent="0.2">
      <c r="A253" s="9" t="s">
        <v>278</v>
      </c>
      <c r="B253" s="29" t="s">
        <v>606</v>
      </c>
      <c r="C253" s="100">
        <v>690</v>
      </c>
      <c r="D253" s="100">
        <v>529</v>
      </c>
      <c r="E253" s="100">
        <v>1219</v>
      </c>
      <c r="F253" s="158">
        <v>0.26187050359712233</v>
      </c>
      <c r="G253" s="158">
        <v>0.8309352517985612</v>
      </c>
      <c r="H253" s="158">
        <v>0.47122100000000011</v>
      </c>
      <c r="I253" s="158">
        <v>0.30599999999999999</v>
      </c>
      <c r="J253" s="158">
        <v>0.30599999999999999</v>
      </c>
      <c r="K253" s="159">
        <v>5.009666817591818E-2</v>
      </c>
      <c r="L253" s="157">
        <v>0.13924050632911389</v>
      </c>
    </row>
    <row r="254" spans="1:12" ht="12" x14ac:dyDescent="0.2">
      <c r="A254" s="9" t="s">
        <v>279</v>
      </c>
      <c r="B254" s="29" t="s">
        <v>567</v>
      </c>
      <c r="C254" s="100">
        <v>115</v>
      </c>
      <c r="D254" s="100">
        <v>62</v>
      </c>
      <c r="E254" s="100">
        <v>177</v>
      </c>
      <c r="F254" s="158">
        <v>0.6067415730337079</v>
      </c>
      <c r="G254" s="158">
        <v>1</v>
      </c>
      <c r="H254" s="158">
        <v>0.64864899999999992</v>
      </c>
      <c r="I254" s="158">
        <v>0.25800000000000001</v>
      </c>
      <c r="J254" s="158">
        <v>0.19399999999999998</v>
      </c>
      <c r="K254" s="159">
        <v>5.4639511075265212E-2</v>
      </c>
      <c r="L254" s="157">
        <v>1</v>
      </c>
    </row>
    <row r="255" spans="1:12" ht="12" x14ac:dyDescent="0.2">
      <c r="A255" s="9" t="s">
        <v>280</v>
      </c>
      <c r="B255" s="29" t="s">
        <v>607</v>
      </c>
      <c r="C255" s="100">
        <v>1632</v>
      </c>
      <c r="D255" s="100">
        <v>1132</v>
      </c>
      <c r="E255" s="100">
        <v>2764</v>
      </c>
      <c r="F255" s="158">
        <v>0.31028471818710052</v>
      </c>
      <c r="G255" s="158">
        <v>0.85270191748983148</v>
      </c>
      <c r="H255" s="158">
        <v>0.48892200000000025</v>
      </c>
      <c r="I255" s="158">
        <v>0.318</v>
      </c>
      <c r="J255" s="158">
        <v>0.28699999999999998</v>
      </c>
      <c r="K255" s="159">
        <v>6.1764885534171254E-2</v>
      </c>
      <c r="L255" s="157">
        <v>0.12529550827423164</v>
      </c>
    </row>
    <row r="256" spans="1:12" ht="12" x14ac:dyDescent="0.2">
      <c r="A256" s="9" t="s">
        <v>281</v>
      </c>
      <c r="B256" s="29" t="s">
        <v>604</v>
      </c>
      <c r="C256" s="100">
        <v>633</v>
      </c>
      <c r="D256" s="100">
        <v>483</v>
      </c>
      <c r="E256" s="100">
        <v>1116</v>
      </c>
      <c r="F256" s="158">
        <v>0.2494296577946768</v>
      </c>
      <c r="G256" s="158">
        <v>0.8266159695817491</v>
      </c>
      <c r="H256" s="158">
        <v>0.40143900000000005</v>
      </c>
      <c r="I256" s="158">
        <v>0.14199999999999999</v>
      </c>
      <c r="J256" s="158">
        <v>0.16800000000000001</v>
      </c>
      <c r="K256" s="159">
        <v>4.88398789247938E-2</v>
      </c>
      <c r="L256" s="157">
        <v>9.9999999999999978E-2</v>
      </c>
    </row>
    <row r="257" spans="1:12" ht="12" x14ac:dyDescent="0.2">
      <c r="A257" s="9" t="s">
        <v>282</v>
      </c>
      <c r="B257" s="29" t="s">
        <v>543</v>
      </c>
      <c r="C257" s="100">
        <v>1504</v>
      </c>
      <c r="D257" s="100">
        <v>1138</v>
      </c>
      <c r="E257" s="100">
        <v>2642</v>
      </c>
      <c r="F257" s="158">
        <v>0.10195091252359975</v>
      </c>
      <c r="G257" s="158">
        <v>0.46318439269981121</v>
      </c>
      <c r="H257" s="158">
        <v>0.40294500000000005</v>
      </c>
      <c r="I257" s="158">
        <v>0.24199999999999999</v>
      </c>
      <c r="J257" s="158">
        <v>0.17800000000000002</v>
      </c>
      <c r="K257" s="159">
        <v>4.7587261963231153E-2</v>
      </c>
      <c r="L257" s="157">
        <v>8.1597222222222099E-2</v>
      </c>
    </row>
    <row r="258" spans="1:12" ht="12" x14ac:dyDescent="0.2">
      <c r="A258" s="9" t="s">
        <v>283</v>
      </c>
      <c r="B258" s="29" t="s">
        <v>544</v>
      </c>
      <c r="C258" s="100">
        <v>266</v>
      </c>
      <c r="D258" s="100">
        <v>150</v>
      </c>
      <c r="E258" s="100">
        <v>416</v>
      </c>
      <c r="F258" s="158">
        <v>0.10684931506849316</v>
      </c>
      <c r="G258" s="158">
        <v>0.61095890410958908</v>
      </c>
      <c r="H258" s="158">
        <v>0.33767900000000012</v>
      </c>
      <c r="I258" s="158">
        <v>0.17300000000000001</v>
      </c>
      <c r="J258" s="158">
        <v>5.7999999999999996E-2</v>
      </c>
      <c r="K258" s="159">
        <v>4.8926628191366062E-2</v>
      </c>
      <c r="L258" s="157">
        <v>0.18666666666666676</v>
      </c>
    </row>
    <row r="259" spans="1:12" ht="12" x14ac:dyDescent="0.2">
      <c r="A259" s="9" t="s">
        <v>284</v>
      </c>
      <c r="B259" s="29" t="s">
        <v>576</v>
      </c>
      <c r="C259" s="100">
        <v>167</v>
      </c>
      <c r="D259" s="100">
        <v>124</v>
      </c>
      <c r="E259" s="100">
        <v>291</v>
      </c>
      <c r="F259" s="158">
        <v>0.12290502793296089</v>
      </c>
      <c r="G259" s="158">
        <v>0.78491620111731841</v>
      </c>
      <c r="H259" s="158">
        <v>0.38799400000000012</v>
      </c>
      <c r="I259" s="158">
        <v>0.24199999999999999</v>
      </c>
      <c r="J259" s="158">
        <v>0.161</v>
      </c>
      <c r="K259" s="159">
        <v>4.5355047191279807E-2</v>
      </c>
      <c r="L259" s="157">
        <v>6.1224489795918324E-2</v>
      </c>
    </row>
    <row r="260" spans="1:12" ht="12" x14ac:dyDescent="0.2">
      <c r="A260" s="9" t="s">
        <v>285</v>
      </c>
      <c r="B260" s="29" t="s">
        <v>605</v>
      </c>
      <c r="C260" s="100">
        <v>562</v>
      </c>
      <c r="D260" s="100">
        <v>426</v>
      </c>
      <c r="E260" s="100">
        <v>988</v>
      </c>
      <c r="F260" s="158">
        <v>0.34673366834170855</v>
      </c>
      <c r="G260" s="158">
        <v>0.76381909547738691</v>
      </c>
      <c r="H260" s="158">
        <v>0.5185350000000003</v>
      </c>
      <c r="I260" s="158">
        <v>0.23300000000000001</v>
      </c>
      <c r="J260" s="158">
        <v>0.158</v>
      </c>
      <c r="K260" s="159">
        <v>5.9832643079805292E-2</v>
      </c>
      <c r="L260" s="157">
        <v>0.16470588235294115</v>
      </c>
    </row>
    <row r="261" spans="1:12" ht="12" x14ac:dyDescent="0.2">
      <c r="A261" s="9" t="s">
        <v>286</v>
      </c>
      <c r="B261" s="29" t="s">
        <v>581</v>
      </c>
      <c r="C261" s="100">
        <v>313</v>
      </c>
      <c r="D261" s="100">
        <v>219</v>
      </c>
      <c r="E261" s="100">
        <v>532</v>
      </c>
      <c r="F261" s="158">
        <v>0.23537414965986395</v>
      </c>
      <c r="G261" s="158">
        <v>0.84625850340136055</v>
      </c>
      <c r="H261" s="158">
        <v>0.47073600000000004</v>
      </c>
      <c r="I261" s="158">
        <v>0.314</v>
      </c>
      <c r="J261" s="158">
        <v>0.24399999999999999</v>
      </c>
      <c r="K261" s="159">
        <v>5.522913137712504E-2</v>
      </c>
      <c r="L261" s="157">
        <v>0.15306122448979598</v>
      </c>
    </row>
    <row r="262" spans="1:12" ht="12" x14ac:dyDescent="0.2">
      <c r="A262" s="9" t="s">
        <v>287</v>
      </c>
      <c r="B262" s="29" t="s">
        <v>549</v>
      </c>
      <c r="C262" s="100">
        <v>334</v>
      </c>
      <c r="D262" s="100">
        <v>237</v>
      </c>
      <c r="E262" s="100">
        <v>571</v>
      </c>
      <c r="F262" s="158">
        <v>0.15665236051502146</v>
      </c>
      <c r="G262" s="158">
        <v>0.45064377682403434</v>
      </c>
      <c r="H262" s="158">
        <v>0.37483400000000011</v>
      </c>
      <c r="I262" s="158">
        <v>0.156</v>
      </c>
      <c r="J262" s="158">
        <v>0.128</v>
      </c>
      <c r="K262" s="159">
        <v>5.3515903738292958E-2</v>
      </c>
      <c r="L262" s="157">
        <v>6.5420560747663448E-2</v>
      </c>
    </row>
    <row r="263" spans="1:12" ht="12" x14ac:dyDescent="0.2">
      <c r="A263" s="9" t="s">
        <v>288</v>
      </c>
      <c r="B263" s="29" t="s">
        <v>574</v>
      </c>
      <c r="C263" s="100">
        <v>231</v>
      </c>
      <c r="D263" s="100">
        <v>163</v>
      </c>
      <c r="E263" s="100">
        <v>394</v>
      </c>
      <c r="F263" s="158">
        <v>0.38129496402877699</v>
      </c>
      <c r="G263" s="158">
        <v>0.85431654676258995</v>
      </c>
      <c r="H263" s="158">
        <v>0.6951750000000001</v>
      </c>
      <c r="I263" s="158">
        <v>0.36799999999999999</v>
      </c>
      <c r="J263" s="158">
        <v>0.35100000000000003</v>
      </c>
      <c r="K263" s="159">
        <v>7.0375436701733185E-2</v>
      </c>
      <c r="L263" s="157">
        <v>0.12345679012345689</v>
      </c>
    </row>
    <row r="264" spans="1:12" ht="12" x14ac:dyDescent="0.2">
      <c r="A264" s="9" t="s">
        <v>289</v>
      </c>
      <c r="B264" s="29" t="s">
        <v>585</v>
      </c>
      <c r="C264" s="100">
        <v>264</v>
      </c>
      <c r="D264" s="100">
        <v>202</v>
      </c>
      <c r="E264" s="100">
        <v>466</v>
      </c>
      <c r="F264" s="158">
        <v>0.16775244299674266</v>
      </c>
      <c r="G264" s="158">
        <v>0.6368078175895765</v>
      </c>
      <c r="H264" s="158">
        <v>0.39713600000000016</v>
      </c>
      <c r="I264" s="158">
        <v>0.215</v>
      </c>
      <c r="J264" s="158">
        <v>0.17800000000000002</v>
      </c>
      <c r="K264" s="159">
        <v>5.3794907436615302E-2</v>
      </c>
      <c r="L264" s="157">
        <v>0.14400000000000002</v>
      </c>
    </row>
    <row r="265" spans="1:12" ht="12" x14ac:dyDescent="0.2">
      <c r="A265" s="9" t="s">
        <v>290</v>
      </c>
      <c r="B265" s="29" t="s">
        <v>555</v>
      </c>
      <c r="C265" s="100">
        <v>246</v>
      </c>
      <c r="D265" s="100">
        <v>176</v>
      </c>
      <c r="E265" s="100">
        <v>422</v>
      </c>
      <c r="F265" s="158">
        <v>0.27822580645161288</v>
      </c>
      <c r="G265" s="158">
        <v>0.782258064516129</v>
      </c>
      <c r="H265" s="158">
        <v>0.42747300000000005</v>
      </c>
      <c r="I265" s="158">
        <v>0.13200000000000001</v>
      </c>
      <c r="J265" s="158">
        <v>0.13200000000000001</v>
      </c>
      <c r="K265" s="159">
        <v>4.7810041440511819E-2</v>
      </c>
      <c r="L265" s="157">
        <v>5.084745762711862E-2</v>
      </c>
    </row>
    <row r="266" spans="1:12" ht="12" x14ac:dyDescent="0.2">
      <c r="A266" s="9" t="s">
        <v>291</v>
      </c>
      <c r="B266" s="29" t="s">
        <v>539</v>
      </c>
      <c r="C266" s="100">
        <v>670</v>
      </c>
      <c r="D266" s="100">
        <v>438</v>
      </c>
      <c r="E266" s="100">
        <v>1108</v>
      </c>
      <c r="F266" s="158">
        <v>8.1464872944693567E-2</v>
      </c>
      <c r="G266" s="158">
        <v>0.34304932735426008</v>
      </c>
      <c r="H266" s="158">
        <v>0.19388500000000003</v>
      </c>
      <c r="I266" s="158">
        <v>0.11800000000000001</v>
      </c>
      <c r="J266" s="158">
        <v>6.5000000000000002E-2</v>
      </c>
      <c r="K266" s="159">
        <v>5.1236127602851567E-2</v>
      </c>
      <c r="L266" s="157">
        <v>3.4615384615384714E-2</v>
      </c>
    </row>
    <row r="267" spans="1:12" ht="12" x14ac:dyDescent="0.2">
      <c r="A267" s="9" t="s">
        <v>292</v>
      </c>
      <c r="B267" s="29" t="s">
        <v>555</v>
      </c>
      <c r="C267" s="100">
        <v>362</v>
      </c>
      <c r="D267" s="100">
        <v>286</v>
      </c>
      <c r="E267" s="100">
        <v>648</v>
      </c>
      <c r="F267" s="158">
        <v>0.18222722159730034</v>
      </c>
      <c r="G267" s="158">
        <v>0.64566929133858264</v>
      </c>
      <c r="H267" s="158">
        <v>0.22130700000000003</v>
      </c>
      <c r="I267" s="158">
        <v>0.111</v>
      </c>
      <c r="J267" s="158">
        <v>8.3000000000000004E-2</v>
      </c>
      <c r="K267" s="159">
        <v>4.4330827829062835E-2</v>
      </c>
      <c r="L267" s="157">
        <v>4.026845637583909E-2</v>
      </c>
    </row>
    <row r="268" spans="1:12" ht="12" x14ac:dyDescent="0.2">
      <c r="A268" s="9" t="s">
        <v>293</v>
      </c>
      <c r="B268" s="29" t="s">
        <v>582</v>
      </c>
      <c r="C268" s="100">
        <v>309</v>
      </c>
      <c r="D268" s="100">
        <v>216</v>
      </c>
      <c r="E268" s="100">
        <v>525</v>
      </c>
      <c r="F268" s="158">
        <v>0.12201963534361851</v>
      </c>
      <c r="G268" s="158">
        <v>0.66058906030855535</v>
      </c>
      <c r="H268" s="158">
        <v>0.32036900000000001</v>
      </c>
      <c r="I268" s="158">
        <v>0.26899999999999996</v>
      </c>
      <c r="J268" s="158">
        <v>0.222</v>
      </c>
      <c r="K268" s="159">
        <v>5.6169988620203615E-2</v>
      </c>
      <c r="L268" s="157">
        <v>0.10596026490066224</v>
      </c>
    </row>
    <row r="269" spans="1:12" ht="12" x14ac:dyDescent="0.2">
      <c r="A269" s="9" t="s">
        <v>294</v>
      </c>
      <c r="B269" s="29" t="s">
        <v>539</v>
      </c>
      <c r="C269" s="100">
        <v>878</v>
      </c>
      <c r="D269" s="100">
        <v>606</v>
      </c>
      <c r="E269" s="100">
        <v>1484</v>
      </c>
      <c r="F269" s="158">
        <v>4.0660736975857689E-2</v>
      </c>
      <c r="G269" s="158">
        <v>0.33735705209656924</v>
      </c>
      <c r="H269" s="158">
        <v>0.161493</v>
      </c>
      <c r="I269" s="158">
        <v>0.126</v>
      </c>
      <c r="J269" s="158">
        <v>0.1</v>
      </c>
      <c r="K269" s="159">
        <v>4.7164872298882998E-2</v>
      </c>
      <c r="L269" s="157">
        <v>7.3089700996677776E-2</v>
      </c>
    </row>
    <row r="270" spans="1:12" ht="12" x14ac:dyDescent="0.2">
      <c r="A270" s="9" t="s">
        <v>295</v>
      </c>
      <c r="B270" s="29" t="s">
        <v>575</v>
      </c>
      <c r="C270" s="100">
        <v>360</v>
      </c>
      <c r="D270" s="100">
        <v>216</v>
      </c>
      <c r="E270" s="100">
        <v>576</v>
      </c>
      <c r="F270" s="158">
        <v>2.9354207436399216E-2</v>
      </c>
      <c r="G270" s="158">
        <v>0.6868884540117417</v>
      </c>
      <c r="H270" s="158">
        <v>0.61371100000000001</v>
      </c>
      <c r="I270" s="158">
        <v>0.25600000000000001</v>
      </c>
      <c r="J270" s="158">
        <v>0.192</v>
      </c>
      <c r="K270" s="159">
        <v>5.6815282925999799E-2</v>
      </c>
      <c r="L270" s="157">
        <v>0</v>
      </c>
    </row>
    <row r="271" spans="1:12" ht="12" x14ac:dyDescent="0.2">
      <c r="A271" s="9" t="s">
        <v>296</v>
      </c>
      <c r="B271" s="29" t="s">
        <v>590</v>
      </c>
      <c r="C271" s="100">
        <v>203</v>
      </c>
      <c r="D271" s="100">
        <v>159</v>
      </c>
      <c r="E271" s="100">
        <v>362</v>
      </c>
      <c r="F271" s="158">
        <v>0.40289855072463771</v>
      </c>
      <c r="G271" s="158">
        <v>0.72173913043478266</v>
      </c>
      <c r="H271" s="158">
        <v>0.46673900000000001</v>
      </c>
      <c r="I271" s="158">
        <v>0.187</v>
      </c>
      <c r="J271" s="158">
        <v>0.28000000000000003</v>
      </c>
      <c r="K271" s="159">
        <v>5.245220824448682E-2</v>
      </c>
      <c r="L271" s="157">
        <v>0.1428571428571429</v>
      </c>
    </row>
    <row r="272" spans="1:12" ht="12" x14ac:dyDescent="0.2">
      <c r="A272" s="9" t="s">
        <v>297</v>
      </c>
      <c r="B272" s="29" t="s">
        <v>605</v>
      </c>
      <c r="C272" s="100">
        <v>389</v>
      </c>
      <c r="D272" s="100">
        <v>286</v>
      </c>
      <c r="E272" s="100">
        <v>675</v>
      </c>
      <c r="F272" s="158">
        <v>0.24773413897280966</v>
      </c>
      <c r="G272" s="158">
        <v>0.67069486404833834</v>
      </c>
      <c r="H272" s="158">
        <v>0.59540100000000007</v>
      </c>
      <c r="I272" s="158">
        <v>0.33700000000000002</v>
      </c>
      <c r="J272" s="158">
        <v>0.28399999999999997</v>
      </c>
      <c r="K272" s="159">
        <v>6.3384856277213131E-2</v>
      </c>
      <c r="L272" s="157">
        <v>0.1428571428571429</v>
      </c>
    </row>
    <row r="273" spans="1:12" ht="12" x14ac:dyDescent="0.2">
      <c r="A273" s="9" t="s">
        <v>298</v>
      </c>
      <c r="B273" s="29" t="s">
        <v>574</v>
      </c>
      <c r="C273" s="100">
        <v>518</v>
      </c>
      <c r="D273" s="100">
        <v>336</v>
      </c>
      <c r="E273" s="100">
        <v>854</v>
      </c>
      <c r="F273" s="158">
        <v>0.37375745526838966</v>
      </c>
      <c r="G273" s="158">
        <v>0.77534791252485091</v>
      </c>
      <c r="H273" s="158">
        <v>0.37643100000000013</v>
      </c>
      <c r="I273" s="158">
        <v>0.21899999999999997</v>
      </c>
      <c r="J273" s="158">
        <v>0.255</v>
      </c>
      <c r="K273" s="159">
        <v>5.0665445075861681E-2</v>
      </c>
      <c r="L273" s="157">
        <v>0.14201183431952658</v>
      </c>
    </row>
    <row r="274" spans="1:12" ht="12" x14ac:dyDescent="0.2">
      <c r="A274" s="9" t="s">
        <v>299</v>
      </c>
      <c r="B274" s="29" t="s">
        <v>599</v>
      </c>
      <c r="C274" s="100">
        <v>370</v>
      </c>
      <c r="D274" s="100">
        <v>249</v>
      </c>
      <c r="E274" s="100">
        <v>619</v>
      </c>
      <c r="F274" s="158">
        <v>0.33873144399460187</v>
      </c>
      <c r="G274" s="158">
        <v>0.82186234817813764</v>
      </c>
      <c r="H274" s="158">
        <v>0.58381200000000011</v>
      </c>
      <c r="I274" s="158">
        <v>0.36299999999999999</v>
      </c>
      <c r="J274" s="158">
        <v>0.28800000000000003</v>
      </c>
      <c r="K274" s="159">
        <v>6.6061103106874963E-2</v>
      </c>
      <c r="L274" s="157">
        <v>0.12931034482758619</v>
      </c>
    </row>
    <row r="275" spans="1:12" ht="12" x14ac:dyDescent="0.2">
      <c r="A275" s="9" t="s">
        <v>300</v>
      </c>
      <c r="B275" s="29" t="s">
        <v>582</v>
      </c>
      <c r="C275" s="100">
        <v>258</v>
      </c>
      <c r="D275" s="100">
        <v>170</v>
      </c>
      <c r="E275" s="100">
        <v>428</v>
      </c>
      <c r="F275" s="158">
        <v>0.12418300653594772</v>
      </c>
      <c r="G275" s="158">
        <v>0.73856209150326801</v>
      </c>
      <c r="H275" s="158">
        <v>0.48804300000000006</v>
      </c>
      <c r="I275" s="158">
        <v>0.27800000000000002</v>
      </c>
      <c r="J275" s="158">
        <v>0.23499999999999999</v>
      </c>
      <c r="K275" s="159">
        <v>6.1804947487853923E-2</v>
      </c>
      <c r="L275" s="157">
        <v>0.125</v>
      </c>
    </row>
    <row r="276" spans="1:12" ht="12" x14ac:dyDescent="0.2">
      <c r="A276" s="9" t="s">
        <v>301</v>
      </c>
      <c r="B276" s="29" t="s">
        <v>539</v>
      </c>
      <c r="C276" s="100">
        <v>1050</v>
      </c>
      <c r="D276" s="100">
        <v>837</v>
      </c>
      <c r="E276" s="100">
        <v>1887</v>
      </c>
      <c r="F276" s="158">
        <v>5.8542931483087597E-2</v>
      </c>
      <c r="G276" s="158">
        <v>0.35169124024284476</v>
      </c>
      <c r="H276" s="158">
        <v>9.6631000000000022E-2</v>
      </c>
      <c r="I276" s="158">
        <v>8.900000000000001E-2</v>
      </c>
      <c r="J276" s="158">
        <v>5.5999999999999994E-2</v>
      </c>
      <c r="K276" s="159">
        <v>3.9742657588859642E-2</v>
      </c>
      <c r="L276" s="157">
        <v>2.5404157043879771E-2</v>
      </c>
    </row>
    <row r="277" spans="1:12" ht="12" x14ac:dyDescent="0.2">
      <c r="A277" s="9" t="s">
        <v>302</v>
      </c>
      <c r="B277" s="29" t="s">
        <v>552</v>
      </c>
      <c r="C277" s="100">
        <v>735</v>
      </c>
      <c r="D277" s="100">
        <v>466</v>
      </c>
      <c r="E277" s="100">
        <v>1201</v>
      </c>
      <c r="F277" s="158">
        <v>0.21640735502121641</v>
      </c>
      <c r="G277" s="158">
        <v>0.58557284299858559</v>
      </c>
      <c r="H277" s="158">
        <v>0.44922200000000012</v>
      </c>
      <c r="I277" s="158">
        <v>0.32200000000000001</v>
      </c>
      <c r="J277" s="158">
        <v>0.19600000000000001</v>
      </c>
      <c r="K277" s="159">
        <v>4.5662371128128987E-2</v>
      </c>
      <c r="L277" s="157">
        <v>8.3870967741935476E-2</v>
      </c>
    </row>
    <row r="278" spans="1:12" ht="12" x14ac:dyDescent="0.2">
      <c r="A278" s="9" t="s">
        <v>303</v>
      </c>
      <c r="B278" s="29" t="s">
        <v>555</v>
      </c>
      <c r="C278" s="100">
        <v>230</v>
      </c>
      <c r="D278" s="100">
        <v>179</v>
      </c>
      <c r="E278" s="100">
        <v>409</v>
      </c>
      <c r="F278" s="158">
        <v>0.23626373626373626</v>
      </c>
      <c r="G278" s="158">
        <v>0.73626373626373631</v>
      </c>
      <c r="H278" s="158">
        <v>0.3278370000000001</v>
      </c>
      <c r="I278" s="158">
        <v>0.26100000000000001</v>
      </c>
      <c r="J278" s="158">
        <v>0.193</v>
      </c>
      <c r="K278" s="159">
        <v>4.8160473773438461E-2</v>
      </c>
      <c r="L278" s="157">
        <v>7.3529411764705843E-2</v>
      </c>
    </row>
    <row r="279" spans="1:12" ht="12" x14ac:dyDescent="0.2">
      <c r="A279" s="9" t="s">
        <v>304</v>
      </c>
      <c r="B279" s="29" t="s">
        <v>540</v>
      </c>
      <c r="C279" s="100">
        <v>775</v>
      </c>
      <c r="D279" s="100">
        <v>583</v>
      </c>
      <c r="E279" s="100">
        <v>1358</v>
      </c>
      <c r="F279" s="158">
        <v>9.6180081855388816E-2</v>
      </c>
      <c r="G279" s="158">
        <v>0.257162346521146</v>
      </c>
      <c r="H279" s="158">
        <v>0.12754200000000002</v>
      </c>
      <c r="I279" s="158">
        <v>0.14499999999999999</v>
      </c>
      <c r="J279" s="158">
        <v>0.10099999999999999</v>
      </c>
      <c r="K279" s="159">
        <v>4.7339015360026049E-2</v>
      </c>
      <c r="L279" s="157">
        <v>3.6855036855036882E-2</v>
      </c>
    </row>
    <row r="280" spans="1:12" ht="12" x14ac:dyDescent="0.2">
      <c r="A280" s="9" t="s">
        <v>305</v>
      </c>
      <c r="B280" s="29" t="s">
        <v>575</v>
      </c>
      <c r="C280" s="100">
        <v>2130</v>
      </c>
      <c r="D280" s="100">
        <v>1488</v>
      </c>
      <c r="E280" s="100">
        <v>3618</v>
      </c>
      <c r="F280" s="158">
        <v>4.87627365356623E-2</v>
      </c>
      <c r="G280" s="158">
        <v>0.33406113537117904</v>
      </c>
      <c r="H280" s="158">
        <v>0.22083800000000001</v>
      </c>
      <c r="I280" s="158">
        <v>0.16800000000000001</v>
      </c>
      <c r="J280" s="158">
        <v>0.127</v>
      </c>
      <c r="K280" s="159">
        <v>5.0900818162877171E-2</v>
      </c>
      <c r="L280" s="157">
        <v>0.10751295336787559</v>
      </c>
    </row>
    <row r="281" spans="1:12" ht="12" x14ac:dyDescent="0.2">
      <c r="A281" s="9" t="s">
        <v>306</v>
      </c>
      <c r="B281" s="29" t="s">
        <v>549</v>
      </c>
      <c r="C281" s="100">
        <v>229</v>
      </c>
      <c r="D281" s="100">
        <v>180</v>
      </c>
      <c r="E281" s="100">
        <v>409</v>
      </c>
      <c r="F281" s="158">
        <v>0.10839160839160839</v>
      </c>
      <c r="G281" s="158">
        <v>0.43706293706293708</v>
      </c>
      <c r="H281" s="158">
        <v>0.21762899999999999</v>
      </c>
      <c r="I281" s="158">
        <v>0.2</v>
      </c>
      <c r="J281" s="158">
        <v>0.14000000000000001</v>
      </c>
      <c r="K281" s="159">
        <v>4.9598016979839343E-2</v>
      </c>
      <c r="L281" s="157">
        <v>1.8691588785046731E-2</v>
      </c>
    </row>
    <row r="282" spans="1:12" ht="12" x14ac:dyDescent="0.2">
      <c r="A282" s="9" t="s">
        <v>307</v>
      </c>
      <c r="B282" s="29" t="s">
        <v>567</v>
      </c>
      <c r="C282" s="100">
        <v>370</v>
      </c>
      <c r="D282" s="100">
        <v>239</v>
      </c>
      <c r="E282" s="100">
        <v>609</v>
      </c>
      <c r="F282" s="158">
        <v>0.36852589641434264</v>
      </c>
      <c r="G282" s="158">
        <v>0.76992031872509958</v>
      </c>
      <c r="H282" s="158">
        <v>0.5437820000000001</v>
      </c>
      <c r="I282" s="158">
        <v>0.25</v>
      </c>
      <c r="J282" s="158">
        <v>0.18600000000000003</v>
      </c>
      <c r="K282" s="159">
        <v>5.3942996413545607E-2</v>
      </c>
      <c r="L282" s="157">
        <v>0.10144927536231885</v>
      </c>
    </row>
    <row r="283" spans="1:12" ht="12" x14ac:dyDescent="0.2">
      <c r="A283" s="9" t="s">
        <v>308</v>
      </c>
      <c r="B283" s="29" t="s">
        <v>549</v>
      </c>
      <c r="C283" s="100">
        <v>980</v>
      </c>
      <c r="D283" s="100">
        <v>653</v>
      </c>
      <c r="E283" s="100">
        <v>1633</v>
      </c>
      <c r="F283" s="158">
        <v>0.40061951471347446</v>
      </c>
      <c r="G283" s="158">
        <v>0.85080020650490451</v>
      </c>
      <c r="H283" s="158">
        <v>0.69622300000000015</v>
      </c>
      <c r="I283" s="158">
        <v>0.249</v>
      </c>
      <c r="J283" s="158">
        <v>0.215</v>
      </c>
      <c r="K283" s="159">
        <v>8.9641199468976862E-2</v>
      </c>
      <c r="L283" s="157">
        <v>0.22540983606557374</v>
      </c>
    </row>
    <row r="284" spans="1:12" ht="12" x14ac:dyDescent="0.2">
      <c r="A284" s="9" t="s">
        <v>309</v>
      </c>
      <c r="B284" s="29" t="s">
        <v>575</v>
      </c>
      <c r="C284" s="100">
        <v>213</v>
      </c>
      <c r="D284" s="100">
        <v>187</v>
      </c>
      <c r="E284" s="100">
        <v>400</v>
      </c>
      <c r="F284" s="158">
        <v>0</v>
      </c>
      <c r="G284" s="158">
        <v>3.7694013303769404E-2</v>
      </c>
      <c r="H284" s="158">
        <v>4.4108000000000008E-2</v>
      </c>
      <c r="I284" s="158">
        <v>0.125</v>
      </c>
      <c r="J284" s="158">
        <v>0.11699999999999999</v>
      </c>
      <c r="K284" s="159">
        <v>5.3508017859412726E-2</v>
      </c>
      <c r="L284" s="157">
        <v>7.377049180327877E-2</v>
      </c>
    </row>
    <row r="285" spans="1:12" ht="12" x14ac:dyDescent="0.2">
      <c r="A285" s="9" t="s">
        <v>310</v>
      </c>
      <c r="B285" s="29" t="s">
        <v>574</v>
      </c>
      <c r="C285" s="100">
        <v>687</v>
      </c>
      <c r="D285" s="100">
        <v>491</v>
      </c>
      <c r="E285" s="100">
        <v>1178</v>
      </c>
      <c r="F285" s="158">
        <v>0.45665634674922601</v>
      </c>
      <c r="G285" s="158">
        <v>0.82430340557275539</v>
      </c>
      <c r="H285" s="158">
        <v>0.66096200000000005</v>
      </c>
      <c r="I285" s="158">
        <v>0.29600000000000004</v>
      </c>
      <c r="J285" s="158">
        <v>0.25900000000000001</v>
      </c>
      <c r="K285" s="159">
        <v>6.4836891915843298E-2</v>
      </c>
      <c r="L285" s="157">
        <v>0.15083798882681565</v>
      </c>
    </row>
    <row r="286" spans="1:12" ht="12" x14ac:dyDescent="0.2">
      <c r="A286" s="9" t="s">
        <v>311</v>
      </c>
      <c r="B286" s="29" t="s">
        <v>598</v>
      </c>
      <c r="C286" s="100">
        <v>279</v>
      </c>
      <c r="D286" s="100">
        <v>183</v>
      </c>
      <c r="E286" s="100">
        <v>462</v>
      </c>
      <c r="F286" s="158">
        <v>0.28397212543554007</v>
      </c>
      <c r="G286" s="158">
        <v>0.77351916376306618</v>
      </c>
      <c r="H286" s="158">
        <v>0.45138300000000009</v>
      </c>
      <c r="I286" s="158">
        <v>0.23899999999999999</v>
      </c>
      <c r="J286" s="158">
        <v>0.13600000000000001</v>
      </c>
      <c r="K286" s="159">
        <v>6.2079785738802351E-2</v>
      </c>
      <c r="L286" s="157">
        <v>0.10465116279069764</v>
      </c>
    </row>
    <row r="287" spans="1:12" ht="12" x14ac:dyDescent="0.2">
      <c r="A287" s="9" t="s">
        <v>312</v>
      </c>
      <c r="B287" s="29" t="s">
        <v>550</v>
      </c>
      <c r="C287" s="100">
        <v>2891</v>
      </c>
      <c r="D287" s="100">
        <v>1774</v>
      </c>
      <c r="E287" s="100">
        <v>4665</v>
      </c>
      <c r="F287" s="158">
        <v>0.17649459294021627</v>
      </c>
      <c r="G287" s="158">
        <v>0.600897775964089</v>
      </c>
      <c r="H287" s="158">
        <v>0.65451200000000009</v>
      </c>
      <c r="I287" s="158">
        <v>0.45700000000000002</v>
      </c>
      <c r="J287" s="158">
        <v>0.308</v>
      </c>
      <c r="K287" s="159">
        <v>5.6453375266671157E-2</v>
      </c>
      <c r="L287" s="157">
        <v>0.20576131687242794</v>
      </c>
    </row>
    <row r="288" spans="1:12" ht="12" x14ac:dyDescent="0.2">
      <c r="A288" s="9" t="s">
        <v>313</v>
      </c>
      <c r="B288" s="29" t="s">
        <v>539</v>
      </c>
      <c r="C288" s="100">
        <v>1553</v>
      </c>
      <c r="D288" s="100">
        <v>1250</v>
      </c>
      <c r="E288" s="100">
        <v>2803</v>
      </c>
      <c r="F288" s="158">
        <v>4.1280287167215074E-2</v>
      </c>
      <c r="G288" s="158">
        <v>0.1770864492970386</v>
      </c>
      <c r="H288" s="158">
        <v>3.9741000000000012E-2</v>
      </c>
      <c r="I288" s="158">
        <v>0.08</v>
      </c>
      <c r="J288" s="158">
        <v>9.6000000000000002E-2</v>
      </c>
      <c r="K288" s="159">
        <v>3.5999054805943675E-2</v>
      </c>
      <c r="L288" s="157">
        <v>1.6845329249617125E-2</v>
      </c>
    </row>
    <row r="289" spans="1:12" ht="12" x14ac:dyDescent="0.2">
      <c r="A289" s="9" t="s">
        <v>314</v>
      </c>
      <c r="B289" s="29" t="s">
        <v>566</v>
      </c>
      <c r="C289" s="100">
        <v>175</v>
      </c>
      <c r="D289" s="100">
        <v>116</v>
      </c>
      <c r="E289" s="100">
        <v>291</v>
      </c>
      <c r="F289" s="158">
        <v>0.29116465863453816</v>
      </c>
      <c r="G289" s="158">
        <v>0.89357429718875503</v>
      </c>
      <c r="H289" s="158">
        <v>0.36177400000000015</v>
      </c>
      <c r="I289" s="158">
        <v>0.18600000000000003</v>
      </c>
      <c r="J289" s="158">
        <v>0.23300000000000001</v>
      </c>
      <c r="K289" s="159">
        <v>4.843927013281013E-2</v>
      </c>
      <c r="L289" s="157">
        <v>8.9285714285714302E-2</v>
      </c>
    </row>
    <row r="290" spans="1:12" ht="12" x14ac:dyDescent="0.2">
      <c r="A290" s="9" t="s">
        <v>315</v>
      </c>
      <c r="B290" s="29" t="s">
        <v>543</v>
      </c>
      <c r="C290" s="100">
        <v>354</v>
      </c>
      <c r="D290" s="100">
        <v>262</v>
      </c>
      <c r="E290" s="100">
        <v>616</v>
      </c>
      <c r="F290" s="158">
        <v>0.28552278820375337</v>
      </c>
      <c r="G290" s="158">
        <v>0.66890080428954424</v>
      </c>
      <c r="H290" s="158">
        <v>0.42245100000000008</v>
      </c>
      <c r="I290" s="158">
        <v>0.13800000000000001</v>
      </c>
      <c r="J290" s="158">
        <v>0.11199999999999999</v>
      </c>
      <c r="K290" s="159">
        <v>5.0885850845441727E-2</v>
      </c>
      <c r="L290" s="157">
        <v>0.12962962962962965</v>
      </c>
    </row>
    <row r="291" spans="1:12" ht="12" x14ac:dyDescent="0.2">
      <c r="A291" s="9" t="s">
        <v>316</v>
      </c>
      <c r="B291" s="29" t="s">
        <v>539</v>
      </c>
      <c r="C291" s="100">
        <v>1217</v>
      </c>
      <c r="D291" s="100">
        <v>743</v>
      </c>
      <c r="E291" s="100">
        <v>1960</v>
      </c>
      <c r="F291" s="158">
        <v>8.2362394535958214E-2</v>
      </c>
      <c r="G291" s="158">
        <v>0.41181197267979108</v>
      </c>
      <c r="H291" s="158">
        <v>0.26570600000000011</v>
      </c>
      <c r="I291" s="158">
        <v>0.16200000000000001</v>
      </c>
      <c r="J291" s="158">
        <v>0.129</v>
      </c>
      <c r="K291" s="159">
        <v>4.5514947844022546E-2</v>
      </c>
      <c r="L291" s="157">
        <v>7.086614173228345E-2</v>
      </c>
    </row>
    <row r="292" spans="1:12" ht="12" x14ac:dyDescent="0.2">
      <c r="A292" s="9" t="s">
        <v>317</v>
      </c>
      <c r="B292" s="29" t="s">
        <v>550</v>
      </c>
      <c r="C292" s="100">
        <v>3406</v>
      </c>
      <c r="D292" s="100">
        <v>2329</v>
      </c>
      <c r="E292" s="100">
        <v>5735</v>
      </c>
      <c r="F292" s="158">
        <v>4.290731409375477E-2</v>
      </c>
      <c r="G292" s="158">
        <v>0.30890212246144449</v>
      </c>
      <c r="H292" s="158">
        <v>0.20908300000000005</v>
      </c>
      <c r="I292" s="158">
        <v>0.13699999999999998</v>
      </c>
      <c r="J292" s="158">
        <v>0.111</v>
      </c>
      <c r="K292" s="159">
        <v>3.838956837484242E-2</v>
      </c>
      <c r="L292" s="157">
        <v>5.2953156822810543E-2</v>
      </c>
    </row>
    <row r="293" spans="1:12" ht="12" x14ac:dyDescent="0.2">
      <c r="A293" s="9" t="s">
        <v>318</v>
      </c>
      <c r="B293" s="29" t="s">
        <v>553</v>
      </c>
      <c r="C293" s="100">
        <v>573</v>
      </c>
      <c r="D293" s="100">
        <v>413</v>
      </c>
      <c r="E293" s="100">
        <v>986</v>
      </c>
      <c r="F293" s="158">
        <v>0.10299869621903521</v>
      </c>
      <c r="G293" s="158">
        <v>0.5110821382007823</v>
      </c>
      <c r="H293" s="158">
        <v>0.31272600000000006</v>
      </c>
      <c r="I293" s="158">
        <v>0.16500000000000001</v>
      </c>
      <c r="J293" s="158">
        <v>0.122</v>
      </c>
      <c r="K293" s="159">
        <v>6.8266772379755203E-2</v>
      </c>
      <c r="L293" s="157">
        <v>0.10408921933085513</v>
      </c>
    </row>
    <row r="294" spans="1:12" ht="12" x14ac:dyDescent="0.2">
      <c r="A294" s="9" t="s">
        <v>319</v>
      </c>
      <c r="B294" s="29" t="s">
        <v>581</v>
      </c>
      <c r="C294" s="100">
        <v>428</v>
      </c>
      <c r="D294" s="100">
        <v>344</v>
      </c>
      <c r="E294" s="100">
        <v>772</v>
      </c>
      <c r="F294" s="158">
        <v>0.13078470824949698</v>
      </c>
      <c r="G294" s="158">
        <v>0.59557344064386319</v>
      </c>
      <c r="H294" s="158">
        <v>0.44274400000000014</v>
      </c>
      <c r="I294" s="158">
        <v>0.29899999999999999</v>
      </c>
      <c r="J294" s="158">
        <v>0.23399999999999999</v>
      </c>
      <c r="K294" s="159">
        <v>5.0955732426183009E-2</v>
      </c>
      <c r="L294" s="157">
        <v>0.18787878787878787</v>
      </c>
    </row>
    <row r="295" spans="1:12" ht="12" x14ac:dyDescent="0.2">
      <c r="A295" s="9" t="s">
        <v>320</v>
      </c>
      <c r="B295" s="29" t="s">
        <v>577</v>
      </c>
      <c r="C295" s="100">
        <v>308</v>
      </c>
      <c r="D295" s="100">
        <v>180</v>
      </c>
      <c r="E295" s="100">
        <v>488</v>
      </c>
      <c r="F295" s="158">
        <v>0.26156299840510366</v>
      </c>
      <c r="G295" s="158">
        <v>0.79266347687400318</v>
      </c>
      <c r="H295" s="158">
        <v>0.53224400000000016</v>
      </c>
      <c r="I295" s="158">
        <v>0.14300000000000002</v>
      </c>
      <c r="J295" s="158">
        <v>8.5999999999999993E-2</v>
      </c>
      <c r="K295" s="159">
        <v>4.9809117565871586E-2</v>
      </c>
      <c r="L295" s="157">
        <v>5.555555555555558E-2</v>
      </c>
    </row>
    <row r="296" spans="1:12" ht="12" x14ac:dyDescent="0.2">
      <c r="A296" s="9" t="s">
        <v>321</v>
      </c>
      <c r="B296" s="29" t="s">
        <v>540</v>
      </c>
      <c r="C296" s="100">
        <v>1222</v>
      </c>
      <c r="D296" s="100">
        <v>904</v>
      </c>
      <c r="E296" s="100">
        <v>2126</v>
      </c>
      <c r="F296" s="158">
        <v>4.4535928143712572E-2</v>
      </c>
      <c r="G296" s="158">
        <v>0.41167664670658682</v>
      </c>
      <c r="H296" s="158">
        <v>0.27537600000000007</v>
      </c>
      <c r="I296" s="158">
        <v>0.17300000000000001</v>
      </c>
      <c r="J296" s="158">
        <v>0.11900000000000001</v>
      </c>
      <c r="K296" s="159">
        <v>4.6379964810623453E-2</v>
      </c>
      <c r="L296" s="157">
        <v>7.5688073394495459E-2</v>
      </c>
    </row>
    <row r="297" spans="1:12" ht="12" x14ac:dyDescent="0.2">
      <c r="A297" s="9" t="s">
        <v>322</v>
      </c>
      <c r="B297" s="29" t="s">
        <v>570</v>
      </c>
      <c r="C297" s="100">
        <v>219</v>
      </c>
      <c r="D297" s="100">
        <v>148</v>
      </c>
      <c r="E297" s="100">
        <v>367</v>
      </c>
      <c r="F297" s="158">
        <v>0.24947589098532494</v>
      </c>
      <c r="G297" s="158">
        <v>0.81970649895178194</v>
      </c>
      <c r="H297" s="158">
        <v>0.41239500000000007</v>
      </c>
      <c r="I297" s="158">
        <v>0.107</v>
      </c>
      <c r="J297" s="158">
        <v>5.4000000000000006E-2</v>
      </c>
      <c r="K297" s="159">
        <v>5.0409958522006804E-2</v>
      </c>
      <c r="L297" s="157">
        <v>5.0000000000000044E-2</v>
      </c>
    </row>
    <row r="298" spans="1:12" ht="12" x14ac:dyDescent="0.2">
      <c r="A298" s="9" t="s">
        <v>323</v>
      </c>
      <c r="B298" s="29" t="s">
        <v>556</v>
      </c>
      <c r="C298" s="100">
        <v>970</v>
      </c>
      <c r="D298" s="100">
        <v>681</v>
      </c>
      <c r="E298" s="100">
        <v>1651</v>
      </c>
      <c r="F298" s="158">
        <v>0.1162215628090999</v>
      </c>
      <c r="G298" s="158">
        <v>0.59000989119683478</v>
      </c>
      <c r="H298" s="158">
        <v>0.4409260000000001</v>
      </c>
      <c r="I298" s="158">
        <v>0.21100000000000002</v>
      </c>
      <c r="J298" s="158">
        <v>0.17399999999999999</v>
      </c>
      <c r="K298" s="159">
        <v>4.0967132245657734E-2</v>
      </c>
      <c r="L298" s="157">
        <v>0.15298507462686572</v>
      </c>
    </row>
    <row r="299" spans="1:12" ht="12" x14ac:dyDescent="0.2">
      <c r="A299" s="9" t="s">
        <v>324</v>
      </c>
      <c r="B299" s="29" t="s">
        <v>573</v>
      </c>
      <c r="C299" s="100">
        <v>269</v>
      </c>
      <c r="D299" s="100">
        <v>182</v>
      </c>
      <c r="E299" s="100">
        <v>451</v>
      </c>
      <c r="F299" s="158">
        <v>0.21336206896551724</v>
      </c>
      <c r="G299" s="158">
        <v>0.71767241379310343</v>
      </c>
      <c r="H299" s="158">
        <v>0.42418500000000003</v>
      </c>
      <c r="I299" s="158">
        <v>0.21100000000000002</v>
      </c>
      <c r="J299" s="158">
        <v>0.155</v>
      </c>
      <c r="K299" s="159">
        <v>4.806029466170314E-2</v>
      </c>
      <c r="L299" s="157">
        <v>4.7619047619047783E-2</v>
      </c>
    </row>
    <row r="300" spans="1:12" ht="12" x14ac:dyDescent="0.2">
      <c r="A300" s="9" t="s">
        <v>325</v>
      </c>
      <c r="B300" s="29" t="s">
        <v>546</v>
      </c>
      <c r="C300" s="100">
        <v>247</v>
      </c>
      <c r="D300" s="100">
        <v>214</v>
      </c>
      <c r="E300" s="100">
        <v>461</v>
      </c>
      <c r="F300" s="158">
        <v>0.26014319809069214</v>
      </c>
      <c r="G300" s="158">
        <v>0.6706443914081146</v>
      </c>
      <c r="H300" s="158">
        <v>0.41852499999999998</v>
      </c>
      <c r="I300" s="158">
        <v>0.21899999999999997</v>
      </c>
      <c r="J300" s="158">
        <v>0.22899999999999998</v>
      </c>
      <c r="K300" s="159">
        <v>4.6748454172409692E-2</v>
      </c>
      <c r="L300" s="157">
        <v>0.16161616161616166</v>
      </c>
    </row>
    <row r="301" spans="1:12" ht="12" x14ac:dyDescent="0.2">
      <c r="A301" s="9" t="s">
        <v>326</v>
      </c>
      <c r="B301" s="29" t="s">
        <v>548</v>
      </c>
      <c r="C301" s="100">
        <v>699</v>
      </c>
      <c r="D301" s="100">
        <v>458</v>
      </c>
      <c r="E301" s="100">
        <v>1157</v>
      </c>
      <c r="F301" s="158">
        <v>0.12830482115085537</v>
      </c>
      <c r="G301" s="158">
        <v>0.52488335925349927</v>
      </c>
      <c r="H301" s="158">
        <v>0.26146200000000008</v>
      </c>
      <c r="I301" s="158">
        <v>0.23199999999999998</v>
      </c>
      <c r="J301" s="158">
        <v>0.125</v>
      </c>
      <c r="K301" s="159">
        <v>5.4367260959752195E-2</v>
      </c>
      <c r="L301" s="157">
        <v>0.14218009478672977</v>
      </c>
    </row>
    <row r="302" spans="1:12" ht="12" x14ac:dyDescent="0.2">
      <c r="A302" s="9" t="s">
        <v>327</v>
      </c>
      <c r="B302" s="29" t="s">
        <v>537</v>
      </c>
      <c r="C302" s="100">
        <v>356</v>
      </c>
      <c r="D302" s="100">
        <v>260</v>
      </c>
      <c r="E302" s="100">
        <v>616</v>
      </c>
      <c r="F302" s="158">
        <v>0.14747191011235955</v>
      </c>
      <c r="G302" s="158">
        <v>0.625</v>
      </c>
      <c r="H302" s="158">
        <v>0.40182200000000007</v>
      </c>
      <c r="I302" s="158">
        <v>0.23899999999999999</v>
      </c>
      <c r="J302" s="158">
        <v>0.20199999999999999</v>
      </c>
      <c r="K302" s="159">
        <v>5.0912895183863438E-2</v>
      </c>
      <c r="L302" s="157">
        <v>9.7402597402597491E-2</v>
      </c>
    </row>
    <row r="303" spans="1:12" ht="12" x14ac:dyDescent="0.2">
      <c r="A303" s="9" t="s">
        <v>328</v>
      </c>
      <c r="B303" s="29" t="s">
        <v>571</v>
      </c>
      <c r="C303" s="100">
        <v>144</v>
      </c>
      <c r="D303" s="100">
        <v>89</v>
      </c>
      <c r="E303" s="100">
        <v>233</v>
      </c>
      <c r="F303" s="158">
        <v>0.43093922651933703</v>
      </c>
      <c r="G303" s="158">
        <v>0.91160220994475138</v>
      </c>
      <c r="H303" s="158">
        <v>0.51320700000000019</v>
      </c>
      <c r="I303" s="158">
        <v>0.40600000000000003</v>
      </c>
      <c r="J303" s="158">
        <v>0.25</v>
      </c>
      <c r="K303" s="159">
        <v>6.3032961983089719E-2</v>
      </c>
      <c r="L303" s="157">
        <v>8.6956521739130488E-2</v>
      </c>
    </row>
    <row r="304" spans="1:12" ht="12" x14ac:dyDescent="0.2">
      <c r="A304" s="9" t="s">
        <v>329</v>
      </c>
      <c r="B304" s="29" t="s">
        <v>608</v>
      </c>
      <c r="C304" s="100">
        <v>501</v>
      </c>
      <c r="D304" s="100">
        <v>323</v>
      </c>
      <c r="E304" s="100">
        <v>824</v>
      </c>
      <c r="F304" s="158">
        <v>0.29436325678496866</v>
      </c>
      <c r="G304" s="158">
        <v>0.77870563674321502</v>
      </c>
      <c r="H304" s="158">
        <v>0.446214</v>
      </c>
      <c r="I304" s="158">
        <v>0.20600000000000002</v>
      </c>
      <c r="J304" s="158">
        <v>0.20600000000000002</v>
      </c>
      <c r="K304" s="159">
        <v>5.2062813117674356E-2</v>
      </c>
      <c r="L304" s="157">
        <v>0.10465116279069764</v>
      </c>
    </row>
    <row r="305" spans="1:12" ht="12" x14ac:dyDescent="0.2">
      <c r="A305" s="9" t="s">
        <v>330</v>
      </c>
      <c r="B305" s="29" t="s">
        <v>556</v>
      </c>
      <c r="C305" s="100">
        <v>692</v>
      </c>
      <c r="D305" s="100">
        <v>521</v>
      </c>
      <c r="E305" s="100">
        <v>1213</v>
      </c>
      <c r="F305" s="158">
        <v>7.7713551701991013E-2</v>
      </c>
      <c r="G305" s="158">
        <v>0.41682723185613357</v>
      </c>
      <c r="H305" s="158">
        <v>0.20562300000000003</v>
      </c>
      <c r="I305" s="158">
        <v>0.14199999999999999</v>
      </c>
      <c r="J305" s="158">
        <v>0.11900000000000001</v>
      </c>
      <c r="K305" s="159">
        <v>4.9069025210987105E-2</v>
      </c>
      <c r="L305" s="157">
        <v>8.0321285140562249E-2</v>
      </c>
    </row>
    <row r="306" spans="1:12" ht="12" x14ac:dyDescent="0.2">
      <c r="A306" s="9" t="s">
        <v>331</v>
      </c>
      <c r="B306" s="29" t="s">
        <v>539</v>
      </c>
      <c r="C306" s="100">
        <v>446</v>
      </c>
      <c r="D306" s="100">
        <v>246</v>
      </c>
      <c r="E306" s="100">
        <v>692</v>
      </c>
      <c r="F306" s="158">
        <v>0.19729425028184894</v>
      </c>
      <c r="G306" s="158">
        <v>0.61330326944757607</v>
      </c>
      <c r="H306" s="158">
        <v>0.52557700000000007</v>
      </c>
      <c r="I306" s="158">
        <v>0.22800000000000001</v>
      </c>
      <c r="J306" s="158">
        <v>0.23899999999999999</v>
      </c>
      <c r="K306" s="159">
        <v>5.6829459664709869E-2</v>
      </c>
      <c r="L306" s="157">
        <v>5.3763440860215006E-2</v>
      </c>
    </row>
    <row r="307" spans="1:12" ht="12" x14ac:dyDescent="0.2">
      <c r="A307" s="9" t="s">
        <v>332</v>
      </c>
      <c r="B307" s="29" t="s">
        <v>545</v>
      </c>
      <c r="C307" s="100">
        <v>248</v>
      </c>
      <c r="D307" s="100">
        <v>186</v>
      </c>
      <c r="E307" s="100">
        <v>434</v>
      </c>
      <c r="F307" s="158">
        <v>9.7426470588235295E-2</v>
      </c>
      <c r="G307" s="158">
        <v>0.56985294117647056</v>
      </c>
      <c r="H307" s="158">
        <v>0.39344300000000004</v>
      </c>
      <c r="I307" s="158">
        <v>0.28899999999999998</v>
      </c>
      <c r="J307" s="158">
        <v>0.28899999999999998</v>
      </c>
      <c r="K307" s="159">
        <v>5.9425010687533475E-2</v>
      </c>
      <c r="L307" s="157">
        <v>0.23404255319148926</v>
      </c>
    </row>
    <row r="308" spans="1:12" ht="12" x14ac:dyDescent="0.2">
      <c r="A308" s="9" t="s">
        <v>333</v>
      </c>
      <c r="B308" s="29" t="s">
        <v>537</v>
      </c>
      <c r="C308" s="100">
        <v>418</v>
      </c>
      <c r="D308" s="100">
        <v>327</v>
      </c>
      <c r="E308" s="100">
        <v>745</v>
      </c>
      <c r="F308" s="158">
        <v>5.0239234449760764E-2</v>
      </c>
      <c r="G308" s="158">
        <v>0.46052631578947367</v>
      </c>
      <c r="H308" s="158">
        <v>0.162823</v>
      </c>
      <c r="I308" s="158">
        <v>0.17300000000000001</v>
      </c>
      <c r="J308" s="158">
        <v>0.12300000000000001</v>
      </c>
      <c r="K308" s="159">
        <v>4.1771856457296419E-2</v>
      </c>
      <c r="L308" s="157">
        <v>4.020100502512558E-2</v>
      </c>
    </row>
    <row r="309" spans="1:12" ht="12" x14ac:dyDescent="0.2">
      <c r="A309" s="9" t="s">
        <v>334</v>
      </c>
      <c r="B309" s="29" t="s">
        <v>543</v>
      </c>
      <c r="C309" s="100">
        <v>322</v>
      </c>
      <c r="D309" s="100">
        <v>241</v>
      </c>
      <c r="E309" s="100">
        <v>563</v>
      </c>
      <c r="F309" s="158">
        <v>0.24523809523809523</v>
      </c>
      <c r="G309" s="158">
        <v>0.81547619047619047</v>
      </c>
      <c r="H309" s="158">
        <v>0.52103600000000005</v>
      </c>
      <c r="I309" s="158">
        <v>0.255</v>
      </c>
      <c r="J309" s="158">
        <v>0.19600000000000001</v>
      </c>
      <c r="K309" s="159">
        <v>6.5933511512921372E-2</v>
      </c>
      <c r="L309" s="157">
        <v>0.16000000000000003</v>
      </c>
    </row>
    <row r="310" spans="1:12" ht="12" x14ac:dyDescent="0.2">
      <c r="A310" s="9" t="s">
        <v>335</v>
      </c>
      <c r="B310" s="29" t="s">
        <v>574</v>
      </c>
      <c r="C310" s="100">
        <v>1026</v>
      </c>
      <c r="D310" s="100">
        <v>765</v>
      </c>
      <c r="E310" s="100">
        <v>1791</v>
      </c>
      <c r="F310" s="158">
        <v>2.3523763802208355E-2</v>
      </c>
      <c r="G310" s="158">
        <v>0.44359097455592894</v>
      </c>
      <c r="H310" s="158">
        <v>0.20312500000000003</v>
      </c>
      <c r="I310" s="158">
        <v>0.14300000000000002</v>
      </c>
      <c r="J310" s="158">
        <v>7.2999999999999995E-2</v>
      </c>
      <c r="K310" s="159">
        <v>4.1177689990090638E-2</v>
      </c>
      <c r="L310" s="157">
        <v>2.9702970297029729E-2</v>
      </c>
    </row>
    <row r="311" spans="1:12" ht="12" x14ac:dyDescent="0.2">
      <c r="A311" s="9" t="s">
        <v>336</v>
      </c>
      <c r="B311" s="29" t="s">
        <v>541</v>
      </c>
      <c r="C311" s="100">
        <v>811</v>
      </c>
      <c r="D311" s="100">
        <v>611</v>
      </c>
      <c r="E311" s="100">
        <v>1422</v>
      </c>
      <c r="F311" s="158">
        <v>0.17717003567181927</v>
      </c>
      <c r="G311" s="158">
        <v>0.60939357907253267</v>
      </c>
      <c r="H311" s="158">
        <v>0.3254180000000001</v>
      </c>
      <c r="I311" s="158">
        <v>0.27800000000000002</v>
      </c>
      <c r="J311" s="158">
        <v>0.26</v>
      </c>
      <c r="K311" s="159">
        <v>6.0358396159155503E-2</v>
      </c>
      <c r="L311" s="157">
        <v>0.16666666666666652</v>
      </c>
    </row>
    <row r="312" spans="1:12" ht="12" x14ac:dyDescent="0.2">
      <c r="A312" s="9" t="s">
        <v>337</v>
      </c>
      <c r="B312" s="29" t="s">
        <v>593</v>
      </c>
      <c r="C312" s="100">
        <v>527</v>
      </c>
      <c r="D312" s="100">
        <v>385</v>
      </c>
      <c r="E312" s="100">
        <v>912</v>
      </c>
      <c r="F312" s="158">
        <v>0.45634095634095634</v>
      </c>
      <c r="G312" s="158">
        <v>0.9064449064449065</v>
      </c>
      <c r="H312" s="158">
        <v>0.56238400000000011</v>
      </c>
      <c r="I312" s="158">
        <v>0.26899999999999996</v>
      </c>
      <c r="J312" s="158">
        <v>0.26100000000000001</v>
      </c>
      <c r="K312" s="159">
        <v>7.1630247438846384E-2</v>
      </c>
      <c r="L312" s="157">
        <v>8.8082901554404125E-2</v>
      </c>
    </row>
    <row r="313" spans="1:12" ht="12" x14ac:dyDescent="0.2">
      <c r="A313" s="9" t="s">
        <v>338</v>
      </c>
      <c r="B313" s="29" t="s">
        <v>553</v>
      </c>
      <c r="C313" s="100">
        <v>235</v>
      </c>
      <c r="D313" s="100">
        <v>165</v>
      </c>
      <c r="E313" s="100">
        <v>400</v>
      </c>
      <c r="F313" s="158">
        <v>0.20733944954128442</v>
      </c>
      <c r="G313" s="158">
        <v>0.7119266055045872</v>
      </c>
      <c r="H313" s="158">
        <v>0.41666700000000001</v>
      </c>
      <c r="I313" s="158">
        <v>0.28100000000000003</v>
      </c>
      <c r="J313" s="158">
        <v>0.26600000000000001</v>
      </c>
      <c r="K313" s="159">
        <v>4.9821744951502378E-2</v>
      </c>
      <c r="L313" s="157">
        <v>4.7619047619047783E-2</v>
      </c>
    </row>
    <row r="314" spans="1:12" ht="12" x14ac:dyDescent="0.2">
      <c r="A314" s="9" t="s">
        <v>339</v>
      </c>
      <c r="B314" s="29" t="s">
        <v>552</v>
      </c>
      <c r="C314" s="100">
        <v>324</v>
      </c>
      <c r="D314" s="100">
        <v>240</v>
      </c>
      <c r="E314" s="100">
        <v>564</v>
      </c>
      <c r="F314" s="158">
        <v>0</v>
      </c>
      <c r="G314" s="158">
        <v>0.63786531130876745</v>
      </c>
      <c r="H314" s="158">
        <v>0.19298300000000004</v>
      </c>
      <c r="I314" s="158">
        <v>0.25600000000000001</v>
      </c>
      <c r="J314" s="158">
        <v>0.22399999999999998</v>
      </c>
      <c r="K314" s="159">
        <v>3.9869273872647271E-2</v>
      </c>
      <c r="L314" s="157">
        <v>8.536585365853655E-2</v>
      </c>
    </row>
    <row r="315" spans="1:12" ht="12" x14ac:dyDescent="0.2">
      <c r="A315" s="9" t="s">
        <v>340</v>
      </c>
      <c r="B315" s="29" t="s">
        <v>571</v>
      </c>
      <c r="C315" s="100">
        <v>103</v>
      </c>
      <c r="D315" s="100">
        <v>85</v>
      </c>
      <c r="E315" s="100">
        <v>188</v>
      </c>
      <c r="F315" s="158">
        <v>0.30729166666666669</v>
      </c>
      <c r="G315" s="158">
        <v>0.828125</v>
      </c>
      <c r="H315" s="158">
        <v>0.54909900000000023</v>
      </c>
      <c r="I315" s="158">
        <v>0.28600000000000003</v>
      </c>
      <c r="J315" s="158">
        <v>0.17899999999999999</v>
      </c>
      <c r="K315" s="159">
        <v>6.3703406789150097E-2</v>
      </c>
      <c r="L315" s="157">
        <v>0.15789473684210531</v>
      </c>
    </row>
    <row r="316" spans="1:12" ht="12" x14ac:dyDescent="0.2">
      <c r="A316" s="9" t="s">
        <v>341</v>
      </c>
      <c r="B316" s="29" t="s">
        <v>583</v>
      </c>
      <c r="C316" s="100">
        <v>127</v>
      </c>
      <c r="D316" s="100">
        <v>101</v>
      </c>
      <c r="E316" s="100">
        <v>228</v>
      </c>
      <c r="F316" s="158">
        <v>0.28911564625850339</v>
      </c>
      <c r="G316" s="158">
        <v>0.8537414965986394</v>
      </c>
      <c r="H316" s="158">
        <v>0.49784200000000012</v>
      </c>
      <c r="I316" s="158">
        <v>0.23699999999999999</v>
      </c>
      <c r="J316" s="158">
        <v>0.105</v>
      </c>
      <c r="K316" s="159">
        <v>5.3575448992664754E-2</v>
      </c>
      <c r="L316" s="157">
        <v>7.999999999999996E-2</v>
      </c>
    </row>
    <row r="317" spans="1:12" ht="12" x14ac:dyDescent="0.2">
      <c r="A317" s="9" t="s">
        <v>342</v>
      </c>
      <c r="B317" s="29" t="s">
        <v>541</v>
      </c>
      <c r="C317" s="100">
        <v>1143</v>
      </c>
      <c r="D317" s="100">
        <v>848</v>
      </c>
      <c r="E317" s="100">
        <v>1991</v>
      </c>
      <c r="F317" s="158">
        <v>4.6940928270042197E-2</v>
      </c>
      <c r="G317" s="158">
        <v>0.31909282700421943</v>
      </c>
      <c r="H317" s="158">
        <v>0.12956100000000004</v>
      </c>
      <c r="I317" s="158">
        <v>0.14499999999999999</v>
      </c>
      <c r="J317" s="158">
        <v>0.08</v>
      </c>
      <c r="K317" s="159">
        <v>4.1428933560795023E-2</v>
      </c>
      <c r="L317" s="157">
        <v>1.939058171745156E-2</v>
      </c>
    </row>
    <row r="318" spans="1:12" ht="12" x14ac:dyDescent="0.2">
      <c r="A318" s="9" t="s">
        <v>343</v>
      </c>
      <c r="B318" s="29" t="s">
        <v>541</v>
      </c>
      <c r="C318" s="100">
        <v>1067</v>
      </c>
      <c r="D318" s="100">
        <v>782</v>
      </c>
      <c r="E318" s="100">
        <v>1849</v>
      </c>
      <c r="F318" s="158">
        <v>0.20126532226176355</v>
      </c>
      <c r="G318" s="158">
        <v>0.65005931198102018</v>
      </c>
      <c r="H318" s="158">
        <v>0.37774300000000011</v>
      </c>
      <c r="I318" s="158">
        <v>0.22399999999999998</v>
      </c>
      <c r="J318" s="158">
        <v>0.252</v>
      </c>
      <c r="K318" s="159">
        <v>4.2170493552481036E-2</v>
      </c>
      <c r="L318" s="157">
        <v>0.10996563573883167</v>
      </c>
    </row>
    <row r="319" spans="1:12" ht="12" x14ac:dyDescent="0.2">
      <c r="A319" s="9" t="s">
        <v>344</v>
      </c>
      <c r="B319" s="29" t="s">
        <v>575</v>
      </c>
      <c r="C319" s="100">
        <v>333</v>
      </c>
      <c r="D319" s="100">
        <v>233</v>
      </c>
      <c r="E319" s="100">
        <v>566</v>
      </c>
      <c r="F319" s="158">
        <v>0.21834625322997417</v>
      </c>
      <c r="G319" s="158">
        <v>0.45219638242894056</v>
      </c>
      <c r="H319" s="158">
        <v>0.15272100000000005</v>
      </c>
      <c r="I319" s="158">
        <v>7.2999999999999995E-2</v>
      </c>
      <c r="J319" s="158">
        <v>8.199999999999999E-2</v>
      </c>
      <c r="K319" s="159">
        <v>5.0804476278545674E-2</v>
      </c>
      <c r="L319" s="157">
        <v>7.3170731707317027E-2</v>
      </c>
    </row>
    <row r="320" spans="1:12" ht="12" x14ac:dyDescent="0.2">
      <c r="A320" s="9" t="s">
        <v>345</v>
      </c>
      <c r="B320" s="29" t="s">
        <v>600</v>
      </c>
      <c r="C320" s="100">
        <v>470</v>
      </c>
      <c r="D320" s="100">
        <v>304</v>
      </c>
      <c r="E320" s="100">
        <v>774</v>
      </c>
      <c r="F320" s="158">
        <v>0.19063180827886711</v>
      </c>
      <c r="G320" s="158">
        <v>0.56862745098039214</v>
      </c>
      <c r="H320" s="158">
        <v>0.38904500000000009</v>
      </c>
      <c r="I320" s="158">
        <v>0.26899999999999996</v>
      </c>
      <c r="J320" s="158">
        <v>0.19399999999999998</v>
      </c>
      <c r="K320" s="159">
        <v>4.6943645000540379E-2</v>
      </c>
      <c r="L320" s="157">
        <v>5.9602649006622488E-2</v>
      </c>
    </row>
    <row r="321" spans="1:12" ht="12" x14ac:dyDescent="0.2">
      <c r="A321" s="9" t="s">
        <v>346</v>
      </c>
      <c r="B321" s="29" t="s">
        <v>548</v>
      </c>
      <c r="C321" s="100">
        <v>693</v>
      </c>
      <c r="D321" s="100">
        <v>524</v>
      </c>
      <c r="E321" s="100">
        <v>1217</v>
      </c>
      <c r="F321" s="158">
        <v>0</v>
      </c>
      <c r="G321" s="158">
        <v>0.42379182156133827</v>
      </c>
      <c r="H321" s="158">
        <v>0.16562400000000008</v>
      </c>
      <c r="I321" s="158">
        <v>0.122</v>
      </c>
      <c r="J321" s="158">
        <v>0.14300000000000002</v>
      </c>
      <c r="K321" s="159">
        <v>4.3492439140526251E-2</v>
      </c>
      <c r="L321" s="157">
        <v>6.7567567567567544E-2</v>
      </c>
    </row>
    <row r="322" spans="1:12" ht="12" x14ac:dyDescent="0.2">
      <c r="A322" s="9" t="s">
        <v>347</v>
      </c>
      <c r="B322" s="29" t="s">
        <v>600</v>
      </c>
      <c r="C322" s="100">
        <v>435</v>
      </c>
      <c r="D322" s="100">
        <v>324</v>
      </c>
      <c r="E322" s="100">
        <v>759</v>
      </c>
      <c r="F322" s="158">
        <v>0.30985915492957744</v>
      </c>
      <c r="G322" s="158">
        <v>0.90140845070422537</v>
      </c>
      <c r="H322" s="158">
        <v>0.63558000000000026</v>
      </c>
      <c r="I322" s="158">
        <v>0.30399999999999999</v>
      </c>
      <c r="J322" s="158">
        <v>0.33100000000000002</v>
      </c>
      <c r="K322" s="159">
        <v>6.0032455424189113E-2</v>
      </c>
      <c r="L322" s="157">
        <v>0.19444444444444442</v>
      </c>
    </row>
    <row r="323" spans="1:12" ht="12" x14ac:dyDescent="0.2">
      <c r="A323" s="9" t="s">
        <v>348</v>
      </c>
      <c r="B323" s="29" t="s">
        <v>537</v>
      </c>
      <c r="C323" s="100">
        <v>1541</v>
      </c>
      <c r="D323" s="100">
        <v>1142</v>
      </c>
      <c r="E323" s="100">
        <v>2683</v>
      </c>
      <c r="F323" s="158">
        <v>6.4288118478626727E-2</v>
      </c>
      <c r="G323" s="158">
        <v>0.33759676876472566</v>
      </c>
      <c r="H323" s="158">
        <v>0.17428100000000002</v>
      </c>
      <c r="I323" s="158">
        <v>0.153</v>
      </c>
      <c r="J323" s="158">
        <v>0.10800000000000001</v>
      </c>
      <c r="K323" s="159">
        <v>4.3414602974152117E-2</v>
      </c>
      <c r="L323" s="157">
        <v>5.6803170409511217E-2</v>
      </c>
    </row>
    <row r="324" spans="1:12" ht="12" x14ac:dyDescent="0.2">
      <c r="A324" s="9" t="s">
        <v>349</v>
      </c>
      <c r="B324" s="29" t="s">
        <v>540</v>
      </c>
      <c r="C324" s="100">
        <v>352</v>
      </c>
      <c r="D324" s="100">
        <v>287</v>
      </c>
      <c r="E324" s="100">
        <v>639</v>
      </c>
      <c r="F324" s="158">
        <v>0.11834319526627218</v>
      </c>
      <c r="G324" s="158">
        <v>0.5473372781065089</v>
      </c>
      <c r="H324" s="158">
        <v>0.28977300000000011</v>
      </c>
      <c r="I324" s="158">
        <v>0.19500000000000001</v>
      </c>
      <c r="J324" s="158">
        <v>0.15</v>
      </c>
      <c r="K324" s="159">
        <v>5.9370497778240106E-2</v>
      </c>
      <c r="L324" s="157">
        <v>0.15642458100558654</v>
      </c>
    </row>
    <row r="325" spans="1:12" ht="12" x14ac:dyDescent="0.2">
      <c r="A325" s="9" t="s">
        <v>350</v>
      </c>
      <c r="B325" s="29" t="s">
        <v>546</v>
      </c>
      <c r="C325" s="100">
        <v>483</v>
      </c>
      <c r="D325" s="100">
        <v>319</v>
      </c>
      <c r="E325" s="100">
        <v>802</v>
      </c>
      <c r="F325" s="158">
        <v>0.20750782064650677</v>
      </c>
      <c r="G325" s="158">
        <v>0.67778936392075073</v>
      </c>
      <c r="H325" s="158">
        <v>0.37185900000000011</v>
      </c>
      <c r="I325" s="158">
        <v>0.13100000000000001</v>
      </c>
      <c r="J325" s="158">
        <v>5.7000000000000002E-2</v>
      </c>
      <c r="K325" s="159">
        <v>5.7138942554613603E-2</v>
      </c>
      <c r="L325" s="157">
        <v>0.1328125</v>
      </c>
    </row>
    <row r="326" spans="1:12" ht="12" x14ac:dyDescent="0.2">
      <c r="A326" s="9" t="s">
        <v>351</v>
      </c>
      <c r="B326" s="29" t="s">
        <v>539</v>
      </c>
      <c r="C326" s="100">
        <v>1278</v>
      </c>
      <c r="D326" s="100">
        <v>848</v>
      </c>
      <c r="E326" s="100">
        <v>2126</v>
      </c>
      <c r="F326" s="158">
        <v>0.18893387314439947</v>
      </c>
      <c r="G326" s="158">
        <v>0.65856950067476383</v>
      </c>
      <c r="H326" s="158">
        <v>0.56846900000000022</v>
      </c>
      <c r="I326" s="158">
        <v>0.41399999999999998</v>
      </c>
      <c r="J326" s="158">
        <v>0.31</v>
      </c>
      <c r="K326" s="159">
        <v>7.0160770596533362E-2</v>
      </c>
      <c r="L326" s="157">
        <v>0.16985645933014348</v>
      </c>
    </row>
    <row r="327" spans="1:12" ht="12" x14ac:dyDescent="0.2">
      <c r="A327" s="9" t="s">
        <v>352</v>
      </c>
      <c r="B327" s="29" t="s">
        <v>547</v>
      </c>
      <c r="C327" s="100">
        <v>1264</v>
      </c>
      <c r="D327" s="100">
        <v>828</v>
      </c>
      <c r="E327" s="100">
        <v>2092</v>
      </c>
      <c r="F327" s="158">
        <v>9.2540885520542487E-2</v>
      </c>
      <c r="G327" s="158">
        <v>0.52173913043478259</v>
      </c>
      <c r="H327" s="158">
        <v>0.31221000000000015</v>
      </c>
      <c r="I327" s="158">
        <v>0.2</v>
      </c>
      <c r="J327" s="158">
        <v>0.182</v>
      </c>
      <c r="K327" s="159">
        <v>4.228731143541975E-2</v>
      </c>
      <c r="L327" s="157">
        <v>5.2173913043478293E-2</v>
      </c>
    </row>
    <row r="328" spans="1:12" ht="12" x14ac:dyDescent="0.2">
      <c r="A328" s="9" t="s">
        <v>353</v>
      </c>
      <c r="B328" s="29" t="s">
        <v>592</v>
      </c>
      <c r="C328" s="100">
        <v>730</v>
      </c>
      <c r="D328" s="100">
        <v>538</v>
      </c>
      <c r="E328" s="100">
        <v>1268</v>
      </c>
      <c r="F328" s="158">
        <v>0.14455307262569833</v>
      </c>
      <c r="G328" s="158">
        <v>0.69064245810055869</v>
      </c>
      <c r="H328" s="158">
        <v>0.43225200000000003</v>
      </c>
      <c r="I328" s="158">
        <v>0.22399999999999998</v>
      </c>
      <c r="J328" s="158">
        <v>0.19800000000000001</v>
      </c>
      <c r="K328" s="159">
        <v>4.9124401880132895E-2</v>
      </c>
      <c r="L328" s="157">
        <v>7.7220077220077177E-2</v>
      </c>
    </row>
    <row r="329" spans="1:12" ht="12" x14ac:dyDescent="0.2">
      <c r="A329" s="9" t="s">
        <v>354</v>
      </c>
      <c r="B329" s="29" t="s">
        <v>542</v>
      </c>
      <c r="C329" s="100">
        <v>873</v>
      </c>
      <c r="D329" s="100">
        <v>603</v>
      </c>
      <c r="E329" s="100">
        <v>1476</v>
      </c>
      <c r="F329" s="158">
        <v>5.3770086526576021E-2</v>
      </c>
      <c r="G329" s="158">
        <v>0.26205191594561189</v>
      </c>
      <c r="H329" s="158">
        <v>0.185696</v>
      </c>
      <c r="I329" s="158">
        <v>0.11199999999999999</v>
      </c>
      <c r="J329" s="158">
        <v>8.3000000000000004E-2</v>
      </c>
      <c r="K329" s="159">
        <v>4.7778949453652242E-2</v>
      </c>
      <c r="L329" s="157">
        <v>4.4982698961937739E-2</v>
      </c>
    </row>
    <row r="330" spans="1:12" ht="12" x14ac:dyDescent="0.2">
      <c r="A330" s="9" t="s">
        <v>355</v>
      </c>
      <c r="B330" s="29" t="s">
        <v>575</v>
      </c>
      <c r="C330" s="100">
        <v>1745</v>
      </c>
      <c r="D330" s="100">
        <v>1277</v>
      </c>
      <c r="E330" s="100">
        <v>3022</v>
      </c>
      <c r="F330" s="158">
        <v>6.3200229819017517E-2</v>
      </c>
      <c r="G330" s="158">
        <v>0.40218328066647513</v>
      </c>
      <c r="H330" s="158">
        <v>0.14179800000000001</v>
      </c>
      <c r="I330" s="158">
        <v>0.11800000000000001</v>
      </c>
      <c r="J330" s="158">
        <v>9.0999999999999998E-2</v>
      </c>
      <c r="K330" s="159">
        <v>3.7790971031966936E-2</v>
      </c>
      <c r="L330" s="157">
        <v>7.8767123287671215E-2</v>
      </c>
    </row>
    <row r="331" spans="1:12" ht="12" x14ac:dyDescent="0.2">
      <c r="A331" s="9" t="s">
        <v>356</v>
      </c>
      <c r="B331" s="29" t="s">
        <v>580</v>
      </c>
      <c r="C331" s="100">
        <v>192</v>
      </c>
      <c r="D331" s="100">
        <v>158</v>
      </c>
      <c r="E331" s="100">
        <v>350</v>
      </c>
      <c r="F331" s="158">
        <v>0.19736842105263158</v>
      </c>
      <c r="G331" s="158">
        <v>0.72368421052631582</v>
      </c>
      <c r="H331" s="158">
        <v>0.51499000000000017</v>
      </c>
      <c r="I331" s="158">
        <v>0.35200000000000004</v>
      </c>
      <c r="J331" s="158">
        <v>0.30599999999999999</v>
      </c>
      <c r="K331" s="159">
        <v>5.7710146207871738E-2</v>
      </c>
      <c r="L331" s="157">
        <v>3.703703703703709E-2</v>
      </c>
    </row>
    <row r="332" spans="1:12" ht="12" x14ac:dyDescent="0.2">
      <c r="A332" s="9" t="s">
        <v>357</v>
      </c>
      <c r="B332" s="29" t="s">
        <v>554</v>
      </c>
      <c r="C332" s="100">
        <v>548</v>
      </c>
      <c r="D332" s="100">
        <v>366</v>
      </c>
      <c r="E332" s="100">
        <v>914</v>
      </c>
      <c r="F332" s="158">
        <v>0.24976873265494912</v>
      </c>
      <c r="G332" s="158">
        <v>0.69935245143385749</v>
      </c>
      <c r="H332" s="158">
        <v>0.30384900000000004</v>
      </c>
      <c r="I332" s="158">
        <v>0.23899999999999999</v>
      </c>
      <c r="J332" s="158">
        <v>0.124</v>
      </c>
      <c r="K332" s="159">
        <v>4.4704768507225934E-2</v>
      </c>
      <c r="L332" s="157">
        <v>0.13207547169811318</v>
      </c>
    </row>
    <row r="333" spans="1:12" ht="12" x14ac:dyDescent="0.2">
      <c r="A333" s="9" t="s">
        <v>358</v>
      </c>
      <c r="B333" s="29" t="s">
        <v>575</v>
      </c>
      <c r="C333" s="100">
        <v>2238</v>
      </c>
      <c r="D333" s="100">
        <v>1634</v>
      </c>
      <c r="E333" s="100">
        <v>3872</v>
      </c>
      <c r="F333" s="158">
        <v>6.569343065693431E-2</v>
      </c>
      <c r="G333" s="158">
        <v>0.32200208550573511</v>
      </c>
      <c r="H333" s="158">
        <v>0.19774300000000003</v>
      </c>
      <c r="I333" s="158">
        <v>0.14199999999999999</v>
      </c>
      <c r="J333" s="158">
        <v>9.8000000000000004E-2</v>
      </c>
      <c r="K333" s="159">
        <v>4.3993406486259379E-2</v>
      </c>
      <c r="L333" s="157">
        <v>5.8301647655259803E-2</v>
      </c>
    </row>
    <row r="334" spans="1:12" ht="12" x14ac:dyDescent="0.2">
      <c r="A334" s="9" t="s">
        <v>359</v>
      </c>
      <c r="B334" s="29" t="s">
        <v>574</v>
      </c>
      <c r="C334" s="100">
        <v>673</v>
      </c>
      <c r="D334" s="100">
        <v>561</v>
      </c>
      <c r="E334" s="100">
        <v>1234</v>
      </c>
      <c r="F334" s="158">
        <v>6.4516129032258063E-2</v>
      </c>
      <c r="G334" s="158">
        <v>0.39928315412186383</v>
      </c>
      <c r="H334" s="158">
        <v>0.15109400000000003</v>
      </c>
      <c r="I334" s="158">
        <v>9.1999999999999998E-2</v>
      </c>
      <c r="J334" s="158">
        <v>0.06</v>
      </c>
      <c r="K334" s="159">
        <v>4.8849201893156113E-2</v>
      </c>
      <c r="L334" s="157">
        <v>2.5000000000000022E-2</v>
      </c>
    </row>
    <row r="335" spans="1:12" ht="12" x14ac:dyDescent="0.2">
      <c r="A335" s="9" t="s">
        <v>360</v>
      </c>
      <c r="B335" s="29" t="s">
        <v>547</v>
      </c>
      <c r="C335" s="100">
        <v>1281</v>
      </c>
      <c r="D335" s="100">
        <v>843</v>
      </c>
      <c r="E335" s="100">
        <v>2124</v>
      </c>
      <c r="F335" s="158">
        <v>0.15422885572139303</v>
      </c>
      <c r="G335" s="158">
        <v>0.81859931113662454</v>
      </c>
      <c r="H335" s="158">
        <v>0.43610800000000011</v>
      </c>
      <c r="I335" s="158">
        <v>0.19699999999999998</v>
      </c>
      <c r="J335" s="158">
        <v>0.17199999999999999</v>
      </c>
      <c r="K335" s="159">
        <v>5.1954314209100128E-2</v>
      </c>
      <c r="L335" s="157">
        <v>0.10624999999999996</v>
      </c>
    </row>
    <row r="336" spans="1:12" ht="12" x14ac:dyDescent="0.2">
      <c r="A336" s="9" t="s">
        <v>361</v>
      </c>
      <c r="B336" s="29" t="s">
        <v>550</v>
      </c>
      <c r="C336" s="100">
        <v>1409</v>
      </c>
      <c r="D336" s="100">
        <v>979</v>
      </c>
      <c r="E336" s="100">
        <v>2388</v>
      </c>
      <c r="F336" s="158">
        <v>6.9161376545272296E-2</v>
      </c>
      <c r="G336" s="158">
        <v>0.26227865018376212</v>
      </c>
      <c r="H336" s="158">
        <v>0.13631100000000004</v>
      </c>
      <c r="I336" s="158">
        <v>7.2999999999999995E-2</v>
      </c>
      <c r="J336" s="158">
        <v>5.9000000000000004E-2</v>
      </c>
      <c r="K336" s="159">
        <v>4.3997288788471978E-2</v>
      </c>
      <c r="L336" s="157">
        <v>0.16379310344827591</v>
      </c>
    </row>
    <row r="337" spans="1:12" ht="12" x14ac:dyDescent="0.2">
      <c r="A337" s="9" t="s">
        <v>362</v>
      </c>
      <c r="B337" s="29" t="s">
        <v>572</v>
      </c>
      <c r="C337" s="100">
        <v>675</v>
      </c>
      <c r="D337" s="100">
        <v>549</v>
      </c>
      <c r="E337" s="100">
        <v>1224</v>
      </c>
      <c r="F337" s="158">
        <v>1.1134307585247043E-2</v>
      </c>
      <c r="G337" s="158">
        <v>0.19972164231036882</v>
      </c>
      <c r="H337" s="158">
        <v>3.1775000000000012E-2</v>
      </c>
      <c r="I337" s="158">
        <v>4.9000000000000002E-2</v>
      </c>
      <c r="J337" s="158">
        <v>0.04</v>
      </c>
      <c r="K337" s="159">
        <v>3.6684861911539302E-2</v>
      </c>
      <c r="L337" s="157">
        <v>2.5280898876404501E-2</v>
      </c>
    </row>
    <row r="338" spans="1:12" ht="12" x14ac:dyDescent="0.2">
      <c r="A338" s="9" t="s">
        <v>363</v>
      </c>
      <c r="B338" s="29" t="s">
        <v>551</v>
      </c>
      <c r="C338" s="100">
        <v>62059</v>
      </c>
      <c r="D338" s="100">
        <v>38994</v>
      </c>
      <c r="E338" s="100">
        <v>101053</v>
      </c>
      <c r="F338" s="158">
        <v>0.35994855809358339</v>
      </c>
      <c r="G338" s="158">
        <v>0.75725211644267298</v>
      </c>
      <c r="H338" s="158">
        <v>0.80940800000000024</v>
      </c>
      <c r="I338" s="158">
        <v>0.55700000000000005</v>
      </c>
      <c r="J338" s="158">
        <v>0.53700000000000003</v>
      </c>
      <c r="K338" s="159">
        <v>8.7741148967567906E-2</v>
      </c>
      <c r="L338" s="157">
        <v>0.38494528246081039</v>
      </c>
    </row>
    <row r="339" spans="1:12" ht="12" x14ac:dyDescent="0.2">
      <c r="A339" s="9" t="s">
        <v>364</v>
      </c>
      <c r="B339" s="29" t="s">
        <v>590</v>
      </c>
      <c r="C339" s="100">
        <v>461</v>
      </c>
      <c r="D339" s="100">
        <v>322</v>
      </c>
      <c r="E339" s="100">
        <v>783</v>
      </c>
      <c r="F339" s="158">
        <v>0.4164989939637827</v>
      </c>
      <c r="G339" s="158">
        <v>0.81187122736418516</v>
      </c>
      <c r="H339" s="158">
        <v>0.50332600000000016</v>
      </c>
      <c r="I339" s="158">
        <v>0.32700000000000001</v>
      </c>
      <c r="J339" s="158">
        <v>0.22699999999999998</v>
      </c>
      <c r="K339" s="159">
        <v>6.3937990811235412E-2</v>
      </c>
      <c r="L339" s="157">
        <v>0.14838709677419359</v>
      </c>
    </row>
    <row r="340" spans="1:12" ht="12" x14ac:dyDescent="0.2">
      <c r="A340" s="9" t="s">
        <v>365</v>
      </c>
      <c r="B340" s="29" t="s">
        <v>541</v>
      </c>
      <c r="C340" s="100">
        <v>1274</v>
      </c>
      <c r="D340" s="100">
        <v>868</v>
      </c>
      <c r="E340" s="100">
        <v>2142</v>
      </c>
      <c r="F340" s="158">
        <v>4.1629760850310012E-2</v>
      </c>
      <c r="G340" s="158">
        <v>0.21257750221434898</v>
      </c>
      <c r="H340" s="158">
        <v>0.19811900000000005</v>
      </c>
      <c r="I340" s="158">
        <v>0.105</v>
      </c>
      <c r="J340" s="158">
        <v>8.5999999999999993E-2</v>
      </c>
      <c r="K340" s="159">
        <v>4.4073495036235255E-2</v>
      </c>
      <c r="L340" s="157">
        <v>7.2992700729927029E-2</v>
      </c>
    </row>
    <row r="341" spans="1:12" ht="12" x14ac:dyDescent="0.2">
      <c r="A341" s="9" t="s">
        <v>366</v>
      </c>
      <c r="B341" s="29" t="s">
        <v>581</v>
      </c>
      <c r="C341" s="100">
        <v>426</v>
      </c>
      <c r="D341" s="100">
        <v>271</v>
      </c>
      <c r="E341" s="100">
        <v>697</v>
      </c>
      <c r="F341" s="158">
        <v>0.1345496009122007</v>
      </c>
      <c r="G341" s="158">
        <v>0.64310148232611175</v>
      </c>
      <c r="H341" s="158">
        <v>0.38018600000000008</v>
      </c>
      <c r="I341" s="158">
        <v>0.23300000000000001</v>
      </c>
      <c r="J341" s="158">
        <v>0.17199999999999999</v>
      </c>
      <c r="K341" s="159">
        <v>5.013555321388774E-2</v>
      </c>
      <c r="L341" s="157">
        <v>0.22360248447204967</v>
      </c>
    </row>
    <row r="342" spans="1:12" ht="12" x14ac:dyDescent="0.2">
      <c r="A342" s="9" t="s">
        <v>367</v>
      </c>
      <c r="B342" s="29" t="s">
        <v>539</v>
      </c>
      <c r="C342" s="100">
        <v>763</v>
      </c>
      <c r="D342" s="100">
        <v>589</v>
      </c>
      <c r="E342" s="100">
        <v>1352</v>
      </c>
      <c r="F342" s="158">
        <v>6.5597667638483967E-3</v>
      </c>
      <c r="G342" s="158">
        <v>7.2157434402332368E-2</v>
      </c>
      <c r="H342" s="158">
        <v>5.2961000000000008E-2</v>
      </c>
      <c r="I342" s="158">
        <v>8.900000000000001E-2</v>
      </c>
      <c r="J342" s="158">
        <v>5.4000000000000006E-2</v>
      </c>
      <c r="K342" s="159">
        <v>4.6674117162276763E-2</v>
      </c>
      <c r="L342" s="157">
        <v>2.4523160762942808E-2</v>
      </c>
    </row>
    <row r="343" spans="1:12" ht="12" x14ac:dyDescent="0.2">
      <c r="A343" s="9" t="s">
        <v>368</v>
      </c>
      <c r="B343" s="29" t="s">
        <v>539</v>
      </c>
      <c r="C343" s="100">
        <v>9637</v>
      </c>
      <c r="D343" s="100">
        <v>5695</v>
      </c>
      <c r="E343" s="100">
        <v>15332</v>
      </c>
      <c r="F343" s="158">
        <v>0.34107618540223761</v>
      </c>
      <c r="G343" s="158">
        <v>0.68790623335109213</v>
      </c>
      <c r="H343" s="158">
        <v>0.69475800000000021</v>
      </c>
      <c r="I343" s="158">
        <v>0.44400000000000001</v>
      </c>
      <c r="J343" s="158">
        <v>0.34799999999999998</v>
      </c>
      <c r="K343" s="159">
        <v>7.8999737888299726E-2</v>
      </c>
      <c r="L343" s="157">
        <v>0.27459016393442626</v>
      </c>
    </row>
    <row r="344" spans="1:12" ht="12" x14ac:dyDescent="0.2">
      <c r="A344" s="9" t="s">
        <v>369</v>
      </c>
      <c r="B344" s="29" t="s">
        <v>545</v>
      </c>
      <c r="C344" s="100">
        <v>810</v>
      </c>
      <c r="D344" s="100">
        <v>532</v>
      </c>
      <c r="E344" s="100">
        <v>1342</v>
      </c>
      <c r="F344" s="158">
        <v>0.16233354470513633</v>
      </c>
      <c r="G344" s="158">
        <v>0.52821813570069753</v>
      </c>
      <c r="H344" s="158">
        <v>0.40647100000000008</v>
      </c>
      <c r="I344" s="158">
        <v>0.24299999999999999</v>
      </c>
      <c r="J344" s="158">
        <v>0.2</v>
      </c>
      <c r="K344" s="159">
        <v>8.1407889989712046E-2</v>
      </c>
      <c r="L344" s="157">
        <v>4.9504950495049549E-2</v>
      </c>
    </row>
    <row r="345" spans="1:12" ht="12" x14ac:dyDescent="0.2">
      <c r="A345" s="9" t="s">
        <v>370</v>
      </c>
      <c r="B345" s="29" t="s">
        <v>596</v>
      </c>
      <c r="C345" s="100">
        <v>909</v>
      </c>
      <c r="D345" s="100">
        <v>688</v>
      </c>
      <c r="E345" s="100">
        <v>1597</v>
      </c>
      <c r="F345" s="158">
        <v>7.6177285318559551E-2</v>
      </c>
      <c r="G345" s="158">
        <v>0.61172668513388739</v>
      </c>
      <c r="H345" s="158">
        <v>0.40579200000000015</v>
      </c>
      <c r="I345" s="158">
        <v>0.18600000000000003</v>
      </c>
      <c r="J345" s="158">
        <v>9.1999999999999998E-2</v>
      </c>
      <c r="K345" s="159">
        <v>6.2540132087087086E-2</v>
      </c>
      <c r="L345" s="157">
        <v>0.15213358070500926</v>
      </c>
    </row>
    <row r="346" spans="1:12" ht="12" x14ac:dyDescent="0.2">
      <c r="A346" s="9" t="s">
        <v>371</v>
      </c>
      <c r="B346" s="29" t="s">
        <v>539</v>
      </c>
      <c r="C346" s="100">
        <v>873</v>
      </c>
      <c r="D346" s="100">
        <v>573</v>
      </c>
      <c r="E346" s="100">
        <v>1446</v>
      </c>
      <c r="F346" s="158">
        <v>0.11384783798576902</v>
      </c>
      <c r="G346" s="158">
        <v>0.44991789819376027</v>
      </c>
      <c r="H346" s="158">
        <v>0.20582400000000006</v>
      </c>
      <c r="I346" s="158">
        <v>0.18</v>
      </c>
      <c r="J346" s="158">
        <v>0.125</v>
      </c>
      <c r="K346" s="159">
        <v>5.4238107944939218E-2</v>
      </c>
      <c r="L346" s="157">
        <v>7.0796460176991149E-2</v>
      </c>
    </row>
    <row r="347" spans="1:12" ht="12" x14ac:dyDescent="0.2">
      <c r="A347" s="9" t="s">
        <v>372</v>
      </c>
      <c r="B347" s="29" t="s">
        <v>596</v>
      </c>
      <c r="C347" s="100">
        <v>1957</v>
      </c>
      <c r="D347" s="100">
        <v>1420</v>
      </c>
      <c r="E347" s="100">
        <v>3377</v>
      </c>
      <c r="F347" s="158">
        <v>0.22403888643393724</v>
      </c>
      <c r="G347" s="158">
        <v>0.67123287671232879</v>
      </c>
      <c r="H347" s="158">
        <v>0.558199</v>
      </c>
      <c r="I347" s="158">
        <v>0.28499999999999998</v>
      </c>
      <c r="J347" s="158">
        <v>0.19800000000000001</v>
      </c>
      <c r="K347" s="159">
        <v>7.2050263015945526E-2</v>
      </c>
      <c r="L347" s="157">
        <v>0.12382075471698117</v>
      </c>
    </row>
    <row r="348" spans="1:12" ht="12" x14ac:dyDescent="0.2">
      <c r="A348" s="9" t="s">
        <v>373</v>
      </c>
      <c r="B348" s="29" t="s">
        <v>583</v>
      </c>
      <c r="C348" s="100">
        <v>212</v>
      </c>
      <c r="D348" s="100">
        <v>133</v>
      </c>
      <c r="E348" s="100">
        <v>345</v>
      </c>
      <c r="F348" s="158">
        <v>0.2872628726287263</v>
      </c>
      <c r="G348" s="158">
        <v>0.76964769647696474</v>
      </c>
      <c r="H348" s="158">
        <v>0.46820200000000006</v>
      </c>
      <c r="I348" s="158">
        <v>0.161</v>
      </c>
      <c r="J348" s="158">
        <v>0.161</v>
      </c>
      <c r="K348" s="159">
        <v>5.114788274322879E-2</v>
      </c>
      <c r="L348" s="157">
        <v>3.2608695652173947E-2</v>
      </c>
    </row>
    <row r="349" spans="1:12" ht="12" x14ac:dyDescent="0.2">
      <c r="A349" s="9" t="s">
        <v>374</v>
      </c>
      <c r="B349" s="29" t="s">
        <v>546</v>
      </c>
      <c r="C349" s="100">
        <v>189</v>
      </c>
      <c r="D349" s="100">
        <v>136</v>
      </c>
      <c r="E349" s="100">
        <v>325</v>
      </c>
      <c r="F349" s="158">
        <v>0.11306532663316583</v>
      </c>
      <c r="G349" s="158">
        <v>0.59547738693467334</v>
      </c>
      <c r="H349" s="158">
        <v>0.53927800000000004</v>
      </c>
      <c r="I349" s="158">
        <v>0.127</v>
      </c>
      <c r="J349" s="158">
        <v>0.113</v>
      </c>
      <c r="K349" s="159">
        <v>5.5204443018539329E-2</v>
      </c>
      <c r="L349" s="157">
        <v>7.3529411764705843E-2</v>
      </c>
    </row>
    <row r="350" spans="1:12" ht="12" x14ac:dyDescent="0.2">
      <c r="A350" s="9" t="s">
        <v>375</v>
      </c>
      <c r="B350" s="29" t="s">
        <v>550</v>
      </c>
      <c r="C350" s="100">
        <v>922</v>
      </c>
      <c r="D350" s="100">
        <v>603</v>
      </c>
      <c r="E350" s="100">
        <v>1525</v>
      </c>
      <c r="F350" s="158">
        <v>0.15727002967359049</v>
      </c>
      <c r="G350" s="158">
        <v>0.43471810089020774</v>
      </c>
      <c r="H350" s="158">
        <v>0.34803100000000015</v>
      </c>
      <c r="I350" s="158">
        <v>0.255</v>
      </c>
      <c r="J350" s="158">
        <v>0.29499999999999998</v>
      </c>
      <c r="K350" s="159">
        <v>5.0154264878701893E-2</v>
      </c>
      <c r="L350" s="157">
        <v>0.10377358490566035</v>
      </c>
    </row>
    <row r="351" spans="1:12" ht="12" x14ac:dyDescent="0.2">
      <c r="A351" s="9" t="s">
        <v>376</v>
      </c>
      <c r="B351" s="29" t="s">
        <v>550</v>
      </c>
      <c r="C351" s="100">
        <v>1078</v>
      </c>
      <c r="D351" s="100">
        <v>638</v>
      </c>
      <c r="E351" s="100">
        <v>1716</v>
      </c>
      <c r="F351" s="158">
        <v>0.23782234957020057</v>
      </c>
      <c r="G351" s="158">
        <v>0.64985673352435525</v>
      </c>
      <c r="H351" s="158">
        <v>0.67369800000000024</v>
      </c>
      <c r="I351" s="158">
        <v>0.33299999999999996</v>
      </c>
      <c r="J351" s="158">
        <v>0.32899999999999996</v>
      </c>
      <c r="K351" s="159">
        <v>5.8336719041082619E-2</v>
      </c>
      <c r="L351" s="157">
        <v>0.17837837837837833</v>
      </c>
    </row>
    <row r="352" spans="1:12" ht="12" x14ac:dyDescent="0.2">
      <c r="A352" s="9" t="s">
        <v>377</v>
      </c>
      <c r="B352" s="29" t="s">
        <v>581</v>
      </c>
      <c r="C352" s="100">
        <v>656</v>
      </c>
      <c r="D352" s="100">
        <v>438</v>
      </c>
      <c r="E352" s="100">
        <v>1094</v>
      </c>
      <c r="F352" s="158">
        <v>0.27258805513016843</v>
      </c>
      <c r="G352" s="158">
        <v>0.74272588055130173</v>
      </c>
      <c r="H352" s="158">
        <v>0.53463299999999991</v>
      </c>
      <c r="I352" s="158">
        <v>0.248</v>
      </c>
      <c r="J352" s="158">
        <v>0.22899999999999998</v>
      </c>
      <c r="K352" s="159">
        <v>6.7941596466582821E-2</v>
      </c>
      <c r="L352" s="157">
        <v>0.11262798634812288</v>
      </c>
    </row>
    <row r="353" spans="1:12" ht="12" x14ac:dyDescent="0.2">
      <c r="A353" s="9" t="s">
        <v>378</v>
      </c>
      <c r="B353" s="29" t="s">
        <v>584</v>
      </c>
      <c r="C353" s="100">
        <v>771</v>
      </c>
      <c r="D353" s="100">
        <v>502</v>
      </c>
      <c r="E353" s="100">
        <v>1273</v>
      </c>
      <c r="F353" s="158">
        <v>0.28878990348923533</v>
      </c>
      <c r="G353" s="158">
        <v>0.84632516703786187</v>
      </c>
      <c r="H353" s="158">
        <v>0.47079700000000008</v>
      </c>
      <c r="I353" s="158">
        <v>0.17899999999999999</v>
      </c>
      <c r="J353" s="158">
        <v>0.11900000000000001</v>
      </c>
      <c r="K353" s="159">
        <v>5.5363484918641626E-2</v>
      </c>
      <c r="L353" s="157">
        <v>0.1067415730337079</v>
      </c>
    </row>
    <row r="354" spans="1:12" ht="12" x14ac:dyDescent="0.2">
      <c r="A354" s="9" t="s">
        <v>379</v>
      </c>
      <c r="B354" s="29" t="s">
        <v>580</v>
      </c>
      <c r="C354" s="100">
        <v>229</v>
      </c>
      <c r="D354" s="100">
        <v>148</v>
      </c>
      <c r="E354" s="100">
        <v>377</v>
      </c>
      <c r="F354" s="158">
        <v>0.40441176470588236</v>
      </c>
      <c r="G354" s="158">
        <v>0.84558823529411764</v>
      </c>
      <c r="H354" s="158">
        <v>0.60164300000000015</v>
      </c>
      <c r="I354" s="158">
        <v>0.24600000000000002</v>
      </c>
      <c r="J354" s="158">
        <v>0.24600000000000002</v>
      </c>
      <c r="K354" s="159">
        <v>5.5634328372445863E-2</v>
      </c>
      <c r="L354" s="157">
        <v>0.18571428571428572</v>
      </c>
    </row>
    <row r="355" spans="1:12" ht="12" x14ac:dyDescent="0.2">
      <c r="A355" s="9" t="s">
        <v>380</v>
      </c>
      <c r="B355" s="29" t="s">
        <v>539</v>
      </c>
      <c r="C355" s="100">
        <v>360</v>
      </c>
      <c r="D355" s="100">
        <v>275</v>
      </c>
      <c r="E355" s="100">
        <v>635</v>
      </c>
      <c r="F355" s="158">
        <v>6.25E-2</v>
      </c>
      <c r="G355" s="158">
        <v>0.36805555555555558</v>
      </c>
      <c r="H355" s="158">
        <v>0.13196700000000003</v>
      </c>
      <c r="I355" s="158">
        <v>9.3000000000000013E-2</v>
      </c>
      <c r="J355" s="158">
        <v>7.9000000000000001E-2</v>
      </c>
      <c r="K355" s="159">
        <v>3.5403630216353399E-2</v>
      </c>
      <c r="L355" s="157">
        <v>5.5865921787711104E-3</v>
      </c>
    </row>
    <row r="356" spans="1:12" ht="12" x14ac:dyDescent="0.2">
      <c r="A356" s="9" t="s">
        <v>381</v>
      </c>
      <c r="B356" s="29" t="s">
        <v>575</v>
      </c>
      <c r="C356" s="100">
        <v>1388</v>
      </c>
      <c r="D356" s="100">
        <v>1009</v>
      </c>
      <c r="E356" s="100">
        <v>2397</v>
      </c>
      <c r="F356" s="158">
        <v>5.3486150907354348E-2</v>
      </c>
      <c r="G356" s="158">
        <v>0.37153772683858644</v>
      </c>
      <c r="H356" s="158">
        <v>0.26723700000000006</v>
      </c>
      <c r="I356" s="158">
        <v>0.152</v>
      </c>
      <c r="J356" s="158">
        <v>0.105</v>
      </c>
      <c r="K356" s="159">
        <v>4.5775373627618854E-2</v>
      </c>
      <c r="L356" s="157">
        <v>6.1333333333333351E-2</v>
      </c>
    </row>
    <row r="357" spans="1:12" ht="12" x14ac:dyDescent="0.2">
      <c r="A357" s="9" t="s">
        <v>382</v>
      </c>
      <c r="B357" s="29" t="s">
        <v>542</v>
      </c>
      <c r="C357" s="100">
        <v>691</v>
      </c>
      <c r="D357" s="100">
        <v>585</v>
      </c>
      <c r="E357" s="100">
        <v>1276</v>
      </c>
      <c r="F357" s="158">
        <v>9.161381254404511E-3</v>
      </c>
      <c r="G357" s="158">
        <v>0.17406624383368569</v>
      </c>
      <c r="H357" s="158">
        <v>7.9854000000000022E-2</v>
      </c>
      <c r="I357" s="158">
        <v>0.06</v>
      </c>
      <c r="J357" s="158">
        <v>7.0000000000000007E-2</v>
      </c>
      <c r="K357" s="159">
        <v>3.9125298671106812E-2</v>
      </c>
      <c r="L357" s="157">
        <v>1.0273972602739767E-2</v>
      </c>
    </row>
    <row r="358" spans="1:12" ht="12" x14ac:dyDescent="0.2">
      <c r="A358" s="9" t="s">
        <v>383</v>
      </c>
      <c r="B358" s="29" t="s">
        <v>552</v>
      </c>
      <c r="C358" s="100">
        <v>5005</v>
      </c>
      <c r="D358" s="100">
        <v>3370</v>
      </c>
      <c r="E358" s="100">
        <v>8375</v>
      </c>
      <c r="F358" s="158">
        <v>0.56407838206014882</v>
      </c>
      <c r="G358" s="158">
        <v>0.93199203604736458</v>
      </c>
      <c r="H358" s="158">
        <v>0.87200900000000015</v>
      </c>
      <c r="I358" s="158">
        <v>0.55399999999999994</v>
      </c>
      <c r="J358" s="158">
        <v>0.47799999999999998</v>
      </c>
      <c r="K358" s="159">
        <v>7.0542314838311193E-2</v>
      </c>
      <c r="L358" s="157">
        <v>0.39219015280135827</v>
      </c>
    </row>
    <row r="359" spans="1:12" ht="12" x14ac:dyDescent="0.2">
      <c r="A359" s="9" t="s">
        <v>384</v>
      </c>
      <c r="B359" s="29" t="s">
        <v>556</v>
      </c>
      <c r="C359" s="100">
        <v>1417</v>
      </c>
      <c r="D359" s="100">
        <v>941</v>
      </c>
      <c r="E359" s="100">
        <v>2358</v>
      </c>
      <c r="F359" s="158">
        <v>0.11305785123966942</v>
      </c>
      <c r="G359" s="158">
        <v>0.53586776859504137</v>
      </c>
      <c r="H359" s="158">
        <v>0.34081600000000006</v>
      </c>
      <c r="I359" s="158">
        <v>0.21299999999999999</v>
      </c>
      <c r="J359" s="158">
        <v>0.18899999999999997</v>
      </c>
      <c r="K359" s="159">
        <v>4.3974472138241127E-2</v>
      </c>
      <c r="L359" s="157">
        <v>0.1167048054919908</v>
      </c>
    </row>
    <row r="360" spans="1:12" ht="12" x14ac:dyDescent="0.2">
      <c r="A360" s="9" t="s">
        <v>385</v>
      </c>
      <c r="B360" s="29" t="s">
        <v>566</v>
      </c>
      <c r="C360" s="100">
        <v>277</v>
      </c>
      <c r="D360" s="100">
        <v>180</v>
      </c>
      <c r="E360" s="100">
        <v>457</v>
      </c>
      <c r="F360" s="158">
        <v>0.16179775280898875</v>
      </c>
      <c r="G360" s="158">
        <v>0.68089887640449442</v>
      </c>
      <c r="H360" s="158">
        <v>0.43104999999999999</v>
      </c>
      <c r="I360" s="158">
        <v>0.35600000000000004</v>
      </c>
      <c r="J360" s="158">
        <v>0.37799999999999995</v>
      </c>
      <c r="K360" s="159">
        <v>5.1578088110937448E-2</v>
      </c>
      <c r="L360" s="157">
        <v>7.6190476190476253E-2</v>
      </c>
    </row>
    <row r="361" spans="1:12" ht="12" x14ac:dyDescent="0.2">
      <c r="A361" s="9" t="s">
        <v>386</v>
      </c>
      <c r="B361" s="29" t="s">
        <v>591</v>
      </c>
      <c r="C361" s="100">
        <v>268</v>
      </c>
      <c r="D361" s="100">
        <v>194</v>
      </c>
      <c r="E361" s="100">
        <v>462</v>
      </c>
      <c r="F361" s="158">
        <v>0.16379310344827586</v>
      </c>
      <c r="G361" s="158">
        <v>0.60057471264367812</v>
      </c>
      <c r="H361" s="158">
        <v>0.46869400000000006</v>
      </c>
      <c r="I361" s="158">
        <v>6.0999999999999999E-2</v>
      </c>
      <c r="J361" s="158">
        <v>4.9000000000000002E-2</v>
      </c>
      <c r="K361" s="159">
        <v>5.4296541517425356E-2</v>
      </c>
      <c r="L361" s="157">
        <v>3.7735849056603765E-2</v>
      </c>
    </row>
    <row r="362" spans="1:12" ht="12" x14ac:dyDescent="0.2">
      <c r="A362" s="9" t="s">
        <v>387</v>
      </c>
      <c r="B362" s="29" t="s">
        <v>546</v>
      </c>
      <c r="C362" s="100">
        <v>334</v>
      </c>
      <c r="D362" s="100">
        <v>249</v>
      </c>
      <c r="E362" s="100">
        <v>583</v>
      </c>
      <c r="F362" s="158">
        <v>0.19898819561551434</v>
      </c>
      <c r="G362" s="158">
        <v>0.51770657672849918</v>
      </c>
      <c r="H362" s="158">
        <v>0.23628700000000002</v>
      </c>
      <c r="I362" s="158">
        <v>0.151</v>
      </c>
      <c r="J362" s="158">
        <v>0.10800000000000001</v>
      </c>
      <c r="K362" s="159">
        <v>3.6831240262921727E-2</v>
      </c>
      <c r="L362" s="157">
        <v>0.19867549668874174</v>
      </c>
    </row>
    <row r="363" spans="1:12" ht="12" x14ac:dyDescent="0.2">
      <c r="A363" s="9" t="s">
        <v>388</v>
      </c>
      <c r="B363" s="29" t="s">
        <v>565</v>
      </c>
      <c r="C363" s="100">
        <v>219</v>
      </c>
      <c r="D363" s="100">
        <v>154</v>
      </c>
      <c r="E363" s="100">
        <v>373</v>
      </c>
      <c r="F363" s="158">
        <v>0.35416666666666669</v>
      </c>
      <c r="G363" s="158">
        <v>0.90277777777777779</v>
      </c>
      <c r="H363" s="158">
        <v>0.42530000000000007</v>
      </c>
      <c r="I363" s="158">
        <v>8.5000000000000006E-2</v>
      </c>
      <c r="J363" s="158">
        <v>8.5000000000000006E-2</v>
      </c>
      <c r="K363" s="159">
        <v>4.3874147249106099E-2</v>
      </c>
      <c r="L363" s="157">
        <v>6.8627450980392135E-2</v>
      </c>
    </row>
    <row r="364" spans="1:12" ht="12" x14ac:dyDescent="0.2">
      <c r="A364" s="9" t="s">
        <v>389</v>
      </c>
      <c r="B364" s="29" t="s">
        <v>542</v>
      </c>
      <c r="C364" s="100">
        <v>1317</v>
      </c>
      <c r="D364" s="100">
        <v>895</v>
      </c>
      <c r="E364" s="100">
        <v>2212</v>
      </c>
      <c r="F364" s="158">
        <v>0.12873326467559218</v>
      </c>
      <c r="G364" s="158">
        <v>0.45142464812907657</v>
      </c>
      <c r="H364" s="158">
        <v>0.30097100000000004</v>
      </c>
      <c r="I364" s="158">
        <v>0.24199999999999999</v>
      </c>
      <c r="J364" s="158">
        <v>0.23199999999999998</v>
      </c>
      <c r="K364" s="159">
        <v>5.3706220687539163E-2</v>
      </c>
      <c r="L364" s="157">
        <v>0.12072434607645877</v>
      </c>
    </row>
    <row r="365" spans="1:12" ht="12" x14ac:dyDescent="0.2">
      <c r="A365" s="9" t="s">
        <v>390</v>
      </c>
      <c r="B365" s="29" t="s">
        <v>572</v>
      </c>
      <c r="C365" s="100">
        <v>748</v>
      </c>
      <c r="D365" s="100">
        <v>511</v>
      </c>
      <c r="E365" s="100">
        <v>1259</v>
      </c>
      <c r="F365" s="158">
        <v>0.22402159244264508</v>
      </c>
      <c r="G365" s="158">
        <v>0.59379217273954121</v>
      </c>
      <c r="H365" s="158">
        <v>0.41675099999999998</v>
      </c>
      <c r="I365" s="158">
        <v>0.28000000000000003</v>
      </c>
      <c r="J365" s="158">
        <v>0.22600000000000001</v>
      </c>
      <c r="K365" s="159">
        <v>7.9762019965236686E-2</v>
      </c>
      <c r="L365" s="157">
        <v>9.2307692307692313E-2</v>
      </c>
    </row>
    <row r="366" spans="1:12" ht="12" x14ac:dyDescent="0.2">
      <c r="A366" s="9" t="s">
        <v>391</v>
      </c>
      <c r="B366" s="29" t="s">
        <v>567</v>
      </c>
      <c r="C366" s="100">
        <v>276</v>
      </c>
      <c r="D366" s="100">
        <v>222</v>
      </c>
      <c r="E366" s="100">
        <v>498</v>
      </c>
      <c r="F366" s="158">
        <v>7.8402366863905323E-2</v>
      </c>
      <c r="G366" s="158">
        <v>0.65236686390532539</v>
      </c>
      <c r="H366" s="158">
        <v>0.31858400000000009</v>
      </c>
      <c r="I366" s="158">
        <v>0.29299999999999998</v>
      </c>
      <c r="J366" s="158">
        <v>0.29299999999999998</v>
      </c>
      <c r="K366" s="159">
        <v>5.6725972860645069E-2</v>
      </c>
      <c r="L366" s="157">
        <v>3.7593984962406068E-2</v>
      </c>
    </row>
    <row r="367" spans="1:12" ht="12" x14ac:dyDescent="0.2">
      <c r="A367" s="9" t="s">
        <v>392</v>
      </c>
      <c r="B367" s="29" t="s">
        <v>553</v>
      </c>
      <c r="C367" s="100">
        <v>335</v>
      </c>
      <c r="D367" s="100">
        <v>283</v>
      </c>
      <c r="E367" s="100">
        <v>618</v>
      </c>
      <c r="F367" s="158">
        <v>0.37486095661846497</v>
      </c>
      <c r="G367" s="158">
        <v>0.55172413793103448</v>
      </c>
      <c r="H367" s="158">
        <v>0.43372700000000014</v>
      </c>
      <c r="I367" s="158">
        <v>0.26300000000000001</v>
      </c>
      <c r="J367" s="158">
        <v>0.27</v>
      </c>
      <c r="K367" s="159">
        <v>6.0943207670085542E-2</v>
      </c>
      <c r="L367" s="157">
        <v>7.2580645161290369E-2</v>
      </c>
    </row>
    <row r="368" spans="1:12" ht="12" x14ac:dyDescent="0.2">
      <c r="A368" s="9" t="s">
        <v>393</v>
      </c>
      <c r="B368" s="29" t="s">
        <v>539</v>
      </c>
      <c r="C368" s="100">
        <v>254</v>
      </c>
      <c r="D368" s="100">
        <v>173</v>
      </c>
      <c r="E368" s="100">
        <v>427</v>
      </c>
      <c r="F368" s="158">
        <v>0.2422680412371134</v>
      </c>
      <c r="G368" s="158">
        <v>0.57216494845360821</v>
      </c>
      <c r="H368" s="158">
        <v>0.32393000000000005</v>
      </c>
      <c r="I368" s="158">
        <v>0.1</v>
      </c>
      <c r="J368" s="158">
        <v>0.05</v>
      </c>
      <c r="K368" s="159">
        <v>3.0421315101220925E-2</v>
      </c>
      <c r="L368" s="157">
        <v>0.13636363636363635</v>
      </c>
    </row>
    <row r="369" spans="1:12" ht="12" x14ac:dyDescent="0.2">
      <c r="A369" s="9" t="s">
        <v>394</v>
      </c>
      <c r="B369" s="29" t="s">
        <v>567</v>
      </c>
      <c r="C369" s="100">
        <v>237</v>
      </c>
      <c r="D369" s="100">
        <v>154</v>
      </c>
      <c r="E369" s="100">
        <v>391</v>
      </c>
      <c r="F369" s="158">
        <v>0.25688073394495414</v>
      </c>
      <c r="G369" s="158">
        <v>0.75458715596330272</v>
      </c>
      <c r="H369" s="158">
        <v>0.66332899999999995</v>
      </c>
      <c r="I369" s="158">
        <v>0.32100000000000001</v>
      </c>
      <c r="J369" s="158">
        <v>0.28800000000000003</v>
      </c>
      <c r="K369" s="159">
        <v>7.9779396286784321E-2</v>
      </c>
      <c r="L369" s="157">
        <v>0.31818181818181823</v>
      </c>
    </row>
    <row r="370" spans="1:12" ht="12" x14ac:dyDescent="0.2">
      <c r="A370" s="9" t="s">
        <v>395</v>
      </c>
      <c r="B370" s="29" t="s">
        <v>577</v>
      </c>
      <c r="C370" s="100">
        <v>133</v>
      </c>
      <c r="D370" s="100">
        <v>146</v>
      </c>
      <c r="E370" s="100">
        <v>279</v>
      </c>
      <c r="F370" s="158">
        <v>0.10242587601078167</v>
      </c>
      <c r="G370" s="158">
        <v>0.78975741239892183</v>
      </c>
      <c r="H370" s="158">
        <v>0.35863800000000007</v>
      </c>
      <c r="I370" s="158">
        <v>0.127</v>
      </c>
      <c r="J370" s="158">
        <v>5.5E-2</v>
      </c>
      <c r="K370" s="159">
        <v>6.4050905302991068E-2</v>
      </c>
      <c r="L370" s="157">
        <v>7.547169811320753E-2</v>
      </c>
    </row>
    <row r="371" spans="1:12" ht="12" x14ac:dyDescent="0.2">
      <c r="A371" s="9" t="s">
        <v>396</v>
      </c>
      <c r="B371" s="29" t="s">
        <v>542</v>
      </c>
      <c r="C371" s="100">
        <v>877</v>
      </c>
      <c r="D371" s="100">
        <v>646</v>
      </c>
      <c r="E371" s="100">
        <v>1523</v>
      </c>
      <c r="F371" s="158">
        <v>2.392578125E-2</v>
      </c>
      <c r="G371" s="158">
        <v>0.20458984375</v>
      </c>
      <c r="H371" s="158">
        <v>0.12549600000000005</v>
      </c>
      <c r="I371" s="158">
        <v>7.9000000000000001E-2</v>
      </c>
      <c r="J371" s="158">
        <v>5.7000000000000002E-2</v>
      </c>
      <c r="K371" s="159">
        <v>3.8808672141881662E-2</v>
      </c>
      <c r="L371" s="157">
        <v>7.9772079772079785E-2</v>
      </c>
    </row>
    <row r="372" spans="1:12" ht="12" x14ac:dyDescent="0.2">
      <c r="A372" s="9" t="s">
        <v>397</v>
      </c>
      <c r="B372" s="29" t="s">
        <v>581</v>
      </c>
      <c r="C372" s="100">
        <v>191</v>
      </c>
      <c r="D372" s="100">
        <v>146</v>
      </c>
      <c r="E372" s="100">
        <v>337</v>
      </c>
      <c r="F372" s="158">
        <v>0.31695331695331697</v>
      </c>
      <c r="G372" s="158">
        <v>0.78132678132678135</v>
      </c>
      <c r="H372" s="158">
        <v>0.53436400000000017</v>
      </c>
      <c r="I372" s="158">
        <v>0.317</v>
      </c>
      <c r="J372" s="158">
        <v>0.159</v>
      </c>
      <c r="K372" s="159">
        <v>5.4758103988872375E-2</v>
      </c>
      <c r="L372" s="157">
        <v>1</v>
      </c>
    </row>
    <row r="373" spans="1:12" ht="12" x14ac:dyDescent="0.2">
      <c r="A373" s="9" t="s">
        <v>398</v>
      </c>
      <c r="B373" s="29" t="s">
        <v>537</v>
      </c>
      <c r="C373" s="100">
        <v>305</v>
      </c>
      <c r="D373" s="100">
        <v>247</v>
      </c>
      <c r="E373" s="100">
        <v>552</v>
      </c>
      <c r="F373" s="158">
        <v>5.8404558404558403E-2</v>
      </c>
      <c r="G373" s="158">
        <v>0.29202279202279202</v>
      </c>
      <c r="H373" s="158">
        <v>0.25380700000000006</v>
      </c>
      <c r="I373" s="158">
        <v>0.25700000000000001</v>
      </c>
      <c r="J373" s="158">
        <v>0.314</v>
      </c>
      <c r="K373" s="159">
        <v>3.8727800968160753E-2</v>
      </c>
      <c r="L373" s="157">
        <v>3.9682539682539653E-2</v>
      </c>
    </row>
    <row r="374" spans="1:12" ht="12" x14ac:dyDescent="0.2">
      <c r="A374" s="9" t="s">
        <v>399</v>
      </c>
      <c r="B374" s="29" t="s">
        <v>577</v>
      </c>
      <c r="C374" s="100">
        <v>143</v>
      </c>
      <c r="D374" s="100">
        <v>84</v>
      </c>
      <c r="E374" s="100">
        <v>227</v>
      </c>
      <c r="F374" s="158">
        <v>0.45454545454545453</v>
      </c>
      <c r="G374" s="158">
        <v>0.77777777777777779</v>
      </c>
      <c r="H374" s="158">
        <v>0.41696100000000008</v>
      </c>
      <c r="I374" s="158">
        <v>5.2999999999999999E-2</v>
      </c>
      <c r="J374" s="158">
        <v>5.2999999999999999E-2</v>
      </c>
      <c r="K374" s="159">
        <v>5.2994580145129366E-2</v>
      </c>
      <c r="L374" s="157">
        <v>0</v>
      </c>
    </row>
    <row r="375" spans="1:12" ht="12" x14ac:dyDescent="0.2">
      <c r="A375" s="9" t="s">
        <v>400</v>
      </c>
      <c r="B375" s="29" t="s">
        <v>540</v>
      </c>
      <c r="C375" s="100">
        <v>468</v>
      </c>
      <c r="D375" s="100">
        <v>321</v>
      </c>
      <c r="E375" s="100">
        <v>789</v>
      </c>
      <c r="F375" s="158">
        <v>0.16626506024096385</v>
      </c>
      <c r="G375" s="158">
        <v>0.58674698795180724</v>
      </c>
      <c r="H375" s="158">
        <v>0.17257600000000003</v>
      </c>
      <c r="I375" s="158">
        <v>0.157</v>
      </c>
      <c r="J375" s="158">
        <v>0.151</v>
      </c>
      <c r="K375" s="159">
        <v>4.5918066646182143E-2</v>
      </c>
      <c r="L375" s="157">
        <v>9.6446700507614169E-2</v>
      </c>
    </row>
    <row r="376" spans="1:12" ht="12" x14ac:dyDescent="0.2">
      <c r="A376" s="9" t="s">
        <v>401</v>
      </c>
      <c r="B376" s="29" t="s">
        <v>570</v>
      </c>
      <c r="C376" s="100">
        <v>277</v>
      </c>
      <c r="D376" s="100">
        <v>185</v>
      </c>
      <c r="E376" s="100">
        <v>462</v>
      </c>
      <c r="F376" s="158">
        <v>0.23284823284823286</v>
      </c>
      <c r="G376" s="158">
        <v>0.68399168399168397</v>
      </c>
      <c r="H376" s="158">
        <v>0.42702700000000005</v>
      </c>
      <c r="I376" s="158">
        <v>0.433</v>
      </c>
      <c r="J376" s="158">
        <v>0.39200000000000002</v>
      </c>
      <c r="K376" s="159">
        <v>4.8500839457984779E-2</v>
      </c>
      <c r="L376" s="157">
        <v>0.13253012048192769</v>
      </c>
    </row>
    <row r="377" spans="1:12" ht="12" x14ac:dyDescent="0.2">
      <c r="A377" s="9" t="s">
        <v>402</v>
      </c>
      <c r="B377" s="29" t="s">
        <v>581</v>
      </c>
      <c r="C377" s="100">
        <v>258</v>
      </c>
      <c r="D377" s="100">
        <v>186</v>
      </c>
      <c r="E377" s="100">
        <v>444</v>
      </c>
      <c r="F377" s="158">
        <v>0.14136904761904762</v>
      </c>
      <c r="G377" s="158">
        <v>0.64434523809523814</v>
      </c>
      <c r="H377" s="158">
        <v>0.37707600000000008</v>
      </c>
      <c r="I377" s="158">
        <v>0.18100000000000002</v>
      </c>
      <c r="J377" s="158">
        <v>7.2000000000000008E-2</v>
      </c>
      <c r="K377" s="159">
        <v>5.4476193990778521E-2</v>
      </c>
      <c r="L377" s="157">
        <v>9.9009900990098987E-2</v>
      </c>
    </row>
    <row r="378" spans="1:12" ht="12" x14ac:dyDescent="0.2">
      <c r="A378" s="9" t="s">
        <v>403</v>
      </c>
      <c r="B378" s="29" t="s">
        <v>552</v>
      </c>
      <c r="C378" s="100">
        <v>396</v>
      </c>
      <c r="D378" s="100">
        <v>313</v>
      </c>
      <c r="E378" s="100">
        <v>709</v>
      </c>
      <c r="F378" s="158">
        <v>0.10080183276059565</v>
      </c>
      <c r="G378" s="158">
        <v>0.53150057273768614</v>
      </c>
      <c r="H378" s="158">
        <v>0.22574000000000005</v>
      </c>
      <c r="I378" s="158">
        <v>0.191</v>
      </c>
      <c r="J378" s="158">
        <v>0.121</v>
      </c>
      <c r="K378" s="159">
        <v>5.0017986128674141E-2</v>
      </c>
      <c r="L378" s="157">
        <v>3.3333333333333326E-2</v>
      </c>
    </row>
    <row r="379" spans="1:12" ht="12" x14ac:dyDescent="0.2">
      <c r="A379" s="9" t="s">
        <v>404</v>
      </c>
      <c r="B379" s="29" t="s">
        <v>553</v>
      </c>
      <c r="C379" s="100">
        <v>2795</v>
      </c>
      <c r="D379" s="100">
        <v>1818</v>
      </c>
      <c r="E379" s="100">
        <v>4613</v>
      </c>
      <c r="F379" s="158">
        <v>0.37561716672996581</v>
      </c>
      <c r="G379" s="158">
        <v>0.7783896695784277</v>
      </c>
      <c r="H379" s="158">
        <v>0.636602</v>
      </c>
      <c r="I379" s="158">
        <v>0.36399999999999999</v>
      </c>
      <c r="J379" s="158">
        <v>0.34399999999999997</v>
      </c>
      <c r="K379" s="159">
        <v>7.6558149844114798E-2</v>
      </c>
      <c r="L379" s="157">
        <v>0.25359477124183005</v>
      </c>
    </row>
    <row r="380" spans="1:12" ht="12" x14ac:dyDescent="0.2">
      <c r="A380" s="9" t="s">
        <v>405</v>
      </c>
      <c r="B380" s="29" t="s">
        <v>606</v>
      </c>
      <c r="C380" s="100">
        <v>672</v>
      </c>
      <c r="D380" s="100">
        <v>533</v>
      </c>
      <c r="E380" s="100">
        <v>1205</v>
      </c>
      <c r="F380" s="158">
        <v>0.11095983662355344</v>
      </c>
      <c r="G380" s="158">
        <v>0.72838665759019738</v>
      </c>
      <c r="H380" s="158">
        <v>0.39480400000000004</v>
      </c>
      <c r="I380" s="158">
        <v>0.248</v>
      </c>
      <c r="J380" s="158">
        <v>0.192</v>
      </c>
      <c r="K380" s="159">
        <v>5.6344180763258755E-2</v>
      </c>
      <c r="L380" s="157">
        <v>0.19148936170212782</v>
      </c>
    </row>
    <row r="381" spans="1:12" ht="12" x14ac:dyDescent="0.2">
      <c r="A381" s="9" t="s">
        <v>406</v>
      </c>
      <c r="B381" s="29" t="s">
        <v>585</v>
      </c>
      <c r="C381" s="100">
        <v>1713</v>
      </c>
      <c r="D381" s="100">
        <v>1293</v>
      </c>
      <c r="E381" s="100">
        <v>3006</v>
      </c>
      <c r="F381" s="158">
        <v>5.0026191723415402E-2</v>
      </c>
      <c r="G381" s="158">
        <v>0.28339444735463593</v>
      </c>
      <c r="H381" s="158">
        <v>0.13420000000000001</v>
      </c>
      <c r="I381" s="158">
        <v>0.15</v>
      </c>
      <c r="J381" s="158">
        <v>0.106</v>
      </c>
      <c r="K381" s="159">
        <v>4.0345743573938386E-2</v>
      </c>
      <c r="L381" s="157">
        <v>5.6261343012704135E-2</v>
      </c>
    </row>
    <row r="382" spans="1:12" ht="12" x14ac:dyDescent="0.2">
      <c r="A382" s="9" t="s">
        <v>407</v>
      </c>
      <c r="B382" s="29" t="s">
        <v>577</v>
      </c>
      <c r="C382" s="100">
        <v>87</v>
      </c>
      <c r="D382" s="100">
        <v>71</v>
      </c>
      <c r="E382" s="100">
        <v>158</v>
      </c>
      <c r="F382" s="158">
        <v>0.11304347826086956</v>
      </c>
      <c r="G382" s="158">
        <v>0.62173913043478257</v>
      </c>
      <c r="H382" s="158">
        <v>0.5094660000000002</v>
      </c>
      <c r="I382" s="158">
        <v>0.41</v>
      </c>
      <c r="J382" s="158">
        <v>0.154</v>
      </c>
      <c r="K382" s="159">
        <v>6.2521374491614989E-2</v>
      </c>
      <c r="L382" s="157">
        <v>0</v>
      </c>
    </row>
    <row r="383" spans="1:12" ht="12" x14ac:dyDescent="0.2">
      <c r="A383" s="9" t="s">
        <v>408</v>
      </c>
      <c r="B383" s="29" t="s">
        <v>539</v>
      </c>
      <c r="C383" s="100">
        <v>1224</v>
      </c>
      <c r="D383" s="100">
        <v>754</v>
      </c>
      <c r="E383" s="100">
        <v>1978</v>
      </c>
      <c r="F383" s="158">
        <v>5.7692307692307696E-2</v>
      </c>
      <c r="G383" s="158">
        <v>0.44476268412438624</v>
      </c>
      <c r="H383" s="158">
        <v>0.30528100000000008</v>
      </c>
      <c r="I383" s="158">
        <v>0.11900000000000001</v>
      </c>
      <c r="J383" s="158">
        <v>9.5000000000000001E-2</v>
      </c>
      <c r="K383" s="159">
        <v>4.4888123774807887E-2</v>
      </c>
      <c r="L383" s="157">
        <v>5.3608247422680555E-2</v>
      </c>
    </row>
    <row r="384" spans="1:12" ht="12" x14ac:dyDescent="0.2">
      <c r="A384" s="9" t="s">
        <v>409</v>
      </c>
      <c r="B384" s="29" t="s">
        <v>605</v>
      </c>
      <c r="C384" s="100">
        <v>613</v>
      </c>
      <c r="D384" s="100">
        <v>426</v>
      </c>
      <c r="E384" s="100">
        <v>1039</v>
      </c>
      <c r="F384" s="158">
        <v>0.25303951367781152</v>
      </c>
      <c r="G384" s="158">
        <v>0.83890577507598785</v>
      </c>
      <c r="H384" s="158">
        <v>0.59488200000000013</v>
      </c>
      <c r="I384" s="158">
        <v>0.36899999999999999</v>
      </c>
      <c r="J384" s="158">
        <v>0.214</v>
      </c>
      <c r="K384" s="159">
        <v>7.8935284961693331E-2</v>
      </c>
      <c r="L384" s="157">
        <v>0.13270142180094791</v>
      </c>
    </row>
    <row r="385" spans="1:12" ht="12" x14ac:dyDescent="0.2">
      <c r="A385" s="9" t="s">
        <v>410</v>
      </c>
      <c r="B385" s="29" t="s">
        <v>577</v>
      </c>
      <c r="C385" s="100">
        <v>77</v>
      </c>
      <c r="D385" s="100">
        <v>52</v>
      </c>
      <c r="E385" s="100">
        <v>129</v>
      </c>
      <c r="F385" s="158">
        <v>4.4776119402985072E-2</v>
      </c>
      <c r="G385" s="158">
        <v>0.73880597014925375</v>
      </c>
      <c r="H385" s="158">
        <v>0.29761900000000013</v>
      </c>
      <c r="I385" s="158">
        <v>0.111</v>
      </c>
      <c r="J385" s="158">
        <v>0.111</v>
      </c>
      <c r="K385" s="159">
        <v>4.3494189919327075E-2</v>
      </c>
      <c r="L385" s="157">
        <v>8.8235294117647078E-2</v>
      </c>
    </row>
    <row r="386" spans="1:12" ht="12" x14ac:dyDescent="0.2">
      <c r="A386" s="9" t="s">
        <v>411</v>
      </c>
      <c r="B386" s="29" t="s">
        <v>591</v>
      </c>
      <c r="C386" s="100">
        <v>580</v>
      </c>
      <c r="D386" s="100">
        <v>386</v>
      </c>
      <c r="E386" s="100">
        <v>966</v>
      </c>
      <c r="F386" s="158">
        <v>0.36985345429169575</v>
      </c>
      <c r="G386" s="158">
        <v>0.78715980460572221</v>
      </c>
      <c r="H386" s="158">
        <v>0.72520100000000032</v>
      </c>
      <c r="I386" s="158">
        <v>0.37799999999999995</v>
      </c>
      <c r="J386" s="158">
        <v>0.33500000000000002</v>
      </c>
      <c r="K386" s="159">
        <v>6.6975928278443231E-2</v>
      </c>
      <c r="L386" s="157">
        <v>0.13380281690140849</v>
      </c>
    </row>
    <row r="387" spans="1:12" ht="12" x14ac:dyDescent="0.2">
      <c r="A387" s="9" t="s">
        <v>412</v>
      </c>
      <c r="B387" s="29" t="s">
        <v>591</v>
      </c>
      <c r="C387" s="100">
        <v>245</v>
      </c>
      <c r="D387" s="100">
        <v>165</v>
      </c>
      <c r="E387" s="100">
        <v>410</v>
      </c>
      <c r="F387" s="158">
        <v>0.1348122866894198</v>
      </c>
      <c r="G387" s="158">
        <v>0.64846416382252559</v>
      </c>
      <c r="H387" s="158">
        <v>0.37460300000000013</v>
      </c>
      <c r="I387" s="158">
        <v>0.20399999999999999</v>
      </c>
      <c r="J387" s="158">
        <v>0.13300000000000001</v>
      </c>
      <c r="K387" s="159">
        <v>3.9868448950494684E-2</v>
      </c>
      <c r="L387" s="157">
        <v>8.5714285714285743E-2</v>
      </c>
    </row>
    <row r="388" spans="1:12" ht="12" x14ac:dyDescent="0.2">
      <c r="A388" s="9" t="s">
        <v>413</v>
      </c>
      <c r="B388" s="29" t="s">
        <v>581</v>
      </c>
      <c r="C388" s="100">
        <v>264</v>
      </c>
      <c r="D388" s="100">
        <v>185</v>
      </c>
      <c r="E388" s="100">
        <v>449</v>
      </c>
      <c r="F388" s="158">
        <v>0.49760765550239233</v>
      </c>
      <c r="G388" s="158">
        <v>0.84449760765550241</v>
      </c>
      <c r="H388" s="158">
        <v>0.75487499999999996</v>
      </c>
      <c r="I388" s="158">
        <v>0.33299999999999996</v>
      </c>
      <c r="J388" s="158">
        <v>0.21299999999999999</v>
      </c>
      <c r="K388" s="159">
        <v>6.0450828095064968E-2</v>
      </c>
      <c r="L388" s="157">
        <v>0.19148936170212782</v>
      </c>
    </row>
    <row r="389" spans="1:12" ht="12" x14ac:dyDescent="0.2">
      <c r="A389" s="9" t="s">
        <v>414</v>
      </c>
      <c r="B389" s="29" t="s">
        <v>549</v>
      </c>
      <c r="C389" s="100">
        <v>215</v>
      </c>
      <c r="D389" s="100">
        <v>148</v>
      </c>
      <c r="E389" s="100">
        <v>363</v>
      </c>
      <c r="F389" s="158">
        <v>8.8300220750551883E-2</v>
      </c>
      <c r="G389" s="158">
        <v>0.5938189845474614</v>
      </c>
      <c r="H389" s="158">
        <v>0.27078000000000002</v>
      </c>
      <c r="I389" s="158">
        <v>0.17300000000000001</v>
      </c>
      <c r="J389" s="158">
        <v>0.153</v>
      </c>
      <c r="K389" s="159">
        <v>4.650711560306986E-2</v>
      </c>
      <c r="L389" s="157">
        <v>4.4444444444444398E-2</v>
      </c>
    </row>
    <row r="390" spans="1:12" ht="12" x14ac:dyDescent="0.2">
      <c r="A390" s="9" t="s">
        <v>415</v>
      </c>
      <c r="B390" s="29" t="s">
        <v>605</v>
      </c>
      <c r="C390" s="100">
        <v>833</v>
      </c>
      <c r="D390" s="100">
        <v>513</v>
      </c>
      <c r="E390" s="100">
        <v>1346</v>
      </c>
      <c r="F390" s="158">
        <v>0.28623629719853838</v>
      </c>
      <c r="G390" s="158">
        <v>0.85992691839220459</v>
      </c>
      <c r="H390" s="158">
        <v>0.45032900000000015</v>
      </c>
      <c r="I390" s="158">
        <v>0.24100000000000002</v>
      </c>
      <c r="J390" s="158">
        <v>0.19</v>
      </c>
      <c r="K390" s="159">
        <v>6.5197106100244318E-2</v>
      </c>
      <c r="L390" s="157">
        <v>0.21491228070175439</v>
      </c>
    </row>
    <row r="391" spans="1:12" ht="12" x14ac:dyDescent="0.2">
      <c r="A391" s="9" t="s">
        <v>416</v>
      </c>
      <c r="B391" s="29" t="s">
        <v>579</v>
      </c>
      <c r="C391" s="100">
        <v>960</v>
      </c>
      <c r="D391" s="100">
        <v>684</v>
      </c>
      <c r="E391" s="100">
        <v>1644</v>
      </c>
      <c r="F391" s="158">
        <v>0.11840228245363767</v>
      </c>
      <c r="G391" s="158">
        <v>0.69900142653352348</v>
      </c>
      <c r="H391" s="158">
        <v>0.35396400000000006</v>
      </c>
      <c r="I391" s="158">
        <v>0.23300000000000001</v>
      </c>
      <c r="J391" s="158">
        <v>0.182</v>
      </c>
      <c r="K391" s="159">
        <v>7.0810297850005255E-2</v>
      </c>
      <c r="L391" s="157">
        <v>0.10526315789473684</v>
      </c>
    </row>
    <row r="392" spans="1:12" ht="12" x14ac:dyDescent="0.2">
      <c r="A392" s="9" t="s">
        <v>417</v>
      </c>
      <c r="B392" s="29" t="s">
        <v>585</v>
      </c>
      <c r="C392" s="100">
        <v>471</v>
      </c>
      <c r="D392" s="100">
        <v>311</v>
      </c>
      <c r="E392" s="100">
        <v>782</v>
      </c>
      <c r="F392" s="158">
        <v>0.22163865546218486</v>
      </c>
      <c r="G392" s="158">
        <v>0.61344537815126055</v>
      </c>
      <c r="H392" s="158">
        <v>0.34024500000000002</v>
      </c>
      <c r="I392" s="158">
        <v>0.22800000000000001</v>
      </c>
      <c r="J392" s="158">
        <v>0.124</v>
      </c>
      <c r="K392" s="159">
        <v>4.9999852851337567E-2</v>
      </c>
      <c r="L392" s="157">
        <v>7.7319587628865927E-2</v>
      </c>
    </row>
    <row r="393" spans="1:12" ht="12" x14ac:dyDescent="0.2">
      <c r="A393" s="9" t="s">
        <v>418</v>
      </c>
      <c r="B393" s="29" t="s">
        <v>583</v>
      </c>
      <c r="C393" s="100">
        <v>196</v>
      </c>
      <c r="D393" s="100">
        <v>152</v>
      </c>
      <c r="E393" s="100">
        <v>348</v>
      </c>
      <c r="F393" s="158">
        <v>0.260752688172043</v>
      </c>
      <c r="G393" s="158">
        <v>0.68548387096774188</v>
      </c>
      <c r="H393" s="158">
        <v>0.44842600000000005</v>
      </c>
      <c r="I393" s="158">
        <v>0.36499999999999999</v>
      </c>
      <c r="J393" s="158">
        <v>0.27</v>
      </c>
      <c r="K393" s="159">
        <v>7.2245330529472351E-2</v>
      </c>
      <c r="L393" s="157">
        <v>0.11940298507462688</v>
      </c>
    </row>
    <row r="394" spans="1:12" ht="12" x14ac:dyDescent="0.2">
      <c r="A394" s="9" t="s">
        <v>419</v>
      </c>
      <c r="B394" s="29" t="s">
        <v>547</v>
      </c>
      <c r="C394" s="100">
        <v>1616</v>
      </c>
      <c r="D394" s="100">
        <v>1103</v>
      </c>
      <c r="E394" s="100">
        <v>2719</v>
      </c>
      <c r="F394" s="158">
        <v>0.13187134502923978</v>
      </c>
      <c r="G394" s="158">
        <v>0.69912280701754381</v>
      </c>
      <c r="H394" s="158">
        <v>0.39221400000000012</v>
      </c>
      <c r="I394" s="158">
        <v>0.21100000000000002</v>
      </c>
      <c r="J394" s="158">
        <v>0.13500000000000001</v>
      </c>
      <c r="K394" s="159">
        <v>4.9124047165491347E-2</v>
      </c>
      <c r="L394" s="157">
        <v>0.12751677852348986</v>
      </c>
    </row>
    <row r="395" spans="1:12" ht="12" x14ac:dyDescent="0.2">
      <c r="A395" s="9" t="s">
        <v>420</v>
      </c>
      <c r="B395" s="29" t="s">
        <v>577</v>
      </c>
      <c r="C395" s="100">
        <v>542</v>
      </c>
      <c r="D395" s="100">
        <v>349</v>
      </c>
      <c r="E395" s="100">
        <v>891</v>
      </c>
      <c r="F395" s="158">
        <v>0.31784232365145226</v>
      </c>
      <c r="G395" s="158">
        <v>0.6663900414937759</v>
      </c>
      <c r="H395" s="158">
        <v>0.42964600000000014</v>
      </c>
      <c r="I395" s="158">
        <v>0.30599999999999999</v>
      </c>
      <c r="J395" s="158">
        <v>0.23</v>
      </c>
      <c r="K395" s="159">
        <v>6.1343755626008467E-2</v>
      </c>
      <c r="L395" s="157">
        <v>7.2289156626506035E-2</v>
      </c>
    </row>
    <row r="396" spans="1:12" ht="12" x14ac:dyDescent="0.2">
      <c r="A396" s="9" t="s">
        <v>421</v>
      </c>
      <c r="B396" s="29" t="s">
        <v>550</v>
      </c>
      <c r="C396" s="100">
        <v>1573</v>
      </c>
      <c r="D396" s="100">
        <v>1074</v>
      </c>
      <c r="E396" s="100">
        <v>2647</v>
      </c>
      <c r="F396" s="158">
        <v>5.4081289889150154E-2</v>
      </c>
      <c r="G396" s="158">
        <v>0.33825999328182732</v>
      </c>
      <c r="H396" s="158">
        <v>0.15823000000000004</v>
      </c>
      <c r="I396" s="158">
        <v>0.13</v>
      </c>
      <c r="J396" s="158">
        <v>9.9000000000000005E-2</v>
      </c>
      <c r="K396" s="159">
        <v>4.3421899530888042E-2</v>
      </c>
      <c r="L396" s="157">
        <v>3.169014084507038E-2</v>
      </c>
    </row>
    <row r="397" spans="1:12" ht="12" x14ac:dyDescent="0.2">
      <c r="A397" s="9" t="s">
        <v>422</v>
      </c>
      <c r="B397" s="29" t="s">
        <v>539</v>
      </c>
      <c r="C397" s="100">
        <v>325</v>
      </c>
      <c r="D397" s="100">
        <v>236</v>
      </c>
      <c r="E397" s="100">
        <v>561</v>
      </c>
      <c r="F397" s="158">
        <v>8.0078125E-2</v>
      </c>
      <c r="G397" s="158">
        <v>0.484375</v>
      </c>
      <c r="H397" s="158">
        <v>0.51620500000000014</v>
      </c>
      <c r="I397" s="158">
        <v>0.33100000000000002</v>
      </c>
      <c r="J397" s="158">
        <v>0.39299999999999996</v>
      </c>
      <c r="K397" s="159">
        <v>5.8738425535707295E-2</v>
      </c>
      <c r="L397" s="157">
        <v>0.108843537414966</v>
      </c>
    </row>
    <row r="398" spans="1:12" ht="12" x14ac:dyDescent="0.2">
      <c r="A398" s="9" t="s">
        <v>423</v>
      </c>
      <c r="B398" s="29" t="s">
        <v>585</v>
      </c>
      <c r="C398" s="100">
        <v>417</v>
      </c>
      <c r="D398" s="100">
        <v>359</v>
      </c>
      <c r="E398" s="100">
        <v>776</v>
      </c>
      <c r="F398" s="158">
        <v>5.7037718491260353E-2</v>
      </c>
      <c r="G398" s="158">
        <v>0.52897884084636615</v>
      </c>
      <c r="H398" s="158">
        <v>0.19992000000000004</v>
      </c>
      <c r="I398" s="158">
        <v>0.151</v>
      </c>
      <c r="J398" s="158">
        <v>8.900000000000001E-2</v>
      </c>
      <c r="K398" s="159">
        <v>4.4759670012607833E-2</v>
      </c>
      <c r="L398" s="157">
        <v>3.2110091743119296E-2</v>
      </c>
    </row>
    <row r="399" spans="1:12" ht="12" x14ac:dyDescent="0.2">
      <c r="A399" s="9" t="s">
        <v>424</v>
      </c>
      <c r="B399" s="29" t="s">
        <v>556</v>
      </c>
      <c r="C399" s="100">
        <v>566</v>
      </c>
      <c r="D399" s="100">
        <v>455</v>
      </c>
      <c r="E399" s="100">
        <v>1021</v>
      </c>
      <c r="F399" s="158">
        <v>0.15572519083969466</v>
      </c>
      <c r="G399" s="158">
        <v>0.49312977099236643</v>
      </c>
      <c r="H399" s="158">
        <v>0.23479800000000003</v>
      </c>
      <c r="I399" s="158">
        <v>0.13800000000000001</v>
      </c>
      <c r="J399" s="158">
        <v>0.11900000000000001</v>
      </c>
      <c r="K399" s="159">
        <v>5.6157632473111452E-2</v>
      </c>
      <c r="L399" s="157">
        <v>6.7264573991031362E-2</v>
      </c>
    </row>
    <row r="400" spans="1:12" ht="12" x14ac:dyDescent="0.2">
      <c r="A400" s="9" t="s">
        <v>425</v>
      </c>
      <c r="B400" s="29" t="s">
        <v>539</v>
      </c>
      <c r="C400" s="100">
        <v>483</v>
      </c>
      <c r="D400" s="100">
        <v>416</v>
      </c>
      <c r="E400" s="100">
        <v>899</v>
      </c>
      <c r="F400" s="158">
        <v>1.077943615257048E-2</v>
      </c>
      <c r="G400" s="158">
        <v>0.24295190713101161</v>
      </c>
      <c r="H400" s="158">
        <v>0.10197200000000002</v>
      </c>
      <c r="I400" s="158">
        <v>2.1000000000000001E-2</v>
      </c>
      <c r="J400" s="158">
        <v>1.3000000000000001E-2</v>
      </c>
      <c r="K400" s="159">
        <v>4.7048946409183778E-2</v>
      </c>
      <c r="L400" s="157">
        <v>7.2847682119205337E-2</v>
      </c>
    </row>
    <row r="401" spans="1:12" ht="12" x14ac:dyDescent="0.2">
      <c r="A401" s="9" t="s">
        <v>426</v>
      </c>
      <c r="B401" s="29" t="s">
        <v>579</v>
      </c>
      <c r="C401" s="100">
        <v>397</v>
      </c>
      <c r="D401" s="100">
        <v>339</v>
      </c>
      <c r="E401" s="100">
        <v>736</v>
      </c>
      <c r="F401" s="158">
        <v>9.562841530054645E-3</v>
      </c>
      <c r="G401" s="158">
        <v>0.56420765027322406</v>
      </c>
      <c r="H401" s="158">
        <v>0.17552700000000002</v>
      </c>
      <c r="I401" s="158">
        <v>0.18600000000000003</v>
      </c>
      <c r="J401" s="158">
        <v>0.193</v>
      </c>
      <c r="K401" s="159">
        <v>4.062997224399989E-2</v>
      </c>
      <c r="L401" s="157">
        <v>9.7701149425287404E-2</v>
      </c>
    </row>
    <row r="402" spans="1:12" ht="12" x14ac:dyDescent="0.2">
      <c r="A402" s="9" t="s">
        <v>427</v>
      </c>
      <c r="B402" s="29" t="s">
        <v>539</v>
      </c>
      <c r="C402" s="100">
        <v>405</v>
      </c>
      <c r="D402" s="100">
        <v>263</v>
      </c>
      <c r="E402" s="100">
        <v>668</v>
      </c>
      <c r="F402" s="158">
        <v>0.15211970074812967</v>
      </c>
      <c r="G402" s="158">
        <v>0.42144638403990026</v>
      </c>
      <c r="H402" s="158">
        <v>0.22298000000000001</v>
      </c>
      <c r="I402" s="158">
        <v>0.106</v>
      </c>
      <c r="J402" s="158">
        <v>7.5999999999999998E-2</v>
      </c>
      <c r="K402" s="159">
        <v>4.778403761861727E-2</v>
      </c>
      <c r="L402" s="157">
        <v>4.123711340206182E-2</v>
      </c>
    </row>
    <row r="403" spans="1:12" ht="12" x14ac:dyDescent="0.2">
      <c r="A403" s="9" t="s">
        <v>428</v>
      </c>
      <c r="B403" s="29" t="s">
        <v>567</v>
      </c>
      <c r="C403" s="100">
        <v>192</v>
      </c>
      <c r="D403" s="100">
        <v>135</v>
      </c>
      <c r="E403" s="100">
        <v>327</v>
      </c>
      <c r="F403" s="158">
        <v>0.11056511056511056</v>
      </c>
      <c r="G403" s="158">
        <v>0.31449631449631449</v>
      </c>
      <c r="H403" s="158">
        <v>0.31498700000000002</v>
      </c>
      <c r="I403" s="158">
        <v>0.28600000000000003</v>
      </c>
      <c r="J403" s="158">
        <v>0.20800000000000002</v>
      </c>
      <c r="K403" s="159">
        <v>6.4075616941374092E-2</v>
      </c>
      <c r="L403" s="157">
        <v>0.11111111111111116</v>
      </c>
    </row>
    <row r="404" spans="1:12" ht="12" x14ac:dyDescent="0.2">
      <c r="A404" s="9" t="s">
        <v>429</v>
      </c>
      <c r="B404" s="29" t="s">
        <v>556</v>
      </c>
      <c r="C404" s="100">
        <v>948</v>
      </c>
      <c r="D404" s="100">
        <v>655</v>
      </c>
      <c r="E404" s="100">
        <v>1603</v>
      </c>
      <c r="F404" s="158">
        <v>3.7056643726839596E-2</v>
      </c>
      <c r="G404" s="158">
        <v>0.39332980412916885</v>
      </c>
      <c r="H404" s="158">
        <v>0.26143600000000006</v>
      </c>
      <c r="I404" s="158">
        <v>0.214</v>
      </c>
      <c r="J404" s="158">
        <v>0.18899999999999997</v>
      </c>
      <c r="K404" s="159">
        <v>3.8606918054953976E-2</v>
      </c>
      <c r="L404" s="157">
        <v>5.7926829268292734E-2</v>
      </c>
    </row>
    <row r="405" spans="1:12" ht="12" x14ac:dyDescent="0.2">
      <c r="A405" s="9" t="s">
        <v>430</v>
      </c>
      <c r="B405" s="29" t="s">
        <v>555</v>
      </c>
      <c r="C405" s="100">
        <v>291</v>
      </c>
      <c r="D405" s="100">
        <v>212</v>
      </c>
      <c r="E405" s="100">
        <v>503</v>
      </c>
      <c r="F405" s="158">
        <v>0.15034965034965034</v>
      </c>
      <c r="G405" s="158">
        <v>0.66433566433566438</v>
      </c>
      <c r="H405" s="158">
        <v>0.342505</v>
      </c>
      <c r="I405" s="158">
        <v>0.192</v>
      </c>
      <c r="J405" s="158">
        <v>0.13800000000000001</v>
      </c>
      <c r="K405" s="159">
        <v>5.035610747335606E-2</v>
      </c>
      <c r="L405" s="157">
        <v>0.12121212121212122</v>
      </c>
    </row>
    <row r="406" spans="1:12" ht="12" x14ac:dyDescent="0.2">
      <c r="A406" s="9" t="s">
        <v>431</v>
      </c>
      <c r="B406" s="29" t="s">
        <v>542</v>
      </c>
      <c r="C406" s="100">
        <v>1396</v>
      </c>
      <c r="D406" s="100">
        <v>917</v>
      </c>
      <c r="E406" s="100">
        <v>2313</v>
      </c>
      <c r="F406" s="158">
        <v>0.22536418166238217</v>
      </c>
      <c r="G406" s="158">
        <v>0.76221079691516713</v>
      </c>
      <c r="H406" s="158">
        <v>0.63015800000000011</v>
      </c>
      <c r="I406" s="158">
        <v>0.43700000000000006</v>
      </c>
      <c r="J406" s="158">
        <v>0.376</v>
      </c>
      <c r="K406" s="159">
        <v>6.8804469672894553E-2</v>
      </c>
      <c r="L406" s="157">
        <v>0.25423728813559321</v>
      </c>
    </row>
    <row r="407" spans="1:12" ht="12" x14ac:dyDescent="0.2">
      <c r="A407" s="9" t="s">
        <v>432</v>
      </c>
      <c r="B407" s="29" t="s">
        <v>587</v>
      </c>
      <c r="C407" s="100">
        <v>143</v>
      </c>
      <c r="D407" s="100">
        <v>97</v>
      </c>
      <c r="E407" s="100">
        <v>240</v>
      </c>
      <c r="F407" s="158">
        <v>0.18835616438356165</v>
      </c>
      <c r="G407" s="158">
        <v>0.67123287671232879</v>
      </c>
      <c r="H407" s="158">
        <v>0.55211700000000019</v>
      </c>
      <c r="I407" s="158">
        <v>0.27800000000000002</v>
      </c>
      <c r="J407" s="158">
        <v>0.25</v>
      </c>
      <c r="K407" s="159">
        <v>7.8477346551755867E-2</v>
      </c>
      <c r="L407" s="157">
        <v>8.1632653061224358E-2</v>
      </c>
    </row>
    <row r="408" spans="1:12" ht="12" x14ac:dyDescent="0.2">
      <c r="A408" s="9" t="s">
        <v>433</v>
      </c>
      <c r="B408" s="29" t="s">
        <v>576</v>
      </c>
      <c r="C408" s="100">
        <v>285</v>
      </c>
      <c r="D408" s="100">
        <v>242</v>
      </c>
      <c r="E408" s="100">
        <v>527</v>
      </c>
      <c r="F408" s="158">
        <v>0.25271317829457363</v>
      </c>
      <c r="G408" s="158">
        <v>0.51937984496124034</v>
      </c>
      <c r="H408" s="158">
        <v>0.28414600000000012</v>
      </c>
      <c r="I408" s="158">
        <v>0.26400000000000001</v>
      </c>
      <c r="J408" s="158">
        <v>0.314</v>
      </c>
      <c r="K408" s="159">
        <v>4.4280430463639053E-2</v>
      </c>
      <c r="L408" s="157">
        <v>2.1276595744680882E-2</v>
      </c>
    </row>
    <row r="409" spans="1:12" ht="12" x14ac:dyDescent="0.2">
      <c r="A409" s="9" t="s">
        <v>434</v>
      </c>
      <c r="B409" s="29" t="s">
        <v>588</v>
      </c>
      <c r="C409" s="100">
        <v>178</v>
      </c>
      <c r="D409" s="100">
        <v>125</v>
      </c>
      <c r="E409" s="100">
        <v>303</v>
      </c>
      <c r="F409" s="158">
        <v>0.24932975871313673</v>
      </c>
      <c r="G409" s="158">
        <v>0.66219839142091153</v>
      </c>
      <c r="H409" s="158">
        <v>0.43935700000000005</v>
      </c>
      <c r="I409" s="158">
        <v>0.27800000000000002</v>
      </c>
      <c r="J409" s="158">
        <v>0.109</v>
      </c>
      <c r="K409" s="159">
        <v>4.926065130875501E-2</v>
      </c>
      <c r="L409" s="157">
        <v>0.10144927536231885</v>
      </c>
    </row>
    <row r="410" spans="1:12" ht="12" x14ac:dyDescent="0.2">
      <c r="A410" s="9" t="s">
        <v>435</v>
      </c>
      <c r="B410" s="29" t="s">
        <v>599</v>
      </c>
      <c r="C410" s="100">
        <v>278</v>
      </c>
      <c r="D410" s="100">
        <v>209</v>
      </c>
      <c r="E410" s="100">
        <v>487</v>
      </c>
      <c r="F410" s="158">
        <v>0.1037037037037037</v>
      </c>
      <c r="G410" s="158">
        <v>0.5654320987654321</v>
      </c>
      <c r="H410" s="158">
        <v>0.43971600000000011</v>
      </c>
      <c r="I410" s="158">
        <v>0.33299999999999996</v>
      </c>
      <c r="J410" s="158">
        <v>0.36</v>
      </c>
      <c r="K410" s="159">
        <v>6.5901027426900405E-2</v>
      </c>
      <c r="L410" s="157">
        <v>0.11111111111111116</v>
      </c>
    </row>
    <row r="411" spans="1:12" ht="12" x14ac:dyDescent="0.2">
      <c r="A411" s="9" t="s">
        <v>436</v>
      </c>
      <c r="B411" s="29" t="s">
        <v>537</v>
      </c>
      <c r="C411" s="100">
        <v>579</v>
      </c>
      <c r="D411" s="100">
        <v>470</v>
      </c>
      <c r="E411" s="100">
        <v>1049</v>
      </c>
      <c r="F411" s="158">
        <v>9.44081336238199E-3</v>
      </c>
      <c r="G411" s="158">
        <v>0.33623819898329704</v>
      </c>
      <c r="H411" s="158">
        <v>0.13770600000000008</v>
      </c>
      <c r="I411" s="158">
        <v>0.152</v>
      </c>
      <c r="J411" s="158">
        <v>0.11599999999999999</v>
      </c>
      <c r="K411" s="159">
        <v>3.8533556127937296E-2</v>
      </c>
      <c r="L411" s="157">
        <v>7.3076923076923039E-2</v>
      </c>
    </row>
    <row r="412" spans="1:12" ht="12" x14ac:dyDescent="0.2">
      <c r="A412" s="9" t="s">
        <v>437</v>
      </c>
      <c r="B412" s="29" t="s">
        <v>608</v>
      </c>
      <c r="C412" s="100">
        <v>477</v>
      </c>
      <c r="D412" s="100">
        <v>310</v>
      </c>
      <c r="E412" s="100">
        <v>787</v>
      </c>
      <c r="F412" s="158">
        <v>0.30640083945435465</v>
      </c>
      <c r="G412" s="158">
        <v>0.72612801678908712</v>
      </c>
      <c r="H412" s="158">
        <v>0.40600400000000009</v>
      </c>
      <c r="I412" s="158">
        <v>0.27899999999999997</v>
      </c>
      <c r="J412" s="158">
        <v>0.221</v>
      </c>
      <c r="K412" s="159">
        <v>6.395094733735196E-2</v>
      </c>
      <c r="L412" s="157">
        <v>0.1063829787234043</v>
      </c>
    </row>
    <row r="413" spans="1:12" ht="12" x14ac:dyDescent="0.2">
      <c r="A413" s="9" t="s">
        <v>438</v>
      </c>
      <c r="B413" s="29" t="s">
        <v>556</v>
      </c>
      <c r="C413" s="100">
        <v>618</v>
      </c>
      <c r="D413" s="100">
        <v>462</v>
      </c>
      <c r="E413" s="100">
        <v>1080</v>
      </c>
      <c r="F413" s="158">
        <v>0.10463258785942492</v>
      </c>
      <c r="G413" s="158">
        <v>0.43450479233226835</v>
      </c>
      <c r="H413" s="158">
        <v>0.20152300000000004</v>
      </c>
      <c r="I413" s="158">
        <v>0.156</v>
      </c>
      <c r="J413" s="158">
        <v>0.13300000000000001</v>
      </c>
      <c r="K413" s="159">
        <v>4.8145314722003674E-2</v>
      </c>
      <c r="L413" s="157">
        <v>5.6451612903225756E-2</v>
      </c>
    </row>
    <row r="414" spans="1:12" ht="12" x14ac:dyDescent="0.2">
      <c r="A414" s="9" t="s">
        <v>439</v>
      </c>
      <c r="B414" s="29" t="s">
        <v>574</v>
      </c>
      <c r="C414" s="100">
        <v>478</v>
      </c>
      <c r="D414" s="100">
        <v>320</v>
      </c>
      <c r="E414" s="100">
        <v>798</v>
      </c>
      <c r="F414" s="158">
        <v>0.17435897435897435</v>
      </c>
      <c r="G414" s="158">
        <v>0.57692307692307687</v>
      </c>
      <c r="H414" s="158">
        <v>0.48048800000000008</v>
      </c>
      <c r="I414" s="158">
        <v>9.6000000000000002E-2</v>
      </c>
      <c r="J414" s="158">
        <v>3.5000000000000003E-2</v>
      </c>
      <c r="K414" s="159">
        <v>5.9589826341752472E-2</v>
      </c>
      <c r="L414" s="157">
        <v>6.4327485380117122E-2</v>
      </c>
    </row>
    <row r="415" spans="1:12" ht="12" x14ac:dyDescent="0.2">
      <c r="A415" s="9" t="s">
        <v>440</v>
      </c>
      <c r="B415" s="29" t="s">
        <v>538</v>
      </c>
      <c r="C415" s="100">
        <v>496</v>
      </c>
      <c r="D415" s="100">
        <v>377</v>
      </c>
      <c r="E415" s="100">
        <v>873</v>
      </c>
      <c r="F415" s="158">
        <v>0.21776155717761558</v>
      </c>
      <c r="G415" s="158">
        <v>0.75182481751824815</v>
      </c>
      <c r="H415" s="158">
        <v>0.36724700000000005</v>
      </c>
      <c r="I415" s="158">
        <v>0.35</v>
      </c>
      <c r="J415" s="158">
        <v>0.27300000000000002</v>
      </c>
      <c r="K415" s="159">
        <v>4.5450783727538191E-2</v>
      </c>
      <c r="L415" s="157">
        <v>8.5106382978723527E-2</v>
      </c>
    </row>
    <row r="416" spans="1:12" ht="12" x14ac:dyDescent="0.2">
      <c r="A416" s="9" t="s">
        <v>441</v>
      </c>
      <c r="B416" s="29" t="s">
        <v>556</v>
      </c>
      <c r="C416" s="100">
        <v>901</v>
      </c>
      <c r="D416" s="100">
        <v>649</v>
      </c>
      <c r="E416" s="100">
        <v>1550</v>
      </c>
      <c r="F416" s="158">
        <v>0.11267605633802817</v>
      </c>
      <c r="G416" s="158">
        <v>0.53629469122426865</v>
      </c>
      <c r="H416" s="158">
        <v>0.33879800000000004</v>
      </c>
      <c r="I416" s="158">
        <v>0.14699999999999999</v>
      </c>
      <c r="J416" s="158">
        <v>8.3000000000000004E-2</v>
      </c>
      <c r="K416" s="159">
        <v>4.374713068072722E-2</v>
      </c>
      <c r="L416" s="157">
        <v>7.1684587813620082E-2</v>
      </c>
    </row>
    <row r="417" spans="1:12" ht="12" x14ac:dyDescent="0.2">
      <c r="A417" s="9" t="s">
        <v>442</v>
      </c>
      <c r="B417" s="29" t="s">
        <v>542</v>
      </c>
      <c r="C417" s="100">
        <v>883</v>
      </c>
      <c r="D417" s="100">
        <v>650</v>
      </c>
      <c r="E417" s="100">
        <v>1533</v>
      </c>
      <c r="F417" s="158">
        <v>1.3294797687861272E-2</v>
      </c>
      <c r="G417" s="158">
        <v>0.30115606936416184</v>
      </c>
      <c r="H417" s="158">
        <v>0.13832800000000003</v>
      </c>
      <c r="I417" s="158">
        <v>8.6999999999999994E-2</v>
      </c>
      <c r="J417" s="158">
        <v>0.06</v>
      </c>
      <c r="K417" s="159">
        <v>5.7829297800238599E-2</v>
      </c>
      <c r="L417" s="157">
        <v>3.5830618892508159E-2</v>
      </c>
    </row>
    <row r="418" spans="1:12" ht="12" x14ac:dyDescent="0.2">
      <c r="A418" s="9" t="s">
        <v>443</v>
      </c>
      <c r="B418" s="29" t="s">
        <v>550</v>
      </c>
      <c r="C418" s="100">
        <v>689</v>
      </c>
      <c r="D418" s="100">
        <v>457</v>
      </c>
      <c r="E418" s="100">
        <v>1146</v>
      </c>
      <c r="F418" s="158">
        <v>7.988380537400145E-3</v>
      </c>
      <c r="G418" s="158">
        <v>0.18663761801016704</v>
      </c>
      <c r="H418" s="158">
        <v>0.12942300000000004</v>
      </c>
      <c r="I418" s="158">
        <v>0.183</v>
      </c>
      <c r="J418" s="158">
        <v>0.16600000000000001</v>
      </c>
      <c r="K418" s="159">
        <v>3.7859925821651874E-2</v>
      </c>
      <c r="L418" s="157">
        <v>2.4691358024691357E-2</v>
      </c>
    </row>
    <row r="419" spans="1:12" ht="12" x14ac:dyDescent="0.2">
      <c r="A419" s="9" t="s">
        <v>444</v>
      </c>
      <c r="B419" s="29" t="s">
        <v>550</v>
      </c>
      <c r="C419" s="100">
        <v>1817</v>
      </c>
      <c r="D419" s="100">
        <v>1453</v>
      </c>
      <c r="E419" s="100">
        <v>3270</v>
      </c>
      <c r="F419" s="158">
        <v>6.4540816326530609E-2</v>
      </c>
      <c r="G419" s="158">
        <v>0.21862244897959185</v>
      </c>
      <c r="H419" s="158">
        <v>0.13195200000000001</v>
      </c>
      <c r="I419" s="158">
        <v>0.16899999999999998</v>
      </c>
      <c r="J419" s="158">
        <v>0.16600000000000001</v>
      </c>
      <c r="K419" s="159">
        <v>4.0837684642204719E-2</v>
      </c>
      <c r="L419" s="157">
        <v>9.625668449197855E-2</v>
      </c>
    </row>
    <row r="420" spans="1:12" ht="12" x14ac:dyDescent="0.2">
      <c r="A420" s="9" t="s">
        <v>445</v>
      </c>
      <c r="B420" s="29" t="s">
        <v>565</v>
      </c>
      <c r="C420" s="100">
        <v>469</v>
      </c>
      <c r="D420" s="100">
        <v>377</v>
      </c>
      <c r="E420" s="100">
        <v>846</v>
      </c>
      <c r="F420" s="158">
        <v>0.24758220502901354</v>
      </c>
      <c r="G420" s="158">
        <v>0.77756286266924568</v>
      </c>
      <c r="H420" s="158">
        <v>0.35255000000000009</v>
      </c>
      <c r="I420" s="158">
        <v>0.16</v>
      </c>
      <c r="J420" s="158">
        <v>5.5999999999999994E-2</v>
      </c>
      <c r="K420" s="159">
        <v>4.0051600849147939E-2</v>
      </c>
      <c r="L420" s="157">
        <v>8.8888888888888906E-2</v>
      </c>
    </row>
    <row r="421" spans="1:12" ht="12" x14ac:dyDescent="0.2">
      <c r="A421" s="9" t="s">
        <v>446</v>
      </c>
      <c r="B421" s="29" t="s">
        <v>554</v>
      </c>
      <c r="C421" s="100">
        <v>1915</v>
      </c>
      <c r="D421" s="100">
        <v>1326</v>
      </c>
      <c r="E421" s="100">
        <v>3241</v>
      </c>
      <c r="F421" s="158">
        <v>0.11921891058581706</v>
      </c>
      <c r="G421" s="158">
        <v>0.44347379239465573</v>
      </c>
      <c r="H421" s="158">
        <v>0.20460500000000004</v>
      </c>
      <c r="I421" s="158">
        <v>0.12300000000000001</v>
      </c>
      <c r="J421" s="158">
        <v>9.5000000000000001E-2</v>
      </c>
      <c r="K421" s="159">
        <v>4.8771402998214586E-2</v>
      </c>
      <c r="L421" s="157">
        <v>6.9727891156462607E-2</v>
      </c>
    </row>
    <row r="422" spans="1:12" ht="12" x14ac:dyDescent="0.2">
      <c r="A422" s="9" t="s">
        <v>447</v>
      </c>
      <c r="B422" s="29" t="s">
        <v>539</v>
      </c>
      <c r="C422" s="100">
        <v>513</v>
      </c>
      <c r="D422" s="100">
        <v>353</v>
      </c>
      <c r="E422" s="100">
        <v>866</v>
      </c>
      <c r="F422" s="158">
        <v>0.17335610589239966</v>
      </c>
      <c r="G422" s="158">
        <v>0.64218616567036724</v>
      </c>
      <c r="H422" s="158">
        <v>0.60235300000000014</v>
      </c>
      <c r="I422" s="158">
        <v>0.442</v>
      </c>
      <c r="J422" s="158">
        <v>0.33299999999999996</v>
      </c>
      <c r="K422" s="159">
        <v>8.5874995845750091E-2</v>
      </c>
      <c r="L422" s="157">
        <v>0.12426035502958566</v>
      </c>
    </row>
    <row r="423" spans="1:12" ht="12" x14ac:dyDescent="0.2">
      <c r="A423" s="9" t="s">
        <v>448</v>
      </c>
      <c r="B423" s="29" t="s">
        <v>544</v>
      </c>
      <c r="C423" s="100">
        <v>383</v>
      </c>
      <c r="D423" s="100">
        <v>263</v>
      </c>
      <c r="E423" s="100">
        <v>646</v>
      </c>
      <c r="F423" s="158">
        <v>0.23856209150326799</v>
      </c>
      <c r="G423" s="158">
        <v>0.87908496732026142</v>
      </c>
      <c r="H423" s="158">
        <v>0.74782600000000021</v>
      </c>
      <c r="I423" s="158">
        <v>0.55399999999999994</v>
      </c>
      <c r="J423" s="158">
        <v>0.33</v>
      </c>
      <c r="K423" s="159">
        <v>8.6634050715134969E-2</v>
      </c>
      <c r="L423" s="157">
        <v>7.3170731707317027E-2</v>
      </c>
    </row>
    <row r="424" spans="1:12" ht="12" x14ac:dyDescent="0.2">
      <c r="A424" s="9" t="s">
        <v>449</v>
      </c>
      <c r="B424" s="29" t="s">
        <v>539</v>
      </c>
      <c r="C424" s="100">
        <v>542</v>
      </c>
      <c r="D424" s="100">
        <v>326</v>
      </c>
      <c r="E424" s="100">
        <v>868</v>
      </c>
      <c r="F424" s="158">
        <v>0.62</v>
      </c>
      <c r="G424" s="158">
        <v>0.93909090909090909</v>
      </c>
      <c r="H424" s="158">
        <v>0.85620000000000018</v>
      </c>
      <c r="I424" s="158">
        <v>0.50900000000000001</v>
      </c>
      <c r="J424" s="158">
        <v>0.48100000000000004</v>
      </c>
      <c r="K424" s="159">
        <v>9.5636421431768759E-2</v>
      </c>
      <c r="L424" s="157">
        <v>0.16494845360824739</v>
      </c>
    </row>
    <row r="425" spans="1:12" ht="12" x14ac:dyDescent="0.2">
      <c r="A425" s="9" t="s">
        <v>450</v>
      </c>
      <c r="B425" s="29" t="s">
        <v>596</v>
      </c>
      <c r="C425" s="100">
        <v>1053</v>
      </c>
      <c r="D425" s="100">
        <v>783</v>
      </c>
      <c r="E425" s="100">
        <v>1836</v>
      </c>
      <c r="F425" s="158">
        <v>0.11436170212765957</v>
      </c>
      <c r="G425" s="158">
        <v>0.4452127659574468</v>
      </c>
      <c r="H425" s="158">
        <v>0.44135500000000005</v>
      </c>
      <c r="I425" s="158">
        <v>0.27100000000000002</v>
      </c>
      <c r="J425" s="158">
        <v>0.161</v>
      </c>
      <c r="K425" s="159">
        <v>5.5408605853967563E-2</v>
      </c>
      <c r="L425" s="157">
        <v>0.13167938931297707</v>
      </c>
    </row>
    <row r="426" spans="1:12" ht="12" x14ac:dyDescent="0.2">
      <c r="A426" s="9" t="s">
        <v>451</v>
      </c>
      <c r="B426" s="29" t="s">
        <v>609</v>
      </c>
      <c r="C426" s="100">
        <v>153</v>
      </c>
      <c r="D426" s="100">
        <v>102</v>
      </c>
      <c r="E426" s="100">
        <v>255</v>
      </c>
      <c r="F426" s="158">
        <v>0.25084745762711863</v>
      </c>
      <c r="G426" s="158">
        <v>0.78983050847457625</v>
      </c>
      <c r="H426" s="158">
        <v>0.3148740000000001</v>
      </c>
      <c r="I426" s="158">
        <v>0.313</v>
      </c>
      <c r="J426" s="158">
        <v>0.21899999999999997</v>
      </c>
      <c r="K426" s="159">
        <v>5.6771187771555653E-2</v>
      </c>
      <c r="L426" s="157">
        <v>7.0175438596491224E-2</v>
      </c>
    </row>
    <row r="427" spans="1:12" ht="12" x14ac:dyDescent="0.2">
      <c r="A427" s="9" t="s">
        <v>452</v>
      </c>
      <c r="B427" s="29" t="s">
        <v>582</v>
      </c>
      <c r="C427" s="100">
        <v>195</v>
      </c>
      <c r="D427" s="100">
        <v>122</v>
      </c>
      <c r="E427" s="100">
        <v>317</v>
      </c>
      <c r="F427" s="158">
        <v>0.24258760107816713</v>
      </c>
      <c r="G427" s="158">
        <v>0.7978436657681941</v>
      </c>
      <c r="H427" s="158">
        <v>0.55755400000000011</v>
      </c>
      <c r="I427" s="158">
        <v>0.35499999999999998</v>
      </c>
      <c r="J427" s="158">
        <v>0.32299999999999995</v>
      </c>
      <c r="K427" s="159">
        <v>5.7032111641664329E-2</v>
      </c>
      <c r="L427" s="157">
        <v>0.11267605633802813</v>
      </c>
    </row>
    <row r="428" spans="1:12" ht="12" x14ac:dyDescent="0.2">
      <c r="A428" s="9" t="s">
        <v>453</v>
      </c>
      <c r="B428" s="29" t="s">
        <v>544</v>
      </c>
      <c r="C428" s="100">
        <v>806</v>
      </c>
      <c r="D428" s="100">
        <v>465</v>
      </c>
      <c r="E428" s="100">
        <v>1271</v>
      </c>
      <c r="F428" s="158">
        <v>4.429611650485437E-2</v>
      </c>
      <c r="G428" s="158">
        <v>0.49393203883495146</v>
      </c>
      <c r="H428" s="158">
        <v>0.35516600000000009</v>
      </c>
      <c r="I428" s="158">
        <v>0.29299999999999998</v>
      </c>
      <c r="J428" s="158">
        <v>0.253</v>
      </c>
      <c r="K428" s="159">
        <v>5.7805096708109738E-2</v>
      </c>
      <c r="L428" s="157">
        <v>0.11235955056179781</v>
      </c>
    </row>
    <row r="429" spans="1:12" ht="12" x14ac:dyDescent="0.2">
      <c r="A429" s="9" t="s">
        <v>454</v>
      </c>
      <c r="B429" s="29" t="s">
        <v>598</v>
      </c>
      <c r="C429" s="100">
        <v>495</v>
      </c>
      <c r="D429" s="100">
        <v>315</v>
      </c>
      <c r="E429" s="100">
        <v>810</v>
      </c>
      <c r="F429" s="158">
        <v>0.11320754716981132</v>
      </c>
      <c r="G429" s="158">
        <v>0.53128103277060579</v>
      </c>
      <c r="H429" s="158">
        <v>0.34129700000000013</v>
      </c>
      <c r="I429" s="158">
        <v>0.309</v>
      </c>
      <c r="J429" s="158">
        <v>0.255</v>
      </c>
      <c r="K429" s="159">
        <v>6.0253354984166618E-2</v>
      </c>
      <c r="L429" s="157">
        <v>7.6923076923076983E-2</v>
      </c>
    </row>
    <row r="430" spans="1:12" ht="12" x14ac:dyDescent="0.2">
      <c r="A430" s="9" t="s">
        <v>455</v>
      </c>
      <c r="B430" s="29" t="s">
        <v>581</v>
      </c>
      <c r="C430" s="100">
        <v>510</v>
      </c>
      <c r="D430" s="100">
        <v>399</v>
      </c>
      <c r="E430" s="100">
        <v>909</v>
      </c>
      <c r="F430" s="158">
        <v>0.23359288097886541</v>
      </c>
      <c r="G430" s="158">
        <v>0.74082313681868739</v>
      </c>
      <c r="H430" s="158">
        <v>0.4094890000000001</v>
      </c>
      <c r="I430" s="158">
        <v>0.36099999999999999</v>
      </c>
      <c r="J430" s="158">
        <v>0.44299999999999995</v>
      </c>
      <c r="K430" s="159">
        <v>5.1125784398579954E-2</v>
      </c>
      <c r="L430" s="157">
        <v>0.15822784810126578</v>
      </c>
    </row>
    <row r="431" spans="1:12" ht="12" x14ac:dyDescent="0.2">
      <c r="A431" s="9" t="s">
        <v>456</v>
      </c>
      <c r="B431" s="29" t="s">
        <v>593</v>
      </c>
      <c r="C431" s="100">
        <v>527</v>
      </c>
      <c r="D431" s="100">
        <v>370</v>
      </c>
      <c r="E431" s="100">
        <v>897</v>
      </c>
      <c r="F431" s="158">
        <v>0.36570247933884298</v>
      </c>
      <c r="G431" s="158">
        <v>0.85020661157024791</v>
      </c>
      <c r="H431" s="158">
        <v>0.57852400000000015</v>
      </c>
      <c r="I431" s="158">
        <v>0.20399999999999999</v>
      </c>
      <c r="J431" s="158">
        <v>0.16399999999999998</v>
      </c>
      <c r="K431" s="159">
        <v>5.5254292192533638E-2</v>
      </c>
      <c r="L431" s="157">
        <v>6.2015503875968991E-2</v>
      </c>
    </row>
    <row r="432" spans="1:12" ht="12" x14ac:dyDescent="0.2">
      <c r="A432" s="9" t="s">
        <v>457</v>
      </c>
      <c r="B432" s="29" t="s">
        <v>570</v>
      </c>
      <c r="C432" s="100">
        <v>429</v>
      </c>
      <c r="D432" s="100">
        <v>270</v>
      </c>
      <c r="E432" s="100">
        <v>699</v>
      </c>
      <c r="F432" s="158">
        <v>0.44079718640093785</v>
      </c>
      <c r="G432" s="158">
        <v>0.87807737397420871</v>
      </c>
      <c r="H432" s="158">
        <v>0.44688400000000006</v>
      </c>
      <c r="I432" s="158">
        <v>0.38299999999999995</v>
      </c>
      <c r="J432" s="158">
        <v>0.36200000000000004</v>
      </c>
      <c r="K432" s="159">
        <v>6.2545234178858156E-2</v>
      </c>
      <c r="L432" s="157">
        <v>0.14102564102564097</v>
      </c>
    </row>
    <row r="433" spans="1:12" ht="12" x14ac:dyDescent="0.2">
      <c r="A433" s="9" t="s">
        <v>458</v>
      </c>
      <c r="B433" s="29" t="s">
        <v>541</v>
      </c>
      <c r="C433" s="100">
        <v>1201</v>
      </c>
      <c r="D433" s="100">
        <v>1017</v>
      </c>
      <c r="E433" s="100">
        <v>2218</v>
      </c>
      <c r="F433" s="158">
        <v>1.247050893158072E-2</v>
      </c>
      <c r="G433" s="158">
        <v>6.9430401078530504E-2</v>
      </c>
      <c r="H433" s="158">
        <v>5.5810999999999999E-2</v>
      </c>
      <c r="I433" s="158">
        <v>5.7999999999999996E-2</v>
      </c>
      <c r="J433" s="158">
        <v>3.1E-2</v>
      </c>
      <c r="K433" s="159">
        <v>4.1582955635768304E-2</v>
      </c>
      <c r="L433" s="157">
        <v>1.953125E-3</v>
      </c>
    </row>
    <row r="434" spans="1:12" ht="12" x14ac:dyDescent="0.2">
      <c r="A434" s="9" t="s">
        <v>459</v>
      </c>
      <c r="B434" s="29" t="s">
        <v>572</v>
      </c>
      <c r="C434" s="100">
        <v>785</v>
      </c>
      <c r="D434" s="100">
        <v>523</v>
      </c>
      <c r="E434" s="100">
        <v>1308</v>
      </c>
      <c r="F434" s="158">
        <v>0.22215532811559302</v>
      </c>
      <c r="G434" s="158">
        <v>0.4954846478025286</v>
      </c>
      <c r="H434" s="158">
        <v>0.25090000000000012</v>
      </c>
      <c r="I434" s="158">
        <v>0.129</v>
      </c>
      <c r="J434" s="158">
        <v>0.107</v>
      </c>
      <c r="K434" s="159">
        <v>5.9140462510611114E-2</v>
      </c>
      <c r="L434" s="157">
        <v>0.10588235294117643</v>
      </c>
    </row>
    <row r="435" spans="1:12" ht="12" x14ac:dyDescent="0.2">
      <c r="A435" s="9" t="s">
        <v>460</v>
      </c>
      <c r="B435" s="29" t="s">
        <v>581</v>
      </c>
      <c r="C435" s="100">
        <v>237</v>
      </c>
      <c r="D435" s="100">
        <v>145</v>
      </c>
      <c r="E435" s="100">
        <v>382</v>
      </c>
      <c r="F435" s="158">
        <v>6.1946902654867256E-2</v>
      </c>
      <c r="G435" s="158">
        <v>0.44690265486725661</v>
      </c>
      <c r="H435" s="158">
        <v>0.36782899999999996</v>
      </c>
      <c r="I435" s="158">
        <v>0.13600000000000001</v>
      </c>
      <c r="J435" s="158">
        <v>6.0999999999999999E-2</v>
      </c>
      <c r="K435" s="159">
        <v>5.2483787075750965E-2</v>
      </c>
      <c r="L435" s="157">
        <v>9.8360655737705027E-2</v>
      </c>
    </row>
    <row r="436" spans="1:12" ht="12" x14ac:dyDescent="0.2">
      <c r="A436" s="9" t="s">
        <v>461</v>
      </c>
      <c r="B436" s="29" t="s">
        <v>570</v>
      </c>
      <c r="C436" s="100">
        <v>344</v>
      </c>
      <c r="D436" s="100">
        <v>238</v>
      </c>
      <c r="E436" s="100">
        <v>582</v>
      </c>
      <c r="F436" s="158">
        <v>0.22532894736842105</v>
      </c>
      <c r="G436" s="158">
        <v>0.69901315789473684</v>
      </c>
      <c r="H436" s="158">
        <v>0.399478</v>
      </c>
      <c r="I436" s="158">
        <v>0.29799999999999999</v>
      </c>
      <c r="J436" s="158">
        <v>0.28100000000000003</v>
      </c>
      <c r="K436" s="159">
        <v>5.5415701676173601E-2</v>
      </c>
      <c r="L436" s="157">
        <v>0.17142857142857137</v>
      </c>
    </row>
    <row r="437" spans="1:12" ht="12" x14ac:dyDescent="0.2">
      <c r="A437" s="9" t="s">
        <v>462</v>
      </c>
      <c r="B437" s="29" t="s">
        <v>552</v>
      </c>
      <c r="C437" s="100">
        <v>490</v>
      </c>
      <c r="D437" s="100">
        <v>340</v>
      </c>
      <c r="E437" s="100">
        <v>830</v>
      </c>
      <c r="F437" s="158">
        <v>0.10180995475113122</v>
      </c>
      <c r="G437" s="158">
        <v>0.6131221719457014</v>
      </c>
      <c r="H437" s="158">
        <v>0.380272</v>
      </c>
      <c r="I437" s="158">
        <v>0.23699999999999999</v>
      </c>
      <c r="J437" s="158">
        <v>0.161</v>
      </c>
      <c r="K437" s="159">
        <v>5.1774516269019299E-2</v>
      </c>
      <c r="L437" s="157">
        <v>7.8571428571428625E-2</v>
      </c>
    </row>
    <row r="438" spans="1:12" ht="12" x14ac:dyDescent="0.2">
      <c r="A438" s="9" t="s">
        <v>463</v>
      </c>
      <c r="B438" s="29" t="s">
        <v>603</v>
      </c>
      <c r="C438" s="100">
        <v>558</v>
      </c>
      <c r="D438" s="100">
        <v>402</v>
      </c>
      <c r="E438" s="100">
        <v>960</v>
      </c>
      <c r="F438" s="158">
        <v>0.21321585903083701</v>
      </c>
      <c r="G438" s="158">
        <v>0.64933920704845816</v>
      </c>
      <c r="H438" s="158">
        <v>0.4435360000000001</v>
      </c>
      <c r="I438" s="158">
        <v>0.18600000000000003</v>
      </c>
      <c r="J438" s="158">
        <v>0.17</v>
      </c>
      <c r="K438" s="159">
        <v>5.5500653798952637E-2</v>
      </c>
      <c r="L438" s="157">
        <v>7.3275862068965525E-2</v>
      </c>
    </row>
    <row r="439" spans="1:12" ht="12" x14ac:dyDescent="0.2">
      <c r="A439" s="9" t="s">
        <v>464</v>
      </c>
      <c r="B439" s="29" t="s">
        <v>577</v>
      </c>
      <c r="C439" s="100">
        <v>100</v>
      </c>
      <c r="D439" s="100">
        <v>57</v>
      </c>
      <c r="E439" s="100">
        <v>157</v>
      </c>
      <c r="F439" s="158">
        <v>0.44827586206896552</v>
      </c>
      <c r="G439" s="158">
        <v>0.8571428571428571</v>
      </c>
      <c r="H439" s="158">
        <v>0.56086000000000025</v>
      </c>
      <c r="I439" s="158">
        <v>0.32100000000000001</v>
      </c>
      <c r="J439" s="158">
        <v>0.28600000000000003</v>
      </c>
      <c r="K439" s="159">
        <v>7.8283243454086215E-2</v>
      </c>
      <c r="L439" s="157">
        <v>3.4482758620689724E-2</v>
      </c>
    </row>
    <row r="440" spans="1:12" ht="12" x14ac:dyDescent="0.2">
      <c r="A440" s="9" t="s">
        <v>465</v>
      </c>
      <c r="B440" s="29" t="s">
        <v>589</v>
      </c>
      <c r="C440" s="100">
        <v>670</v>
      </c>
      <c r="D440" s="100">
        <v>461</v>
      </c>
      <c r="E440" s="100">
        <v>1131</v>
      </c>
      <c r="F440" s="158">
        <v>9.0009891196834821E-2</v>
      </c>
      <c r="G440" s="158">
        <v>0.72799208704253215</v>
      </c>
      <c r="H440" s="158">
        <v>0.35612200000000011</v>
      </c>
      <c r="I440" s="158">
        <v>0.19800000000000001</v>
      </c>
      <c r="J440" s="158">
        <v>9.8000000000000004E-2</v>
      </c>
      <c r="K440" s="159">
        <v>5.3709235048198467E-2</v>
      </c>
      <c r="L440" s="157">
        <v>0.1351351351351352</v>
      </c>
    </row>
    <row r="441" spans="1:12" ht="12" x14ac:dyDescent="0.2">
      <c r="A441" s="9" t="s">
        <v>466</v>
      </c>
      <c r="B441" s="29" t="s">
        <v>573</v>
      </c>
      <c r="C441" s="100">
        <v>244</v>
      </c>
      <c r="D441" s="100">
        <v>163</v>
      </c>
      <c r="E441" s="100">
        <v>407</v>
      </c>
      <c r="F441" s="158">
        <v>0.30973451327433627</v>
      </c>
      <c r="G441" s="158">
        <v>0.68141592920353977</v>
      </c>
      <c r="H441" s="158">
        <v>0.57118200000000008</v>
      </c>
      <c r="I441" s="158">
        <v>0.21899999999999997</v>
      </c>
      <c r="J441" s="158">
        <v>0.23300000000000001</v>
      </c>
      <c r="K441" s="159">
        <v>7.6315627831268773E-2</v>
      </c>
      <c r="L441" s="157">
        <v>0.12345679012345689</v>
      </c>
    </row>
    <row r="442" spans="1:12" ht="12" x14ac:dyDescent="0.2">
      <c r="A442" s="9" t="s">
        <v>467</v>
      </c>
      <c r="B442" s="29" t="s">
        <v>552</v>
      </c>
      <c r="C442" s="100">
        <v>898</v>
      </c>
      <c r="D442" s="100">
        <v>654</v>
      </c>
      <c r="E442" s="100">
        <v>1552</v>
      </c>
      <c r="F442" s="158">
        <v>0.10030395136778116</v>
      </c>
      <c r="G442" s="158">
        <v>0.35562310030395139</v>
      </c>
      <c r="H442" s="158">
        <v>0.25167100000000009</v>
      </c>
      <c r="I442" s="158">
        <v>0.13699999999999998</v>
      </c>
      <c r="J442" s="158">
        <v>0.14800000000000002</v>
      </c>
      <c r="K442" s="159">
        <v>4.8186446991443255E-2</v>
      </c>
      <c r="L442" s="157">
        <v>0.20392156862745092</v>
      </c>
    </row>
    <row r="443" spans="1:12" ht="12" x14ac:dyDescent="0.2">
      <c r="A443" s="9" t="s">
        <v>468</v>
      </c>
      <c r="B443" s="29" t="s">
        <v>538</v>
      </c>
      <c r="C443" s="100">
        <v>494</v>
      </c>
      <c r="D443" s="100">
        <v>311</v>
      </c>
      <c r="E443" s="100">
        <v>805</v>
      </c>
      <c r="F443" s="158">
        <v>0.26383399209486164</v>
      </c>
      <c r="G443" s="158">
        <v>0.7420948616600791</v>
      </c>
      <c r="H443" s="158">
        <v>0.44761400000000001</v>
      </c>
      <c r="I443" s="158">
        <v>0.11699999999999999</v>
      </c>
      <c r="J443" s="158">
        <v>0.17499999999999999</v>
      </c>
      <c r="K443" s="159">
        <v>5.4385022868865707E-2</v>
      </c>
      <c r="L443" s="157">
        <v>0.14465408805031443</v>
      </c>
    </row>
    <row r="444" spans="1:12" ht="12" x14ac:dyDescent="0.2">
      <c r="A444" s="9" t="s">
        <v>469</v>
      </c>
      <c r="B444" s="29" t="s">
        <v>549</v>
      </c>
      <c r="C444" s="100">
        <v>165</v>
      </c>
      <c r="D444" s="100">
        <v>95</v>
      </c>
      <c r="E444" s="100">
        <v>260</v>
      </c>
      <c r="F444" s="158">
        <v>6.8181818181818177E-2</v>
      </c>
      <c r="G444" s="158">
        <v>0.59659090909090906</v>
      </c>
      <c r="H444" s="158">
        <v>0.43889600000000006</v>
      </c>
      <c r="I444" s="158">
        <v>0.32100000000000001</v>
      </c>
      <c r="J444" s="158">
        <v>0.26899999999999996</v>
      </c>
      <c r="K444" s="159">
        <v>5.5140224474291677E-2</v>
      </c>
      <c r="L444" s="157">
        <v>7.9365079365079416E-2</v>
      </c>
    </row>
    <row r="445" spans="1:12" ht="12" x14ac:dyDescent="0.2">
      <c r="A445" s="9" t="s">
        <v>470</v>
      </c>
      <c r="B445" s="29" t="s">
        <v>543</v>
      </c>
      <c r="C445" s="100">
        <v>293</v>
      </c>
      <c r="D445" s="100">
        <v>186</v>
      </c>
      <c r="E445" s="100">
        <v>479</v>
      </c>
      <c r="F445" s="158">
        <v>0.17597292724196278</v>
      </c>
      <c r="G445" s="158">
        <v>0.76988155668358715</v>
      </c>
      <c r="H445" s="158">
        <v>0.55519000000000007</v>
      </c>
      <c r="I445" s="158">
        <v>0.26300000000000001</v>
      </c>
      <c r="J445" s="158">
        <v>0.188</v>
      </c>
      <c r="K445" s="159">
        <v>5.3027935787327896E-2</v>
      </c>
      <c r="L445" s="157">
        <v>0.13253012048192769</v>
      </c>
    </row>
    <row r="446" spans="1:12" ht="12" x14ac:dyDescent="0.2">
      <c r="A446" s="9" t="s">
        <v>471</v>
      </c>
      <c r="B446" s="29" t="s">
        <v>566</v>
      </c>
      <c r="C446" s="100">
        <v>159</v>
      </c>
      <c r="D446" s="100">
        <v>107</v>
      </c>
      <c r="E446" s="100">
        <v>266</v>
      </c>
      <c r="F446" s="158">
        <v>0.3783783783783784</v>
      </c>
      <c r="G446" s="158">
        <v>0.87987987987987992</v>
      </c>
      <c r="H446" s="158">
        <v>0.53682500000000022</v>
      </c>
      <c r="I446" s="158">
        <v>0.313</v>
      </c>
      <c r="J446" s="158">
        <v>0.33299999999999996</v>
      </c>
      <c r="K446" s="159">
        <v>5.6572620934431272E-2</v>
      </c>
      <c r="L446" s="157">
        <v>0.12765957446808496</v>
      </c>
    </row>
    <row r="447" spans="1:12" ht="12" x14ac:dyDescent="0.2">
      <c r="A447" s="9" t="s">
        <v>472</v>
      </c>
      <c r="B447" s="29" t="s">
        <v>568</v>
      </c>
      <c r="C447" s="100">
        <v>771</v>
      </c>
      <c r="D447" s="100">
        <v>530</v>
      </c>
      <c r="E447" s="100">
        <v>1301</v>
      </c>
      <c r="F447" s="158">
        <v>0.37482219061166427</v>
      </c>
      <c r="G447" s="158">
        <v>0.84068278805120911</v>
      </c>
      <c r="H447" s="158">
        <v>0.55149099999999995</v>
      </c>
      <c r="I447" s="158">
        <v>0.25</v>
      </c>
      <c r="J447" s="158">
        <v>0.24</v>
      </c>
      <c r="K447" s="159">
        <v>8.3157453598041498E-2</v>
      </c>
      <c r="L447" s="157">
        <v>0.25954198473282442</v>
      </c>
    </row>
    <row r="448" spans="1:12" ht="12" x14ac:dyDescent="0.2">
      <c r="A448" s="9" t="s">
        <v>473</v>
      </c>
      <c r="B448" s="29" t="s">
        <v>541</v>
      </c>
      <c r="C448" s="100">
        <v>519</v>
      </c>
      <c r="D448" s="100">
        <v>435</v>
      </c>
      <c r="E448" s="100">
        <v>954</v>
      </c>
      <c r="F448" s="158">
        <v>2.3094688221709007E-3</v>
      </c>
      <c r="G448" s="158">
        <v>0.100846805234796</v>
      </c>
      <c r="H448" s="158">
        <v>4.1511000000000006E-2</v>
      </c>
      <c r="I448" s="158">
        <v>2.7000000000000003E-2</v>
      </c>
      <c r="J448" s="158">
        <v>3.4000000000000002E-2</v>
      </c>
      <c r="K448" s="159">
        <v>3.3577205428153456E-2</v>
      </c>
      <c r="L448" s="157">
        <v>1.3586956521739024E-2</v>
      </c>
    </row>
    <row r="449" spans="1:12" ht="12" x14ac:dyDescent="0.2">
      <c r="A449" s="9" t="s">
        <v>474</v>
      </c>
      <c r="B449" s="29" t="s">
        <v>580</v>
      </c>
      <c r="C449" s="100">
        <v>239</v>
      </c>
      <c r="D449" s="100">
        <v>187</v>
      </c>
      <c r="E449" s="100">
        <v>426</v>
      </c>
      <c r="F449" s="158">
        <v>0.22521008403361345</v>
      </c>
      <c r="G449" s="158">
        <v>0.6470588235294118</v>
      </c>
      <c r="H449" s="158">
        <v>0.39856300000000011</v>
      </c>
      <c r="I449" s="158">
        <v>0.192</v>
      </c>
      <c r="J449" s="158">
        <v>0.16699999999999998</v>
      </c>
      <c r="K449" s="159">
        <v>6.6022682961571211E-2</v>
      </c>
      <c r="L449" s="157">
        <v>5.4347826086956541E-2</v>
      </c>
    </row>
    <row r="450" spans="1:12" ht="12" x14ac:dyDescent="0.2">
      <c r="A450" s="9" t="s">
        <v>475</v>
      </c>
      <c r="B450" s="29" t="s">
        <v>578</v>
      </c>
      <c r="C450" s="100">
        <v>354</v>
      </c>
      <c r="D450" s="100">
        <v>290</v>
      </c>
      <c r="E450" s="100">
        <v>644</v>
      </c>
      <c r="F450" s="158">
        <v>0.1227080394922426</v>
      </c>
      <c r="G450" s="158">
        <v>0.76022566995768692</v>
      </c>
      <c r="H450" s="158">
        <v>0.45492200000000005</v>
      </c>
      <c r="I450" s="158">
        <v>0.26300000000000001</v>
      </c>
      <c r="J450" s="158">
        <v>0.25600000000000001</v>
      </c>
      <c r="K450" s="159">
        <v>4.6713695150609746E-2</v>
      </c>
      <c r="L450" s="157">
        <v>9.7902097902097918E-2</v>
      </c>
    </row>
    <row r="451" spans="1:12" ht="12" x14ac:dyDescent="0.2">
      <c r="A451" s="9" t="s">
        <v>476</v>
      </c>
      <c r="B451" s="29" t="s">
        <v>542</v>
      </c>
      <c r="C451" s="100">
        <v>4041</v>
      </c>
      <c r="D451" s="100">
        <v>2567</v>
      </c>
      <c r="E451" s="100">
        <v>6608</v>
      </c>
      <c r="F451" s="158">
        <v>0.16067787971457695</v>
      </c>
      <c r="G451" s="158">
        <v>0.58014780835881752</v>
      </c>
      <c r="H451" s="158">
        <v>0.58506700000000011</v>
      </c>
      <c r="I451" s="158">
        <v>0.33600000000000002</v>
      </c>
      <c r="J451" s="158">
        <v>0.36499999999999999</v>
      </c>
      <c r="K451" s="159">
        <v>5.7794413998676464E-2</v>
      </c>
      <c r="L451" s="157">
        <v>0.1316964285714286</v>
      </c>
    </row>
    <row r="452" spans="1:12" ht="12" x14ac:dyDescent="0.2">
      <c r="A452" s="9" t="s">
        <v>477</v>
      </c>
      <c r="B452" s="29" t="s">
        <v>544</v>
      </c>
      <c r="C452" s="100">
        <v>401</v>
      </c>
      <c r="D452" s="100">
        <v>295</v>
      </c>
      <c r="E452" s="100">
        <v>696</v>
      </c>
      <c r="F452" s="158">
        <v>0.18878248974008208</v>
      </c>
      <c r="G452" s="158">
        <v>0.77154582763337898</v>
      </c>
      <c r="H452" s="158">
        <v>0.38083700000000015</v>
      </c>
      <c r="I452" s="158">
        <v>0.17699999999999999</v>
      </c>
      <c r="J452" s="158">
        <v>0.22800000000000001</v>
      </c>
      <c r="K452" s="159">
        <v>5.3071415624144191E-2</v>
      </c>
      <c r="L452" s="157">
        <v>0.12903225806451613</v>
      </c>
    </row>
    <row r="453" spans="1:12" ht="12" x14ac:dyDescent="0.2">
      <c r="A453" s="9" t="s">
        <v>478</v>
      </c>
      <c r="B453" s="29" t="s">
        <v>550</v>
      </c>
      <c r="C453" s="100">
        <v>735</v>
      </c>
      <c r="D453" s="100">
        <v>565</v>
      </c>
      <c r="E453" s="100">
        <v>1300</v>
      </c>
      <c r="F453" s="158">
        <v>1.2836185819070905E-2</v>
      </c>
      <c r="G453" s="158">
        <v>0.1100244498777506</v>
      </c>
      <c r="H453" s="158">
        <v>0.10837800000000002</v>
      </c>
      <c r="I453" s="158">
        <v>7.2999999999999995E-2</v>
      </c>
      <c r="J453" s="158">
        <v>3.7999999999999999E-2</v>
      </c>
      <c r="K453" s="159">
        <v>2.9907276357388546E-2</v>
      </c>
      <c r="L453" s="157">
        <v>1.8970189701897011E-2</v>
      </c>
    </row>
    <row r="454" spans="1:12" ht="12" x14ac:dyDescent="0.2">
      <c r="A454" s="9" t="s">
        <v>479</v>
      </c>
      <c r="B454" s="29" t="s">
        <v>550</v>
      </c>
      <c r="C454" s="100">
        <v>1297</v>
      </c>
      <c r="D454" s="100">
        <v>795</v>
      </c>
      <c r="E454" s="100">
        <v>2092</v>
      </c>
      <c r="F454" s="158">
        <v>7.1285542651181422E-2</v>
      </c>
      <c r="G454" s="158">
        <v>0.28113736483780538</v>
      </c>
      <c r="H454" s="158">
        <v>0.29521900000000012</v>
      </c>
      <c r="I454" s="158">
        <v>0.11900000000000001</v>
      </c>
      <c r="J454" s="158">
        <v>9.8000000000000004E-2</v>
      </c>
      <c r="K454" s="159">
        <v>3.720760076596652E-2</v>
      </c>
      <c r="L454" s="157">
        <v>6.3545150501672198E-2</v>
      </c>
    </row>
    <row r="455" spans="1:12" ht="12" x14ac:dyDescent="0.2">
      <c r="A455" s="9" t="s">
        <v>480</v>
      </c>
      <c r="B455" s="29" t="s">
        <v>550</v>
      </c>
      <c r="C455" s="100">
        <v>806</v>
      </c>
      <c r="D455" s="100">
        <v>560</v>
      </c>
      <c r="E455" s="100">
        <v>1366</v>
      </c>
      <c r="F455" s="158">
        <v>7.642064010450686E-2</v>
      </c>
      <c r="G455" s="158">
        <v>0.50816459830176353</v>
      </c>
      <c r="H455" s="158">
        <v>0.25839400000000007</v>
      </c>
      <c r="I455" s="158">
        <v>0.16500000000000001</v>
      </c>
      <c r="J455" s="158">
        <v>0.16500000000000001</v>
      </c>
      <c r="K455" s="159">
        <v>3.467610085359818E-2</v>
      </c>
      <c r="L455" s="157">
        <v>3.3057851239669422E-2</v>
      </c>
    </row>
    <row r="456" spans="1:12" ht="12" x14ac:dyDescent="0.2">
      <c r="A456" s="9" t="s">
        <v>481</v>
      </c>
      <c r="B456" s="29" t="s">
        <v>550</v>
      </c>
      <c r="C456" s="100">
        <v>840</v>
      </c>
      <c r="D456" s="100">
        <v>595</v>
      </c>
      <c r="E456" s="100">
        <v>1435</v>
      </c>
      <c r="F456" s="158">
        <v>8.602846054333764E-2</v>
      </c>
      <c r="G456" s="158">
        <v>0.47606727037516172</v>
      </c>
      <c r="H456" s="158">
        <v>0.26582700000000004</v>
      </c>
      <c r="I456" s="158">
        <v>0.17199999999999999</v>
      </c>
      <c r="J456" s="158">
        <v>0.107</v>
      </c>
      <c r="K456" s="159">
        <v>4.2386918423799047E-2</v>
      </c>
      <c r="L456" s="157">
        <v>0.1333333333333333</v>
      </c>
    </row>
    <row r="457" spans="1:12" ht="12" x14ac:dyDescent="0.2">
      <c r="A457" s="9" t="s">
        <v>482</v>
      </c>
      <c r="B457" s="29" t="s">
        <v>539</v>
      </c>
      <c r="C457" s="100">
        <v>543</v>
      </c>
      <c r="D457" s="100">
        <v>469</v>
      </c>
      <c r="E457" s="100">
        <v>1012</v>
      </c>
      <c r="F457" s="158">
        <v>1.3270142180094787E-2</v>
      </c>
      <c r="G457" s="158">
        <v>0.20379146919431279</v>
      </c>
      <c r="H457" s="158">
        <v>5.206100000000001E-2</v>
      </c>
      <c r="I457" s="158">
        <v>6.6000000000000003E-2</v>
      </c>
      <c r="J457" s="158">
        <v>3.9E-2</v>
      </c>
      <c r="K457" s="159">
        <v>3.5683528023800148E-2</v>
      </c>
      <c r="L457" s="157">
        <v>1.0810810810810811E-2</v>
      </c>
    </row>
    <row r="458" spans="1:12" ht="12" x14ac:dyDescent="0.2">
      <c r="A458" s="9" t="s">
        <v>483</v>
      </c>
      <c r="B458" s="29" t="s">
        <v>593</v>
      </c>
      <c r="C458" s="100">
        <v>198</v>
      </c>
      <c r="D458" s="100">
        <v>167</v>
      </c>
      <c r="E458" s="100">
        <v>365</v>
      </c>
      <c r="F458" s="158">
        <v>0.29032258064516131</v>
      </c>
      <c r="G458" s="158">
        <v>0.8193548387096774</v>
      </c>
      <c r="H458" s="158">
        <v>0.5214660000000001</v>
      </c>
      <c r="I458" s="158">
        <v>0.2</v>
      </c>
      <c r="J458" s="158">
        <v>0.21299999999999999</v>
      </c>
      <c r="K458" s="159">
        <v>5.4835095238295772E-2</v>
      </c>
      <c r="L458" s="157">
        <v>0.14516129032258063</v>
      </c>
    </row>
    <row r="459" spans="1:12" ht="12" x14ac:dyDescent="0.2">
      <c r="A459" s="9" t="s">
        <v>484</v>
      </c>
      <c r="B459" s="29" t="s">
        <v>553</v>
      </c>
      <c r="C459" s="100">
        <v>522</v>
      </c>
      <c r="D459" s="100">
        <v>389</v>
      </c>
      <c r="E459" s="100">
        <v>911</v>
      </c>
      <c r="F459" s="158">
        <v>0.31017770597738287</v>
      </c>
      <c r="G459" s="158">
        <v>0.62358642972536349</v>
      </c>
      <c r="H459" s="158">
        <v>0.293769</v>
      </c>
      <c r="I459" s="158">
        <v>0.253</v>
      </c>
      <c r="J459" s="158">
        <v>0.19699999999999998</v>
      </c>
      <c r="K459" s="159">
        <v>5.8799136490591208E-2</v>
      </c>
      <c r="L459" s="157">
        <v>0.11055276381909551</v>
      </c>
    </row>
    <row r="460" spans="1:12" ht="12" x14ac:dyDescent="0.2">
      <c r="A460" s="9" t="s">
        <v>485</v>
      </c>
      <c r="B460" s="29" t="s">
        <v>595</v>
      </c>
      <c r="C460" s="100">
        <v>559</v>
      </c>
      <c r="D460" s="100">
        <v>426</v>
      </c>
      <c r="E460" s="100">
        <v>985</v>
      </c>
      <c r="F460" s="158">
        <v>0.24940047961630696</v>
      </c>
      <c r="G460" s="158">
        <v>0.64828137490007998</v>
      </c>
      <c r="H460" s="158">
        <v>0.54885000000000017</v>
      </c>
      <c r="I460" s="158">
        <v>0.25900000000000001</v>
      </c>
      <c r="J460" s="158">
        <v>0.21600000000000003</v>
      </c>
      <c r="K460" s="159">
        <v>6.6971639332520039E-2</v>
      </c>
      <c r="L460" s="157">
        <v>6.1538461538461653E-2</v>
      </c>
    </row>
    <row r="461" spans="1:12" ht="12" x14ac:dyDescent="0.2">
      <c r="A461" s="9" t="s">
        <v>486</v>
      </c>
      <c r="B461" s="29" t="s">
        <v>542</v>
      </c>
      <c r="C461" s="100">
        <v>606</v>
      </c>
      <c r="D461" s="100">
        <v>497</v>
      </c>
      <c r="E461" s="100">
        <v>1103</v>
      </c>
      <c r="F461" s="158">
        <v>0</v>
      </c>
      <c r="G461" s="158">
        <v>8.5780525502318392E-2</v>
      </c>
      <c r="H461" s="158">
        <v>0.11894200000000002</v>
      </c>
      <c r="I461" s="158">
        <v>9.6000000000000002E-2</v>
      </c>
      <c r="J461" s="158">
        <v>7.6999999999999999E-2</v>
      </c>
      <c r="K461" s="159">
        <v>3.5374521391628666E-2</v>
      </c>
      <c r="L461" s="157">
        <v>3.7267080745341574E-2</v>
      </c>
    </row>
    <row r="462" spans="1:12" ht="12" x14ac:dyDescent="0.2">
      <c r="A462" s="9" t="s">
        <v>487</v>
      </c>
      <c r="B462" s="29" t="s">
        <v>610</v>
      </c>
      <c r="C462" s="100">
        <v>1146</v>
      </c>
      <c r="D462" s="100">
        <v>760</v>
      </c>
      <c r="E462" s="100">
        <v>1906</v>
      </c>
      <c r="F462" s="158">
        <v>0.21762349799732977</v>
      </c>
      <c r="G462" s="158">
        <v>0.75166889185580776</v>
      </c>
      <c r="H462" s="158">
        <v>0.46069800000000005</v>
      </c>
      <c r="I462" s="158">
        <v>0.28899999999999998</v>
      </c>
      <c r="J462" s="158">
        <v>0.19699999999999998</v>
      </c>
      <c r="K462" s="159">
        <v>5.9211789072988186E-2</v>
      </c>
      <c r="L462" s="157">
        <v>0.12195121951219501</v>
      </c>
    </row>
    <row r="463" spans="1:12" ht="12" x14ac:dyDescent="0.2">
      <c r="A463" s="9" t="s">
        <v>488</v>
      </c>
      <c r="B463" s="29" t="s">
        <v>605</v>
      </c>
      <c r="C463" s="100">
        <v>464</v>
      </c>
      <c r="D463" s="100">
        <v>340</v>
      </c>
      <c r="E463" s="100">
        <v>804</v>
      </c>
      <c r="F463" s="158">
        <v>0.27115188583078492</v>
      </c>
      <c r="G463" s="158">
        <v>0.56676860346585112</v>
      </c>
      <c r="H463" s="158">
        <v>0.32162299999999999</v>
      </c>
      <c r="I463" s="158">
        <v>0.13400000000000001</v>
      </c>
      <c r="J463" s="158">
        <v>0.107</v>
      </c>
      <c r="K463" s="159">
        <v>5.8856040834427525E-2</v>
      </c>
      <c r="L463" s="157">
        <v>0.16058394160583944</v>
      </c>
    </row>
    <row r="464" spans="1:12" ht="12" x14ac:dyDescent="0.2">
      <c r="A464" s="9" t="s">
        <v>489</v>
      </c>
      <c r="B464" s="29" t="s">
        <v>547</v>
      </c>
      <c r="C464" s="100">
        <v>1123</v>
      </c>
      <c r="D464" s="100">
        <v>765</v>
      </c>
      <c r="E464" s="100">
        <v>1888</v>
      </c>
      <c r="F464" s="158">
        <v>0.12015177065767285</v>
      </c>
      <c r="G464" s="158">
        <v>0.59738617200674538</v>
      </c>
      <c r="H464" s="158">
        <v>0.24248300000000003</v>
      </c>
      <c r="I464" s="158">
        <v>0.14499999999999999</v>
      </c>
      <c r="J464" s="158">
        <v>0.125</v>
      </c>
      <c r="K464" s="159">
        <v>3.9533753065301713E-2</v>
      </c>
      <c r="L464" s="157">
        <v>8.8154269972451793E-2</v>
      </c>
    </row>
    <row r="465" spans="1:12" ht="12" x14ac:dyDescent="0.2">
      <c r="A465" s="9" t="s">
        <v>490</v>
      </c>
      <c r="B465" s="29" t="s">
        <v>572</v>
      </c>
      <c r="C465" s="100">
        <v>516</v>
      </c>
      <c r="D465" s="100">
        <v>316</v>
      </c>
      <c r="E465" s="100">
        <v>832</v>
      </c>
      <c r="F465" s="158">
        <v>0.56561085972850678</v>
      </c>
      <c r="G465" s="158">
        <v>0.87330316742081449</v>
      </c>
      <c r="H465" s="158">
        <v>0.68597900000000023</v>
      </c>
      <c r="I465" s="158">
        <v>0.27300000000000002</v>
      </c>
      <c r="J465" s="158">
        <v>0.25</v>
      </c>
      <c r="K465" s="159">
        <v>7.7817830835996471E-2</v>
      </c>
      <c r="L465" s="157">
        <v>0.37931034482758619</v>
      </c>
    </row>
    <row r="466" spans="1:12" ht="12" x14ac:dyDescent="0.2">
      <c r="A466" s="9" t="s">
        <v>491</v>
      </c>
      <c r="B466" s="29" t="s">
        <v>543</v>
      </c>
      <c r="C466" s="100">
        <v>298</v>
      </c>
      <c r="D466" s="100">
        <v>223</v>
      </c>
      <c r="E466" s="100">
        <v>521</v>
      </c>
      <c r="F466" s="158">
        <v>5.518763796909492E-2</v>
      </c>
      <c r="G466" s="158">
        <v>0.47240618101545256</v>
      </c>
      <c r="H466" s="158">
        <v>0.31411100000000003</v>
      </c>
      <c r="I466" s="158">
        <v>0.185</v>
      </c>
      <c r="J466" s="158">
        <v>8.6999999999999994E-2</v>
      </c>
      <c r="K466" s="159">
        <v>4.9204648219675851E-2</v>
      </c>
      <c r="L466" s="157">
        <v>4.8780487804877981E-2</v>
      </c>
    </row>
    <row r="467" spans="1:12" ht="12" x14ac:dyDescent="0.2">
      <c r="A467" s="9" t="s">
        <v>492</v>
      </c>
      <c r="B467" s="29" t="s">
        <v>611</v>
      </c>
      <c r="C467" s="100">
        <v>573</v>
      </c>
      <c r="D467" s="100">
        <v>397</v>
      </c>
      <c r="E467" s="100">
        <v>970</v>
      </c>
      <c r="F467" s="158">
        <v>0.23813632441760138</v>
      </c>
      <c r="G467" s="158">
        <v>0.70491803278688525</v>
      </c>
      <c r="H467" s="158">
        <v>0.45171500000000009</v>
      </c>
      <c r="I467" s="158">
        <v>0.16699999999999998</v>
      </c>
      <c r="J467" s="158">
        <v>0.17699999999999999</v>
      </c>
      <c r="K467" s="159">
        <v>5.8964673526522682E-2</v>
      </c>
      <c r="L467" s="157">
        <v>3.3962264150943278E-2</v>
      </c>
    </row>
    <row r="468" spans="1:12" ht="12" x14ac:dyDescent="0.2">
      <c r="A468" s="9" t="s">
        <v>493</v>
      </c>
      <c r="B468" s="29" t="s">
        <v>589</v>
      </c>
      <c r="C468" s="100">
        <v>1268</v>
      </c>
      <c r="D468" s="100">
        <v>880</v>
      </c>
      <c r="E468" s="100">
        <v>2148</v>
      </c>
      <c r="F468" s="158">
        <v>0.20649651972157773</v>
      </c>
      <c r="G468" s="158">
        <v>0.66937354988399067</v>
      </c>
      <c r="H468" s="158">
        <v>0.36899900000000002</v>
      </c>
      <c r="I468" s="158">
        <v>0.19899999999999998</v>
      </c>
      <c r="J468" s="158">
        <v>0.18899999999999997</v>
      </c>
      <c r="K468" s="159">
        <v>5.5297846855099531E-2</v>
      </c>
      <c r="L468" s="157">
        <v>0.13194444444444442</v>
      </c>
    </row>
    <row r="469" spans="1:12" ht="12" x14ac:dyDescent="0.2">
      <c r="A469" s="9" t="s">
        <v>494</v>
      </c>
      <c r="B469" s="29" t="s">
        <v>600</v>
      </c>
      <c r="C469" s="100">
        <v>112</v>
      </c>
      <c r="D469" s="100">
        <v>87</v>
      </c>
      <c r="E469" s="100">
        <v>199</v>
      </c>
      <c r="F469" s="158">
        <v>0.15306122448979592</v>
      </c>
      <c r="G469" s="158">
        <v>0.79081632653061229</v>
      </c>
      <c r="H469" s="158">
        <v>0.44281500000000018</v>
      </c>
      <c r="I469" s="158">
        <v>0.32299999999999995</v>
      </c>
      <c r="J469" s="158">
        <v>0.161</v>
      </c>
      <c r="K469" s="159">
        <v>5.9898467497075725E-2</v>
      </c>
      <c r="L469" s="157">
        <v>8.1632653061224358E-2</v>
      </c>
    </row>
    <row r="470" spans="1:12" ht="12" x14ac:dyDescent="0.2">
      <c r="A470" s="9" t="s">
        <v>495</v>
      </c>
      <c r="B470" s="29" t="s">
        <v>608</v>
      </c>
      <c r="C470" s="100">
        <v>353</v>
      </c>
      <c r="D470" s="100">
        <v>245</v>
      </c>
      <c r="E470" s="100">
        <v>598</v>
      </c>
      <c r="F470" s="158">
        <v>0.15843023255813954</v>
      </c>
      <c r="G470" s="158">
        <v>0.51598837209302328</v>
      </c>
      <c r="H470" s="158">
        <v>0.3184800000000001</v>
      </c>
      <c r="I470" s="158">
        <v>0.27699999999999997</v>
      </c>
      <c r="J470" s="158">
        <v>0.13500000000000001</v>
      </c>
      <c r="K470" s="159">
        <v>3.3224302917845172E-2</v>
      </c>
      <c r="L470" s="157">
        <v>0.18333333333333324</v>
      </c>
    </row>
    <row r="471" spans="1:12" ht="12" x14ac:dyDescent="0.2">
      <c r="A471" s="9" t="s">
        <v>496</v>
      </c>
      <c r="B471" s="29" t="s">
        <v>539</v>
      </c>
      <c r="C471" s="100">
        <v>711</v>
      </c>
      <c r="D471" s="100">
        <v>467</v>
      </c>
      <c r="E471" s="100">
        <v>1178</v>
      </c>
      <c r="F471" s="158">
        <v>9.7529258777633299E-3</v>
      </c>
      <c r="G471" s="158">
        <v>0.27373211963589078</v>
      </c>
      <c r="H471" s="158">
        <v>0.21086900000000003</v>
      </c>
      <c r="I471" s="158">
        <v>0.13800000000000001</v>
      </c>
      <c r="J471" s="158">
        <v>8.900000000000001E-2</v>
      </c>
      <c r="K471" s="159">
        <v>5.0995236100149222E-2</v>
      </c>
      <c r="L471" s="157">
        <v>8.2304526748971041E-2</v>
      </c>
    </row>
    <row r="472" spans="1:12" ht="12" x14ac:dyDescent="0.2">
      <c r="A472" s="9" t="s">
        <v>497</v>
      </c>
      <c r="B472" s="29" t="s">
        <v>590</v>
      </c>
      <c r="C472" s="100">
        <v>203</v>
      </c>
      <c r="D472" s="100">
        <v>154</v>
      </c>
      <c r="E472" s="100">
        <v>357</v>
      </c>
      <c r="F472" s="158">
        <v>0.33915211970074816</v>
      </c>
      <c r="G472" s="158">
        <v>0.77306733167082298</v>
      </c>
      <c r="H472" s="158">
        <v>0.45055000000000006</v>
      </c>
      <c r="I472" s="158">
        <v>0.33</v>
      </c>
      <c r="J472" s="158">
        <v>0.26400000000000001</v>
      </c>
      <c r="K472" s="159">
        <v>5.7568204627932329E-2</v>
      </c>
      <c r="L472" s="157">
        <v>0.16666666666666652</v>
      </c>
    </row>
    <row r="473" spans="1:12" ht="12" x14ac:dyDescent="0.2">
      <c r="A473" s="9" t="s">
        <v>498</v>
      </c>
      <c r="B473" s="29" t="s">
        <v>541</v>
      </c>
      <c r="C473" s="100">
        <v>3285</v>
      </c>
      <c r="D473" s="100">
        <v>2356</v>
      </c>
      <c r="E473" s="100">
        <v>5641</v>
      </c>
      <c r="F473" s="158">
        <v>3.8117517545066738E-2</v>
      </c>
      <c r="G473" s="158">
        <v>0.21769643594330534</v>
      </c>
      <c r="H473" s="158">
        <v>0.12187000000000003</v>
      </c>
      <c r="I473" s="158">
        <v>0.11</v>
      </c>
      <c r="J473" s="158">
        <v>6.8000000000000005E-2</v>
      </c>
      <c r="K473" s="159">
        <v>3.7267380905599889E-2</v>
      </c>
      <c r="L473" s="157">
        <v>4.291417165668665E-2</v>
      </c>
    </row>
    <row r="474" spans="1:12" ht="12" x14ac:dyDescent="0.2">
      <c r="A474" s="9" t="s">
        <v>499</v>
      </c>
      <c r="B474" s="29" t="s">
        <v>587</v>
      </c>
      <c r="C474" s="100">
        <v>145</v>
      </c>
      <c r="D474" s="100">
        <v>110</v>
      </c>
      <c r="E474" s="100">
        <v>255</v>
      </c>
      <c r="F474" s="158">
        <v>0.17449664429530201</v>
      </c>
      <c r="G474" s="158">
        <v>0.60402684563758391</v>
      </c>
      <c r="H474" s="158">
        <v>0.43529400000000001</v>
      </c>
      <c r="I474" s="158">
        <v>0.26500000000000001</v>
      </c>
      <c r="J474" s="158">
        <v>0.26500000000000001</v>
      </c>
      <c r="K474" s="159">
        <v>7.3242526439102562E-2</v>
      </c>
      <c r="L474" s="157">
        <v>0.23376623376623373</v>
      </c>
    </row>
    <row r="475" spans="1:12" ht="12" x14ac:dyDescent="0.2">
      <c r="A475" s="9" t="s">
        <v>500</v>
      </c>
      <c r="B475" s="29" t="s">
        <v>539</v>
      </c>
      <c r="C475" s="100">
        <v>549</v>
      </c>
      <c r="D475" s="100">
        <v>391</v>
      </c>
      <c r="E475" s="100">
        <v>940</v>
      </c>
      <c r="F475" s="158">
        <v>0.13409961685823754</v>
      </c>
      <c r="G475" s="158">
        <v>0.33333333333333331</v>
      </c>
      <c r="H475" s="158">
        <v>0.15226500000000004</v>
      </c>
      <c r="I475" s="158">
        <v>0.08</v>
      </c>
      <c r="J475" s="158">
        <v>4.7E-2</v>
      </c>
      <c r="K475" s="159">
        <v>4.4378734603583658E-2</v>
      </c>
      <c r="L475" s="157">
        <v>3.8297872340425587E-2</v>
      </c>
    </row>
    <row r="476" spans="1:12" ht="12" x14ac:dyDescent="0.2">
      <c r="A476" s="9" t="s">
        <v>501</v>
      </c>
      <c r="B476" s="29" t="s">
        <v>591</v>
      </c>
      <c r="C476" s="100">
        <v>196</v>
      </c>
      <c r="D476" s="100">
        <v>155</v>
      </c>
      <c r="E476" s="100">
        <v>351</v>
      </c>
      <c r="F476" s="158">
        <v>0.30414746543778803</v>
      </c>
      <c r="G476" s="158">
        <v>0.81336405529953915</v>
      </c>
      <c r="H476" s="158">
        <v>0.30068500000000004</v>
      </c>
      <c r="I476" s="158">
        <v>0.10800000000000001</v>
      </c>
      <c r="J476" s="158">
        <v>0.13500000000000001</v>
      </c>
      <c r="K476" s="159">
        <v>4.2106775472982139E-2</v>
      </c>
      <c r="L476" s="157">
        <v>1.5151515151515138E-2</v>
      </c>
    </row>
    <row r="477" spans="1:12" ht="12" x14ac:dyDescent="0.2">
      <c r="A477" s="9" t="s">
        <v>502</v>
      </c>
      <c r="B477" s="29" t="s">
        <v>539</v>
      </c>
      <c r="C477" s="100">
        <v>713</v>
      </c>
      <c r="D477" s="100">
        <v>458</v>
      </c>
      <c r="E477" s="100">
        <v>1171</v>
      </c>
      <c r="F477" s="158">
        <v>0.32589928057553957</v>
      </c>
      <c r="G477" s="158">
        <v>0.68201438848920859</v>
      </c>
      <c r="H477" s="158">
        <v>0.46555200000000019</v>
      </c>
      <c r="I477" s="158">
        <v>0.26100000000000001</v>
      </c>
      <c r="J477" s="158">
        <v>0.193</v>
      </c>
      <c r="K477" s="159">
        <v>7.4938154525818423E-2</v>
      </c>
      <c r="L477" s="157">
        <v>5.5762081784386575E-2</v>
      </c>
    </row>
    <row r="478" spans="1:12" ht="12" x14ac:dyDescent="0.2">
      <c r="A478" s="9" t="s">
        <v>503</v>
      </c>
      <c r="B478" s="29" t="s">
        <v>598</v>
      </c>
      <c r="C478" s="100">
        <v>712</v>
      </c>
      <c r="D478" s="100">
        <v>515</v>
      </c>
      <c r="E478" s="100">
        <v>1227</v>
      </c>
      <c r="F478" s="158">
        <v>0.18431372549019609</v>
      </c>
      <c r="G478" s="158">
        <v>0.81803921568627447</v>
      </c>
      <c r="H478" s="158">
        <v>0.37611900000000004</v>
      </c>
      <c r="I478" s="158">
        <v>0.24100000000000002</v>
      </c>
      <c r="J478" s="158">
        <v>0.22899999999999998</v>
      </c>
      <c r="K478" s="159">
        <v>5.4289711552190201E-2</v>
      </c>
      <c r="L478" s="157">
        <v>8.5714285714285743E-2</v>
      </c>
    </row>
    <row r="479" spans="1:12" ht="12" x14ac:dyDescent="0.2">
      <c r="A479" s="9" t="s">
        <v>504</v>
      </c>
      <c r="B479" s="29" t="s">
        <v>556</v>
      </c>
      <c r="C479" s="100">
        <v>2051</v>
      </c>
      <c r="D479" s="100">
        <v>1365</v>
      </c>
      <c r="E479" s="100">
        <v>3416</v>
      </c>
      <c r="F479" s="158">
        <v>0.10471941770368631</v>
      </c>
      <c r="G479" s="158">
        <v>0.44893167410190188</v>
      </c>
      <c r="H479" s="158">
        <v>0.26040400000000008</v>
      </c>
      <c r="I479" s="158">
        <v>0.19500000000000001</v>
      </c>
      <c r="J479" s="158">
        <v>0.16500000000000001</v>
      </c>
      <c r="K479" s="159">
        <v>4.8321751416197101E-2</v>
      </c>
      <c r="L479" s="157">
        <v>0.12633181126331816</v>
      </c>
    </row>
    <row r="480" spans="1:12" ht="12" x14ac:dyDescent="0.2">
      <c r="A480" s="9" t="s">
        <v>505</v>
      </c>
      <c r="B480" s="29" t="s">
        <v>556</v>
      </c>
      <c r="C480" s="100">
        <v>736</v>
      </c>
      <c r="D480" s="100">
        <v>519</v>
      </c>
      <c r="E480" s="100">
        <v>1255</v>
      </c>
      <c r="F480" s="158">
        <v>8.4724005134788186E-2</v>
      </c>
      <c r="G480" s="158">
        <v>0.58600770218228493</v>
      </c>
      <c r="H480" s="158">
        <v>0.44357900000000006</v>
      </c>
      <c r="I480" s="158">
        <v>0.22899999999999998</v>
      </c>
      <c r="J480" s="158">
        <v>9.8000000000000004E-2</v>
      </c>
      <c r="K480" s="159">
        <v>4.5616840874614595E-2</v>
      </c>
      <c r="L480" s="157">
        <v>7.1129707112970619E-2</v>
      </c>
    </row>
    <row r="481" spans="1:12" ht="12" x14ac:dyDescent="0.2">
      <c r="A481" s="9" t="s">
        <v>506</v>
      </c>
      <c r="B481" s="29" t="s">
        <v>567</v>
      </c>
      <c r="C481" s="100">
        <v>132</v>
      </c>
      <c r="D481" s="100">
        <v>94</v>
      </c>
      <c r="E481" s="100">
        <v>226</v>
      </c>
      <c r="F481" s="158">
        <v>0.13076923076923078</v>
      </c>
      <c r="G481" s="158">
        <v>0.60384615384615381</v>
      </c>
      <c r="H481" s="158">
        <v>0.36523000000000005</v>
      </c>
      <c r="I481" s="158">
        <v>0.192</v>
      </c>
      <c r="J481" s="158">
        <v>0.192</v>
      </c>
      <c r="K481" s="159">
        <v>4.915509481946867E-2</v>
      </c>
      <c r="L481" s="157">
        <v>3.4482758620689724E-2</v>
      </c>
    </row>
    <row r="482" spans="1:12" ht="12" x14ac:dyDescent="0.2">
      <c r="A482" s="9" t="s">
        <v>507</v>
      </c>
      <c r="B482" s="29" t="s">
        <v>611</v>
      </c>
      <c r="C482" s="100">
        <v>373</v>
      </c>
      <c r="D482" s="100">
        <v>303</v>
      </c>
      <c r="E482" s="100">
        <v>676</v>
      </c>
      <c r="F482" s="158">
        <v>0.11473429951690821</v>
      </c>
      <c r="G482" s="158">
        <v>0.72101449275362317</v>
      </c>
      <c r="H482" s="158">
        <v>0.46384200000000009</v>
      </c>
      <c r="I482" s="158">
        <v>0.184</v>
      </c>
      <c r="J482" s="158">
        <v>0.125</v>
      </c>
      <c r="K482" s="159">
        <v>5.3764947809070707E-2</v>
      </c>
      <c r="L482" s="157">
        <v>9.0909090909090939E-2</v>
      </c>
    </row>
    <row r="483" spans="1:12" ht="12" x14ac:dyDescent="0.2">
      <c r="A483" s="9" t="s">
        <v>508</v>
      </c>
      <c r="B483" s="29" t="s">
        <v>546</v>
      </c>
      <c r="C483" s="100">
        <v>299</v>
      </c>
      <c r="D483" s="100">
        <v>234</v>
      </c>
      <c r="E483" s="100">
        <v>533</v>
      </c>
      <c r="F483" s="158">
        <v>0.11933534743202417</v>
      </c>
      <c r="G483" s="158">
        <v>0.55740181268882172</v>
      </c>
      <c r="H483" s="158">
        <v>0.24261100000000005</v>
      </c>
      <c r="I483" s="158">
        <v>0.151</v>
      </c>
      <c r="J483" s="158">
        <v>5.5999999999999994E-2</v>
      </c>
      <c r="K483" s="159">
        <v>4.3939815818781036E-2</v>
      </c>
      <c r="L483" s="157">
        <v>3.9735099337748325E-2</v>
      </c>
    </row>
    <row r="484" spans="1:12" ht="12" x14ac:dyDescent="0.2">
      <c r="A484" s="9" t="s">
        <v>509</v>
      </c>
      <c r="B484" s="29" t="s">
        <v>537</v>
      </c>
      <c r="C484" s="100">
        <v>941</v>
      </c>
      <c r="D484" s="100">
        <v>647</v>
      </c>
      <c r="E484" s="100">
        <v>1588</v>
      </c>
      <c r="F484" s="158">
        <v>0.14948453608247422</v>
      </c>
      <c r="G484" s="158">
        <v>0.57164948453608244</v>
      </c>
      <c r="H484" s="158">
        <v>0.48212900000000014</v>
      </c>
      <c r="I484" s="158">
        <v>0.17300000000000001</v>
      </c>
      <c r="J484" s="158">
        <v>0.14099999999999999</v>
      </c>
      <c r="K484" s="159">
        <v>4.4917390912219024E-2</v>
      </c>
      <c r="L484" s="157">
        <v>5.1490514905148888E-2</v>
      </c>
    </row>
    <row r="485" spans="1:12" ht="12" x14ac:dyDescent="0.2">
      <c r="A485" s="9" t="s">
        <v>510</v>
      </c>
      <c r="B485" s="29" t="s">
        <v>545</v>
      </c>
      <c r="C485" s="100">
        <v>1902</v>
      </c>
      <c r="D485" s="100">
        <v>1259</v>
      </c>
      <c r="E485" s="100">
        <v>3161</v>
      </c>
      <c r="F485" s="158">
        <v>0.32642777155655095</v>
      </c>
      <c r="G485" s="158">
        <v>0.74832026875699886</v>
      </c>
      <c r="H485" s="158">
        <v>0.65040300000000006</v>
      </c>
      <c r="I485" s="158">
        <v>0.48100000000000004</v>
      </c>
      <c r="J485" s="158">
        <v>0.4</v>
      </c>
      <c r="K485" s="159">
        <v>8.6659997243710429E-2</v>
      </c>
      <c r="L485" s="157">
        <v>0.13893653516295013</v>
      </c>
    </row>
    <row r="486" spans="1:12" ht="12" x14ac:dyDescent="0.2">
      <c r="A486" s="9" t="s">
        <v>511</v>
      </c>
      <c r="B486" s="29" t="s">
        <v>539</v>
      </c>
      <c r="C486" s="100">
        <v>540</v>
      </c>
      <c r="D486" s="100">
        <v>368</v>
      </c>
      <c r="E486" s="100">
        <v>908</v>
      </c>
      <c r="F486" s="158">
        <v>0.33365200764818354</v>
      </c>
      <c r="G486" s="158">
        <v>0.8307839388145315</v>
      </c>
      <c r="H486" s="158">
        <v>0.80727600000000022</v>
      </c>
      <c r="I486" s="158">
        <v>0.67400000000000004</v>
      </c>
      <c r="J486" s="158">
        <v>0.53299999999999992</v>
      </c>
      <c r="K486" s="159">
        <v>8.9336033207366383E-2</v>
      </c>
      <c r="L486" s="157">
        <v>0.37209302325581395</v>
      </c>
    </row>
    <row r="487" spans="1:12" ht="12" x14ac:dyDescent="0.2">
      <c r="A487" s="9" t="s">
        <v>512</v>
      </c>
      <c r="B487" s="29" t="s">
        <v>542</v>
      </c>
      <c r="C487" s="100">
        <v>1857</v>
      </c>
      <c r="D487" s="100">
        <v>1241</v>
      </c>
      <c r="E487" s="100">
        <v>3098</v>
      </c>
      <c r="F487" s="158">
        <v>0.25670608595327371</v>
      </c>
      <c r="G487" s="158">
        <v>0.66743582347851171</v>
      </c>
      <c r="H487" s="158">
        <v>0.65669100000000002</v>
      </c>
      <c r="I487" s="158">
        <v>0.49700000000000005</v>
      </c>
      <c r="J487" s="158">
        <v>0.53900000000000003</v>
      </c>
      <c r="K487" s="159">
        <v>6.4288515251648359E-2</v>
      </c>
      <c r="L487" s="157">
        <v>0.26768642447418722</v>
      </c>
    </row>
    <row r="488" spans="1:12" ht="12" x14ac:dyDescent="0.2">
      <c r="A488" s="9" t="s">
        <v>513</v>
      </c>
      <c r="B488" s="29" t="s">
        <v>581</v>
      </c>
      <c r="C488" s="100">
        <v>248</v>
      </c>
      <c r="D488" s="100">
        <v>165</v>
      </c>
      <c r="E488" s="100">
        <v>413</v>
      </c>
      <c r="F488" s="158">
        <v>0.21867881548974943</v>
      </c>
      <c r="G488" s="158">
        <v>0.72437357630979504</v>
      </c>
      <c r="H488" s="158">
        <v>0.43441800000000003</v>
      </c>
      <c r="I488" s="158">
        <v>0.37799999999999995</v>
      </c>
      <c r="J488" s="158">
        <v>0.29699999999999999</v>
      </c>
      <c r="K488" s="159">
        <v>5.516796702412341E-2</v>
      </c>
      <c r="L488" s="157">
        <v>8.6956521739130488E-2</v>
      </c>
    </row>
    <row r="489" spans="1:12" ht="12" x14ac:dyDescent="0.2">
      <c r="A489" s="9" t="s">
        <v>514</v>
      </c>
      <c r="B489" s="29" t="s">
        <v>538</v>
      </c>
      <c r="C489" s="100">
        <v>118</v>
      </c>
      <c r="D489" s="100">
        <v>87</v>
      </c>
      <c r="E489" s="100">
        <v>205</v>
      </c>
      <c r="F489" s="158">
        <v>0.36513157894736842</v>
      </c>
      <c r="G489" s="158">
        <v>0.70723684210526316</v>
      </c>
      <c r="H489" s="158">
        <v>0.49799200000000016</v>
      </c>
      <c r="I489" s="158">
        <v>0.29299999999999998</v>
      </c>
      <c r="J489" s="158">
        <v>0.34100000000000003</v>
      </c>
      <c r="K489" s="159">
        <v>4.6290852875214505E-2</v>
      </c>
      <c r="L489" s="157">
        <v>6.8181818181818232E-2</v>
      </c>
    </row>
    <row r="490" spans="1:12" ht="12" x14ac:dyDescent="0.2">
      <c r="A490" s="9" t="s">
        <v>515</v>
      </c>
      <c r="B490" s="29" t="s">
        <v>555</v>
      </c>
      <c r="C490" s="100">
        <v>1510</v>
      </c>
      <c r="D490" s="100">
        <v>991</v>
      </c>
      <c r="E490" s="100">
        <v>2501</v>
      </c>
      <c r="F490" s="158">
        <v>0.40029325513196479</v>
      </c>
      <c r="G490" s="158">
        <v>0.83174486803519065</v>
      </c>
      <c r="H490" s="158">
        <v>0.62466399999999989</v>
      </c>
      <c r="I490" s="158">
        <v>0.313</v>
      </c>
      <c r="J490" s="158">
        <v>0.32899999999999996</v>
      </c>
      <c r="K490" s="159">
        <v>7.5507758040015416E-2</v>
      </c>
      <c r="L490" s="157">
        <v>0.15046296296296291</v>
      </c>
    </row>
    <row r="491" spans="1:12" ht="12" x14ac:dyDescent="0.2">
      <c r="A491" s="9" t="s">
        <v>516</v>
      </c>
      <c r="B491" s="29" t="s">
        <v>549</v>
      </c>
      <c r="C491" s="100">
        <v>352</v>
      </c>
      <c r="D491" s="100">
        <v>255</v>
      </c>
      <c r="E491" s="100">
        <v>607</v>
      </c>
      <c r="F491" s="158">
        <v>0.31502890173410403</v>
      </c>
      <c r="G491" s="158">
        <v>0.80346820809248554</v>
      </c>
      <c r="H491" s="158">
        <v>0.30647600000000008</v>
      </c>
      <c r="I491" s="158">
        <v>0.105</v>
      </c>
      <c r="J491" s="158">
        <v>0.11599999999999999</v>
      </c>
      <c r="K491" s="159">
        <v>6.1593156472985466E-2</v>
      </c>
      <c r="L491" s="157">
        <v>0.10416666666666652</v>
      </c>
    </row>
    <row r="492" spans="1:12" ht="12" x14ac:dyDescent="0.2">
      <c r="A492" s="9" t="s">
        <v>517</v>
      </c>
      <c r="B492" s="29" t="s">
        <v>540</v>
      </c>
      <c r="C492" s="100">
        <v>569</v>
      </c>
      <c r="D492" s="100">
        <v>377</v>
      </c>
      <c r="E492" s="100">
        <v>946</v>
      </c>
      <c r="F492" s="158">
        <v>0.11383928571428571</v>
      </c>
      <c r="G492" s="158">
        <v>0.34747023809523808</v>
      </c>
      <c r="H492" s="158">
        <v>0.38701300000000005</v>
      </c>
      <c r="I492" s="158">
        <v>0.20199999999999999</v>
      </c>
      <c r="J492" s="158">
        <v>0.17300000000000001</v>
      </c>
      <c r="K492" s="159">
        <v>4.782410164415607E-2</v>
      </c>
      <c r="L492" s="157">
        <v>9.0322580645161299E-2</v>
      </c>
    </row>
    <row r="493" spans="1:12" ht="12" x14ac:dyDescent="0.2">
      <c r="A493" s="9" t="s">
        <v>518</v>
      </c>
      <c r="B493" s="29" t="s">
        <v>552</v>
      </c>
      <c r="C493" s="100">
        <v>1189</v>
      </c>
      <c r="D493" s="100">
        <v>827</v>
      </c>
      <c r="E493" s="100">
        <v>2016</v>
      </c>
      <c r="F493" s="158">
        <v>8.797653958944282E-2</v>
      </c>
      <c r="G493" s="158">
        <v>0.34787390029325516</v>
      </c>
      <c r="H493" s="158">
        <v>0.22055800000000009</v>
      </c>
      <c r="I493" s="158">
        <v>0.11699999999999999</v>
      </c>
      <c r="J493" s="158">
        <v>8.5999999999999993E-2</v>
      </c>
      <c r="K493" s="159">
        <v>4.6691658049949902E-2</v>
      </c>
      <c r="L493" s="157">
        <v>7.8299776286353429E-2</v>
      </c>
    </row>
    <row r="494" spans="1:12" ht="12" x14ac:dyDescent="0.2">
      <c r="A494" s="9" t="s">
        <v>519</v>
      </c>
      <c r="B494" s="29" t="s">
        <v>577</v>
      </c>
      <c r="C494" s="100">
        <v>210</v>
      </c>
      <c r="D494" s="100">
        <v>175</v>
      </c>
      <c r="E494" s="100">
        <v>385</v>
      </c>
      <c r="F494" s="158">
        <v>0.22090261282660331</v>
      </c>
      <c r="G494" s="158">
        <v>0.80997624703087889</v>
      </c>
      <c r="H494" s="158">
        <v>0.42891000000000007</v>
      </c>
      <c r="I494" s="158">
        <v>6.6000000000000003E-2</v>
      </c>
      <c r="J494" s="158">
        <v>5.5E-2</v>
      </c>
      <c r="K494" s="159">
        <v>4.6791648027118771E-2</v>
      </c>
      <c r="L494" s="157">
        <v>5.0000000000000044E-2</v>
      </c>
    </row>
    <row r="495" spans="1:12" ht="12" x14ac:dyDescent="0.2">
      <c r="A495" s="9" t="s">
        <v>520</v>
      </c>
      <c r="B495" s="29" t="s">
        <v>550</v>
      </c>
      <c r="C495" s="100">
        <v>996</v>
      </c>
      <c r="D495" s="100">
        <v>761</v>
      </c>
      <c r="E495" s="100">
        <v>1757</v>
      </c>
      <c r="F495" s="158">
        <v>3.4031413612565446E-2</v>
      </c>
      <c r="G495" s="158">
        <v>0.12478184991273997</v>
      </c>
      <c r="H495" s="158">
        <v>0.17229800000000003</v>
      </c>
      <c r="I495" s="158">
        <v>0.121</v>
      </c>
      <c r="J495" s="158">
        <v>6.8000000000000005E-2</v>
      </c>
      <c r="K495" s="159">
        <v>3.1304934317041955E-2</v>
      </c>
      <c r="L495" s="157">
        <v>2.1333333333333204E-2</v>
      </c>
    </row>
    <row r="496" spans="1:12" ht="12" x14ac:dyDescent="0.2">
      <c r="A496" s="9" t="s">
        <v>521</v>
      </c>
      <c r="B496" s="29" t="s">
        <v>539</v>
      </c>
      <c r="C496" s="100">
        <v>1618</v>
      </c>
      <c r="D496" s="100">
        <v>1012</v>
      </c>
      <c r="E496" s="100">
        <v>2630</v>
      </c>
      <c r="F496" s="158">
        <v>0.32995267072346179</v>
      </c>
      <c r="G496" s="158">
        <v>0.58316430020283971</v>
      </c>
      <c r="H496" s="158">
        <v>0.73672300000000002</v>
      </c>
      <c r="I496" s="158">
        <v>0.40700000000000003</v>
      </c>
      <c r="J496" s="158">
        <v>0.38299999999999995</v>
      </c>
      <c r="K496" s="159">
        <v>8.3517116086147758E-2</v>
      </c>
      <c r="L496" s="157">
        <v>0.18713450292397649</v>
      </c>
    </row>
    <row r="497" spans="1:18" ht="12" x14ac:dyDescent="0.2">
      <c r="A497" s="9" t="s">
        <v>522</v>
      </c>
      <c r="B497" s="29" t="s">
        <v>570</v>
      </c>
      <c r="C497" s="100">
        <v>318</v>
      </c>
      <c r="D497" s="100">
        <v>247</v>
      </c>
      <c r="E497" s="100">
        <v>565</v>
      </c>
      <c r="F497" s="158">
        <v>0.17054263565891473</v>
      </c>
      <c r="G497" s="158">
        <v>0.75193798449612403</v>
      </c>
      <c r="H497" s="158">
        <v>0.35735300000000009</v>
      </c>
      <c r="I497" s="158">
        <v>0.19600000000000001</v>
      </c>
      <c r="J497" s="158">
        <v>0.19600000000000001</v>
      </c>
      <c r="K497" s="159">
        <v>6.3943296802660976E-2</v>
      </c>
      <c r="L497" s="157">
        <v>0.19148936170212782</v>
      </c>
    </row>
    <row r="498" spans="1:18" ht="12" x14ac:dyDescent="0.2">
      <c r="A498" s="9" t="s">
        <v>523</v>
      </c>
      <c r="B498" s="29" t="s">
        <v>545</v>
      </c>
      <c r="C498" s="100">
        <v>477</v>
      </c>
      <c r="D498" s="100">
        <v>411</v>
      </c>
      <c r="E498" s="100">
        <v>888</v>
      </c>
      <c r="F498" s="158">
        <v>0.23980099502487562</v>
      </c>
      <c r="G498" s="158">
        <v>0.67462686567164176</v>
      </c>
      <c r="H498" s="158">
        <v>0.34549000000000007</v>
      </c>
      <c r="I498" s="158">
        <v>0.21</v>
      </c>
      <c r="J498" s="158">
        <v>0.114</v>
      </c>
      <c r="K498" s="159">
        <v>7.0121854484622159E-2</v>
      </c>
      <c r="L498" s="157">
        <v>7.3529411764705843E-2</v>
      </c>
    </row>
    <row r="499" spans="1:18" ht="12" x14ac:dyDescent="0.2">
      <c r="A499" s="9" t="s">
        <v>524</v>
      </c>
      <c r="B499" s="29" t="s">
        <v>545</v>
      </c>
      <c r="C499" s="100">
        <v>1409</v>
      </c>
      <c r="D499" s="100">
        <v>852</v>
      </c>
      <c r="E499" s="100">
        <v>2261</v>
      </c>
      <c r="F499" s="158">
        <v>0.33688600556070436</v>
      </c>
      <c r="G499" s="158">
        <v>0.79379054680259498</v>
      </c>
      <c r="H499" s="158">
        <v>0.52987000000000006</v>
      </c>
      <c r="I499" s="158">
        <v>0.36599999999999999</v>
      </c>
      <c r="J499" s="158">
        <v>0.31900000000000001</v>
      </c>
      <c r="K499" s="159">
        <v>8.9146769324908615E-2</v>
      </c>
      <c r="L499" s="157">
        <v>0.10393258426966279</v>
      </c>
    </row>
    <row r="500" spans="1:18" ht="12" x14ac:dyDescent="0.2">
      <c r="A500" s="9" t="s">
        <v>525</v>
      </c>
      <c r="B500" s="29" t="s">
        <v>552</v>
      </c>
      <c r="C500" s="100">
        <v>344</v>
      </c>
      <c r="D500" s="100">
        <v>247</v>
      </c>
      <c r="E500" s="100">
        <v>591</v>
      </c>
      <c r="F500" s="158">
        <v>0.10719131614654002</v>
      </c>
      <c r="G500" s="158">
        <v>0.51289009497964722</v>
      </c>
      <c r="H500" s="158">
        <v>0.30926199999999998</v>
      </c>
      <c r="I500" s="158">
        <v>0.16899999999999998</v>
      </c>
      <c r="J500" s="158">
        <v>6.9000000000000006E-2</v>
      </c>
      <c r="K500" s="159">
        <v>4.2612657918561614E-2</v>
      </c>
      <c r="L500" s="157">
        <v>3.125E-2</v>
      </c>
    </row>
    <row r="501" spans="1:18" ht="12" x14ac:dyDescent="0.2">
      <c r="A501" s="9" t="s">
        <v>526</v>
      </c>
      <c r="B501" s="29" t="s">
        <v>556</v>
      </c>
      <c r="C501" s="100">
        <v>2492</v>
      </c>
      <c r="D501" s="100">
        <v>1533</v>
      </c>
      <c r="E501" s="100">
        <v>4025</v>
      </c>
      <c r="F501" s="158">
        <v>0.56112652016215059</v>
      </c>
      <c r="G501" s="158">
        <v>0.95796885001066778</v>
      </c>
      <c r="H501" s="158">
        <v>0.84332300000000016</v>
      </c>
      <c r="I501" s="158">
        <v>0.57100000000000006</v>
      </c>
      <c r="J501" s="158">
        <v>0.58599999999999997</v>
      </c>
      <c r="K501" s="159">
        <v>8.0400577693404696E-2</v>
      </c>
      <c r="L501" s="157">
        <v>0.2857142857142857</v>
      </c>
    </row>
    <row r="502" spans="1:18" ht="12" x14ac:dyDescent="0.2">
      <c r="A502" s="9" t="s">
        <v>527</v>
      </c>
      <c r="B502" s="29" t="s">
        <v>556</v>
      </c>
      <c r="C502" s="100">
        <v>562</v>
      </c>
      <c r="D502" s="100">
        <v>406</v>
      </c>
      <c r="E502" s="100">
        <v>968</v>
      </c>
      <c r="F502" s="158">
        <v>7.1703932151117963E-2</v>
      </c>
      <c r="G502" s="158">
        <v>0.45026985350809562</v>
      </c>
      <c r="H502" s="158">
        <v>0.28116100000000005</v>
      </c>
      <c r="I502" s="158">
        <v>0.121</v>
      </c>
      <c r="J502" s="158">
        <v>6.9000000000000006E-2</v>
      </c>
      <c r="K502" s="159">
        <v>3.6225061972993355E-2</v>
      </c>
      <c r="L502" s="157">
        <v>6.8292682926829218E-2</v>
      </c>
    </row>
    <row r="503" spans="1:18" ht="12" x14ac:dyDescent="0.2">
      <c r="A503" s="9" t="s">
        <v>528</v>
      </c>
      <c r="B503" s="29" t="s">
        <v>574</v>
      </c>
      <c r="C503" s="100">
        <v>429</v>
      </c>
      <c r="D503" s="100">
        <v>294</v>
      </c>
      <c r="E503" s="100">
        <v>723</v>
      </c>
      <c r="F503" s="158">
        <v>0.13861386138613863</v>
      </c>
      <c r="G503" s="158">
        <v>0.647964796479648</v>
      </c>
      <c r="H503" s="158">
        <v>0.3947480000000001</v>
      </c>
      <c r="I503" s="158">
        <v>0.28999999999999998</v>
      </c>
      <c r="J503" s="158">
        <v>0.187</v>
      </c>
      <c r="K503" s="159">
        <v>5.9332692596641867E-2</v>
      </c>
      <c r="L503" s="157">
        <v>8.484848484848484E-2</v>
      </c>
    </row>
    <row r="504" spans="1:18" ht="12" x14ac:dyDescent="0.2">
      <c r="A504" s="173" t="s">
        <v>529</v>
      </c>
      <c r="B504" s="173"/>
      <c r="C504" s="101">
        <f>SUM(C4:C503)</f>
        <v>432581</v>
      </c>
      <c r="D504" s="101">
        <f t="shared" ref="D504:E504" si="0">SUM(D4:D503)</f>
        <v>296957</v>
      </c>
      <c r="E504" s="101">
        <f t="shared" si="0"/>
        <v>729538</v>
      </c>
      <c r="F504" s="160">
        <v>0.20660861722056476</v>
      </c>
      <c r="G504" s="160">
        <v>0.5899269178288119</v>
      </c>
      <c r="H504" s="160">
        <v>0.43168034290303431</v>
      </c>
      <c r="I504" s="160">
        <v>0.25</v>
      </c>
      <c r="J504" s="160">
        <v>0.191</v>
      </c>
      <c r="K504" s="161">
        <v>0.94599999999999995</v>
      </c>
      <c r="L504" s="160">
        <v>0.10499999999999998</v>
      </c>
    </row>
    <row r="505" spans="1:18" x14ac:dyDescent="0.25">
      <c r="A505" s="4" t="s">
        <v>688</v>
      </c>
    </row>
    <row r="506" spans="1:18" ht="12" x14ac:dyDescent="0.2">
      <c r="A506" s="136" t="s">
        <v>692</v>
      </c>
      <c r="B506" s="136"/>
      <c r="C506" s="136"/>
      <c r="D506" s="136"/>
      <c r="E506" s="136"/>
      <c r="F506" s="96"/>
      <c r="G506" s="96"/>
      <c r="H506" s="96"/>
      <c r="I506" s="96"/>
      <c r="J506" s="96"/>
      <c r="K506" s="96"/>
      <c r="L506" s="96"/>
      <c r="M506" s="136"/>
      <c r="N506" s="136"/>
      <c r="O506" s="136"/>
      <c r="P506" s="136"/>
      <c r="Q506" s="136"/>
      <c r="R506" s="136"/>
    </row>
    <row r="507" spans="1:18" ht="12" x14ac:dyDescent="0.2">
      <c r="A507" s="136" t="s">
        <v>918</v>
      </c>
      <c r="B507" s="136"/>
      <c r="C507" s="136"/>
      <c r="D507" s="136"/>
      <c r="E507" s="136"/>
      <c r="F507" s="96"/>
      <c r="G507" s="96"/>
      <c r="H507" s="96"/>
      <c r="I507" s="96"/>
      <c r="J507" s="96"/>
      <c r="K507" s="96"/>
      <c r="L507" s="96"/>
      <c r="M507" s="136"/>
      <c r="N507" s="136"/>
      <c r="O507" s="136"/>
      <c r="P507" s="136"/>
      <c r="Q507" s="136"/>
      <c r="R507" s="136"/>
    </row>
    <row r="508" spans="1:18" ht="12" x14ac:dyDescent="0.2">
      <c r="A508" s="135" t="s">
        <v>693</v>
      </c>
      <c r="B508" s="135"/>
      <c r="C508" s="135"/>
      <c r="D508" s="135"/>
      <c r="E508" s="135"/>
      <c r="F508" s="163"/>
      <c r="G508" s="163"/>
      <c r="H508" s="163"/>
      <c r="I508" s="163"/>
      <c r="J508" s="163"/>
      <c r="K508" s="163"/>
      <c r="L508" s="163"/>
      <c r="M508" s="135"/>
      <c r="N508" s="135"/>
      <c r="O508" s="135"/>
      <c r="P508" s="135"/>
      <c r="Q508" s="135"/>
      <c r="R508" s="135"/>
    </row>
    <row r="509" spans="1:18" ht="12" x14ac:dyDescent="0.2">
      <c r="A509" s="135" t="s">
        <v>694</v>
      </c>
      <c r="B509" s="135"/>
      <c r="C509" s="135"/>
      <c r="D509" s="135"/>
      <c r="E509" s="135"/>
      <c r="F509" s="163"/>
      <c r="G509" s="163"/>
      <c r="H509" s="163"/>
      <c r="I509" s="163"/>
      <c r="J509" s="163"/>
      <c r="K509" s="163"/>
      <c r="L509" s="163"/>
      <c r="M509" s="135"/>
      <c r="N509" s="135"/>
      <c r="O509" s="135"/>
      <c r="P509" s="135"/>
      <c r="Q509" s="135"/>
      <c r="R509" s="135"/>
    </row>
    <row r="510" spans="1:18" x14ac:dyDescent="0.25">
      <c r="A510" s="119" t="s">
        <v>919</v>
      </c>
    </row>
  </sheetData>
  <mergeCells count="4">
    <mergeCell ref="A504:B504"/>
    <mergeCell ref="A2:A3"/>
    <mergeCell ref="B2:B3"/>
    <mergeCell ref="C3:L3"/>
  </mergeCells>
  <pageMargins left="0.3" right="0.3" top="0.4" bottom="0.5" header="0.3" footer="0.3"/>
  <pageSetup orientation="landscape" r:id="rId1"/>
  <headerFooter>
    <oddFooter>&amp;L&amp;8Prepared by:  Office of Child Development and Early Learning&amp;C&amp;8&amp;P&amp;R&amp;8Updated 11/1/2011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0" tint="-0.14999847407452621"/>
  </sheetPr>
  <dimension ref="A1:S505"/>
  <sheetViews>
    <sheetView zoomScaleNormal="10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A2" sqref="A2"/>
    </sheetView>
  </sheetViews>
  <sheetFormatPr defaultColWidth="17.5703125" defaultRowHeight="15" x14ac:dyDescent="0.25"/>
  <cols>
    <col min="1" max="1" width="24.42578125" customWidth="1"/>
    <col min="2" max="2" width="11.85546875" bestFit="1" customWidth="1"/>
    <col min="3" max="3" width="11.7109375" customWidth="1"/>
    <col min="4" max="4" width="10" style="102" customWidth="1"/>
    <col min="5" max="5" width="9.5703125" style="102" customWidth="1"/>
    <col min="6" max="6" width="9.85546875" style="102" customWidth="1"/>
    <col min="7" max="7" width="11.42578125" style="27" customWidth="1"/>
    <col min="8" max="8" width="12.85546875" customWidth="1"/>
    <col min="9" max="9" width="10.28515625" style="27" customWidth="1"/>
    <col min="10" max="10" width="11.42578125" bestFit="1" customWidth="1"/>
    <col min="11" max="11" width="12.85546875" style="27" bestFit="1" customWidth="1"/>
    <col min="12" max="12" width="13.42578125" customWidth="1"/>
    <col min="13" max="13" width="11.140625" style="27" bestFit="1" customWidth="1"/>
    <col min="14" max="14" width="11.5703125" customWidth="1"/>
    <col min="15" max="15" width="13.140625" style="78" customWidth="1"/>
    <col min="16" max="16" width="13.140625" customWidth="1"/>
    <col min="17" max="17" width="9.140625" style="27" customWidth="1"/>
    <col min="18" max="18" width="14.5703125" customWidth="1"/>
  </cols>
  <sheetData>
    <row r="1" spans="1:19" s="167" customFormat="1" ht="12" x14ac:dyDescent="0.2">
      <c r="A1" s="166" t="str">
        <f>'Table of Contents'!B5&amp;": "&amp;'Table of Contents'!C5</f>
        <v>Tab 1: Risk Factors - Early Childhood Education Program Reach Analysis - Direct Impact Programs</v>
      </c>
      <c r="B1" s="166"/>
      <c r="C1" s="166"/>
      <c r="D1" s="166"/>
      <c r="E1" s="166"/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</row>
    <row r="2" spans="1:19" s="63" customFormat="1" ht="60.75" customHeight="1" x14ac:dyDescent="0.25">
      <c r="A2" s="64" t="s">
        <v>28</v>
      </c>
      <c r="B2" s="61" t="s">
        <v>18</v>
      </c>
      <c r="C2" s="64" t="s">
        <v>636</v>
      </c>
      <c r="D2" s="64" t="s">
        <v>661</v>
      </c>
      <c r="E2" s="64" t="s">
        <v>662</v>
      </c>
      <c r="F2" s="62" t="s">
        <v>663</v>
      </c>
      <c r="G2" s="62" t="s">
        <v>19</v>
      </c>
      <c r="H2" s="70" t="s">
        <v>20</v>
      </c>
      <c r="I2" s="62" t="s">
        <v>21</v>
      </c>
      <c r="J2" s="70" t="s">
        <v>22</v>
      </c>
      <c r="K2" s="45" t="s">
        <v>887</v>
      </c>
      <c r="L2" s="70" t="s">
        <v>888</v>
      </c>
      <c r="M2" s="62" t="s">
        <v>23</v>
      </c>
      <c r="N2" s="70" t="s">
        <v>24</v>
      </c>
      <c r="O2" s="62" t="s">
        <v>25</v>
      </c>
      <c r="P2" s="70" t="s">
        <v>26</v>
      </c>
      <c r="Q2" s="45" t="str">
        <f>'[1]5'!R3</f>
        <v>Total Children Under 5 Served</v>
      </c>
      <c r="R2" s="70" t="s">
        <v>27</v>
      </c>
    </row>
    <row r="3" spans="1:19" s="4" customFormat="1" ht="11.25" x14ac:dyDescent="0.2">
      <c r="A3" s="77" t="s">
        <v>29</v>
      </c>
      <c r="B3" s="109" t="s">
        <v>553</v>
      </c>
      <c r="C3" s="141" t="s">
        <v>883</v>
      </c>
      <c r="D3" s="100">
        <f>'10'!C4</f>
        <v>665</v>
      </c>
      <c r="E3" s="100">
        <f>'10'!D4</f>
        <v>501</v>
      </c>
      <c r="F3" s="100">
        <f>'10'!E4</f>
        <v>1166</v>
      </c>
      <c r="G3" s="59">
        <f>'5'!O4</f>
        <v>10</v>
      </c>
      <c r="H3" s="71">
        <f>G3/F3</f>
        <v>8.5763293310463125E-3</v>
      </c>
      <c r="I3" s="59">
        <f>'6'!H4</f>
        <v>0</v>
      </c>
      <c r="J3" s="71">
        <f>I3/F3</f>
        <v>0</v>
      </c>
      <c r="K3" s="19">
        <f>'7'!F4</f>
        <v>0</v>
      </c>
      <c r="L3" s="71">
        <f>K3/F3</f>
        <v>0</v>
      </c>
      <c r="M3" s="59">
        <f>'8'!M4</f>
        <v>106</v>
      </c>
      <c r="N3" s="71">
        <f>M3/F3</f>
        <v>9.0909090909090912E-2</v>
      </c>
      <c r="O3" s="59">
        <f>'9'!O4+'9'!P4</f>
        <v>124.32202052091554</v>
      </c>
      <c r="P3" s="71">
        <f>O3/F3</f>
        <v>0.10662265910884695</v>
      </c>
      <c r="Q3" s="59">
        <f>SUM(G3,I3,K3,M3,O3)</f>
        <v>240.32202052091554</v>
      </c>
      <c r="R3" s="71">
        <f t="shared" ref="R3:R66" si="0">Q3/F3</f>
        <v>0.20610807934898417</v>
      </c>
    </row>
    <row r="4" spans="1:19" s="4" customFormat="1" ht="11.25" x14ac:dyDescent="0.2">
      <c r="A4" s="74" t="s">
        <v>30</v>
      </c>
      <c r="B4" s="110" t="s">
        <v>550</v>
      </c>
      <c r="C4" s="143" t="s">
        <v>660</v>
      </c>
      <c r="D4" s="100">
        <f>'10'!C5</f>
        <v>1942</v>
      </c>
      <c r="E4" s="100">
        <f>'10'!D5</f>
        <v>1304</v>
      </c>
      <c r="F4" s="100">
        <f>'10'!E5</f>
        <v>3246</v>
      </c>
      <c r="G4" s="59">
        <f>'5'!O5</f>
        <v>0</v>
      </c>
      <c r="H4" s="71">
        <f t="shared" ref="H4:H67" si="1">G4/F4</f>
        <v>0</v>
      </c>
      <c r="I4" s="59">
        <f>'6'!H5</f>
        <v>0</v>
      </c>
      <c r="J4" s="71">
        <f t="shared" ref="J4:J67" si="2">I4/F4</f>
        <v>0</v>
      </c>
      <c r="K4" s="19">
        <f>'7'!F5</f>
        <v>0</v>
      </c>
      <c r="L4" s="71">
        <f t="shared" ref="L4:L67" si="3">K4/F4</f>
        <v>0</v>
      </c>
      <c r="M4" s="59">
        <f>'8'!M5</f>
        <v>377</v>
      </c>
      <c r="N4" s="71">
        <f t="shared" ref="N4:N67" si="4">M4/F4</f>
        <v>0.11614294516327787</v>
      </c>
      <c r="O4" s="59">
        <f>'9'!O5+'9'!P5</f>
        <v>388.39854833388318</v>
      </c>
      <c r="P4" s="71">
        <f t="shared" ref="P4:P67" si="5">O4/F4</f>
        <v>0.11965451273379026</v>
      </c>
      <c r="Q4" s="59">
        <f t="shared" ref="Q4:Q67" si="6">SUM(G4,I4,K4,M4,O4)</f>
        <v>765.39854833388313</v>
      </c>
      <c r="R4" s="71">
        <f t="shared" si="0"/>
        <v>0.23579745789706813</v>
      </c>
    </row>
    <row r="5" spans="1:19" s="4" customFormat="1" ht="11.25" x14ac:dyDescent="0.2">
      <c r="A5" s="75" t="s">
        <v>31</v>
      </c>
      <c r="B5" s="111" t="s">
        <v>568</v>
      </c>
      <c r="C5" s="142" t="s">
        <v>659</v>
      </c>
      <c r="D5" s="100">
        <f>'10'!C6</f>
        <v>732</v>
      </c>
      <c r="E5" s="100">
        <f>'10'!D6</f>
        <v>512</v>
      </c>
      <c r="F5" s="100">
        <f>'10'!E6</f>
        <v>1244</v>
      </c>
      <c r="G5" s="59">
        <f>'5'!O6</f>
        <v>217</v>
      </c>
      <c r="H5" s="71">
        <f t="shared" si="1"/>
        <v>0.17443729903536978</v>
      </c>
      <c r="I5" s="59">
        <f>'6'!H6</f>
        <v>37</v>
      </c>
      <c r="J5" s="71">
        <f t="shared" si="2"/>
        <v>2.9742765273311898E-2</v>
      </c>
      <c r="K5" s="19">
        <f>'7'!F6</f>
        <v>0</v>
      </c>
      <c r="L5" s="71">
        <f t="shared" si="3"/>
        <v>0</v>
      </c>
      <c r="M5" s="59">
        <f>'8'!M6</f>
        <v>150</v>
      </c>
      <c r="N5" s="71">
        <f t="shared" si="4"/>
        <v>0.12057877813504823</v>
      </c>
      <c r="O5" s="59">
        <f>'9'!O6+'9'!P6</f>
        <v>82.004123711340213</v>
      </c>
      <c r="P5" s="71">
        <f t="shared" si="5"/>
        <v>6.5919713594324927E-2</v>
      </c>
      <c r="Q5" s="59">
        <f t="shared" si="6"/>
        <v>486.00412371134018</v>
      </c>
      <c r="R5" s="71">
        <f t="shared" si="0"/>
        <v>0.39067855603805479</v>
      </c>
    </row>
    <row r="6" spans="1:19" s="4" customFormat="1" ht="11.25" x14ac:dyDescent="0.2">
      <c r="A6" s="76" t="s">
        <v>32</v>
      </c>
      <c r="B6" s="112" t="s">
        <v>567</v>
      </c>
      <c r="C6" s="144" t="s">
        <v>884</v>
      </c>
      <c r="D6" s="100">
        <f>'10'!C7</f>
        <v>405</v>
      </c>
      <c r="E6" s="100">
        <f>'10'!D7</f>
        <v>246</v>
      </c>
      <c r="F6" s="100">
        <f>'10'!E7</f>
        <v>651</v>
      </c>
      <c r="G6" s="59">
        <f>'5'!O7</f>
        <v>137</v>
      </c>
      <c r="H6" s="71">
        <f t="shared" si="1"/>
        <v>0.21044546850998463</v>
      </c>
      <c r="I6" s="59">
        <f>'6'!H7</f>
        <v>0</v>
      </c>
      <c r="J6" s="71">
        <f t="shared" si="2"/>
        <v>0</v>
      </c>
      <c r="K6" s="19">
        <f>'7'!F7</f>
        <v>0</v>
      </c>
      <c r="L6" s="71">
        <f t="shared" si="3"/>
        <v>0</v>
      </c>
      <c r="M6" s="59">
        <f>'8'!M7</f>
        <v>80</v>
      </c>
      <c r="N6" s="71">
        <f t="shared" si="4"/>
        <v>0.12288786482334869</v>
      </c>
      <c r="O6" s="59">
        <f>'9'!O7+'9'!P7</f>
        <v>0</v>
      </c>
      <c r="P6" s="71">
        <f t="shared" si="5"/>
        <v>0</v>
      </c>
      <c r="Q6" s="59">
        <f t="shared" si="6"/>
        <v>217</v>
      </c>
      <c r="R6" s="71">
        <f t="shared" si="0"/>
        <v>0.33333333333333331</v>
      </c>
    </row>
    <row r="7" spans="1:19" s="4" customFormat="1" ht="11.25" x14ac:dyDescent="0.2">
      <c r="A7" s="76" t="s">
        <v>33</v>
      </c>
      <c r="B7" s="112" t="s">
        <v>539</v>
      </c>
      <c r="C7" s="144" t="s">
        <v>884</v>
      </c>
      <c r="D7" s="100">
        <f>'10'!C8</f>
        <v>207</v>
      </c>
      <c r="E7" s="100">
        <f>'10'!D8</f>
        <v>141</v>
      </c>
      <c r="F7" s="100">
        <f>'10'!E8</f>
        <v>348</v>
      </c>
      <c r="G7" s="59">
        <f>'5'!O8</f>
        <v>16</v>
      </c>
      <c r="H7" s="71">
        <f t="shared" si="1"/>
        <v>4.5977011494252873E-2</v>
      </c>
      <c r="I7" s="59">
        <f>'6'!H8</f>
        <v>0</v>
      </c>
      <c r="J7" s="71">
        <f t="shared" si="2"/>
        <v>0</v>
      </c>
      <c r="K7" s="19">
        <f>'7'!F8</f>
        <v>0</v>
      </c>
      <c r="L7" s="71">
        <f t="shared" si="3"/>
        <v>0</v>
      </c>
      <c r="M7" s="59">
        <f>'8'!M8</f>
        <v>107</v>
      </c>
      <c r="N7" s="71">
        <f t="shared" si="4"/>
        <v>0.30747126436781608</v>
      </c>
      <c r="O7" s="59">
        <f>'9'!O8+'9'!P8</f>
        <v>0</v>
      </c>
      <c r="P7" s="71">
        <f t="shared" si="5"/>
        <v>0</v>
      </c>
      <c r="Q7" s="59">
        <f t="shared" si="6"/>
        <v>123</v>
      </c>
      <c r="R7" s="71">
        <f t="shared" si="0"/>
        <v>0.35344827586206895</v>
      </c>
    </row>
    <row r="8" spans="1:19" s="4" customFormat="1" ht="11.25" x14ac:dyDescent="0.2">
      <c r="A8" s="77" t="s">
        <v>34</v>
      </c>
      <c r="B8" s="109" t="s">
        <v>566</v>
      </c>
      <c r="C8" s="141" t="s">
        <v>883</v>
      </c>
      <c r="D8" s="100">
        <f>'10'!C9</f>
        <v>192</v>
      </c>
      <c r="E8" s="100">
        <f>'10'!D9</f>
        <v>115</v>
      </c>
      <c r="F8" s="100">
        <f>'10'!E9</f>
        <v>307</v>
      </c>
      <c r="G8" s="59">
        <f>'5'!O9</f>
        <v>18</v>
      </c>
      <c r="H8" s="71">
        <f t="shared" si="1"/>
        <v>5.8631921824104233E-2</v>
      </c>
      <c r="I8" s="59">
        <f>'6'!H9</f>
        <v>19</v>
      </c>
      <c r="J8" s="71">
        <f t="shared" si="2"/>
        <v>6.1889250814332247E-2</v>
      </c>
      <c r="K8" s="19">
        <f>'7'!F9</f>
        <v>0</v>
      </c>
      <c r="L8" s="71">
        <f t="shared" si="3"/>
        <v>0</v>
      </c>
      <c r="M8" s="59">
        <f>'8'!M9</f>
        <v>68</v>
      </c>
      <c r="N8" s="71">
        <f t="shared" si="4"/>
        <v>0.22149837133550487</v>
      </c>
      <c r="O8" s="59">
        <f>'9'!O9+'9'!P9</f>
        <v>0</v>
      </c>
      <c r="P8" s="71">
        <f t="shared" si="5"/>
        <v>0</v>
      </c>
      <c r="Q8" s="59">
        <f t="shared" si="6"/>
        <v>105</v>
      </c>
      <c r="R8" s="71">
        <f t="shared" si="0"/>
        <v>0.34201954397394135</v>
      </c>
    </row>
    <row r="9" spans="1:19" s="4" customFormat="1" ht="11.25" x14ac:dyDescent="0.2">
      <c r="A9" s="77" t="s">
        <v>35</v>
      </c>
      <c r="B9" s="109" t="s">
        <v>537</v>
      </c>
      <c r="C9" s="141" t="s">
        <v>883</v>
      </c>
      <c r="D9" s="100">
        <f>'10'!C10</f>
        <v>5668</v>
      </c>
      <c r="E9" s="100">
        <f>'10'!D10</f>
        <v>3664</v>
      </c>
      <c r="F9" s="100">
        <f>'10'!E10</f>
        <v>9332</v>
      </c>
      <c r="G9" s="59">
        <f>'5'!O10</f>
        <v>805</v>
      </c>
      <c r="H9" s="71">
        <f t="shared" si="1"/>
        <v>8.6262323189027004E-2</v>
      </c>
      <c r="I9" s="59">
        <f>'6'!H10</f>
        <v>249</v>
      </c>
      <c r="J9" s="71">
        <f t="shared" si="2"/>
        <v>2.6682383197599656E-2</v>
      </c>
      <c r="K9" s="19">
        <f>'7'!F10</f>
        <v>172</v>
      </c>
      <c r="L9" s="71">
        <f t="shared" si="3"/>
        <v>1.8431204457779682E-2</v>
      </c>
      <c r="M9" s="59">
        <f>'8'!M10</f>
        <v>1471</v>
      </c>
      <c r="N9" s="71">
        <f t="shared" si="4"/>
        <v>0.15762966138019718</v>
      </c>
      <c r="O9" s="59">
        <f>'9'!O10+'9'!P10</f>
        <v>1127.3223416080029</v>
      </c>
      <c r="P9" s="71">
        <f t="shared" si="5"/>
        <v>0.12080179400000031</v>
      </c>
      <c r="Q9" s="59">
        <f t="shared" si="6"/>
        <v>3824.3223416080027</v>
      </c>
      <c r="R9" s="71">
        <f t="shared" si="0"/>
        <v>0.40980736622460379</v>
      </c>
    </row>
    <row r="10" spans="1:19" s="4" customFormat="1" ht="11.25" x14ac:dyDescent="0.2">
      <c r="A10" s="77" t="s">
        <v>36</v>
      </c>
      <c r="B10" s="109" t="s">
        <v>538</v>
      </c>
      <c r="C10" s="141" t="s">
        <v>883</v>
      </c>
      <c r="D10" s="100">
        <f>'10'!C11</f>
        <v>2109</v>
      </c>
      <c r="E10" s="100">
        <f>'10'!D11</f>
        <v>1406</v>
      </c>
      <c r="F10" s="100">
        <f>'10'!E11</f>
        <v>3515</v>
      </c>
      <c r="G10" s="59">
        <f>'5'!O11</f>
        <v>246</v>
      </c>
      <c r="H10" s="71">
        <f t="shared" si="1"/>
        <v>6.9985775248933138E-2</v>
      </c>
      <c r="I10" s="59">
        <f>'6'!H11</f>
        <v>53</v>
      </c>
      <c r="J10" s="71">
        <f t="shared" si="2"/>
        <v>1.5078236130867709E-2</v>
      </c>
      <c r="K10" s="19">
        <f>'7'!F11</f>
        <v>0</v>
      </c>
      <c r="L10" s="71">
        <f t="shared" si="3"/>
        <v>0</v>
      </c>
      <c r="M10" s="59">
        <f>'8'!M11</f>
        <v>767</v>
      </c>
      <c r="N10" s="71">
        <f t="shared" si="4"/>
        <v>0.21820768136557611</v>
      </c>
      <c r="O10" s="59">
        <f>'9'!O11+'9'!P11</f>
        <v>573.20658135283361</v>
      </c>
      <c r="P10" s="71">
        <f t="shared" si="5"/>
        <v>0.16307441859255578</v>
      </c>
      <c r="Q10" s="59">
        <f t="shared" si="6"/>
        <v>1639.2065813528336</v>
      </c>
      <c r="R10" s="71">
        <f t="shared" si="0"/>
        <v>0.46634611133793274</v>
      </c>
    </row>
    <row r="11" spans="1:19" s="4" customFormat="1" ht="11.25" x14ac:dyDescent="0.2">
      <c r="A11" s="76" t="s">
        <v>37</v>
      </c>
      <c r="B11" s="112" t="s">
        <v>567</v>
      </c>
      <c r="C11" s="144" t="s">
        <v>884</v>
      </c>
      <c r="D11" s="100">
        <f>'10'!C12</f>
        <v>850</v>
      </c>
      <c r="E11" s="100">
        <f>'10'!D12</f>
        <v>531</v>
      </c>
      <c r="F11" s="100">
        <f>'10'!E12</f>
        <v>1381</v>
      </c>
      <c r="G11" s="59">
        <f>'5'!O12</f>
        <v>90</v>
      </c>
      <c r="H11" s="71">
        <f t="shared" si="1"/>
        <v>6.5170166545981179E-2</v>
      </c>
      <c r="I11" s="59">
        <f>'6'!H12</f>
        <v>19</v>
      </c>
      <c r="J11" s="71">
        <f t="shared" si="2"/>
        <v>1.3758146270818247E-2</v>
      </c>
      <c r="K11" s="19">
        <f>'7'!F12</f>
        <v>1</v>
      </c>
      <c r="L11" s="71">
        <f t="shared" si="3"/>
        <v>7.2411296162201298E-4</v>
      </c>
      <c r="M11" s="59">
        <f>'8'!M12</f>
        <v>172</v>
      </c>
      <c r="N11" s="71">
        <f t="shared" si="4"/>
        <v>0.12454742939898625</v>
      </c>
      <c r="O11" s="59">
        <f>'9'!O12+'9'!P12</f>
        <v>93.780763790664793</v>
      </c>
      <c r="P11" s="71">
        <f t="shared" si="5"/>
        <v>6.7907866611632728E-2</v>
      </c>
      <c r="Q11" s="59">
        <f t="shared" si="6"/>
        <v>375.78076379066476</v>
      </c>
      <c r="R11" s="71">
        <f t="shared" si="0"/>
        <v>0.27210772178904036</v>
      </c>
    </row>
    <row r="12" spans="1:19" s="4" customFormat="1" ht="11.25" x14ac:dyDescent="0.2">
      <c r="A12" s="76" t="s">
        <v>38</v>
      </c>
      <c r="B12" s="112" t="s">
        <v>548</v>
      </c>
      <c r="C12" s="144" t="s">
        <v>884</v>
      </c>
      <c r="D12" s="100">
        <f>'10'!C13</f>
        <v>324</v>
      </c>
      <c r="E12" s="100">
        <f>'10'!D13</f>
        <v>228</v>
      </c>
      <c r="F12" s="100">
        <f>'10'!E13</f>
        <v>552</v>
      </c>
      <c r="G12" s="59">
        <f>'5'!O13</f>
        <v>15</v>
      </c>
      <c r="H12" s="71">
        <f t="shared" si="1"/>
        <v>2.717391304347826E-2</v>
      </c>
      <c r="I12" s="59">
        <f>'6'!H13</f>
        <v>0</v>
      </c>
      <c r="J12" s="71">
        <f t="shared" si="2"/>
        <v>0</v>
      </c>
      <c r="K12" s="19">
        <f>'7'!F13</f>
        <v>0</v>
      </c>
      <c r="L12" s="71">
        <f t="shared" si="3"/>
        <v>0</v>
      </c>
      <c r="M12" s="59">
        <f>'8'!M13</f>
        <v>68</v>
      </c>
      <c r="N12" s="71">
        <f t="shared" si="4"/>
        <v>0.12318840579710146</v>
      </c>
      <c r="O12" s="59">
        <f>'9'!O13+'9'!P13</f>
        <v>128.94246575342464</v>
      </c>
      <c r="P12" s="71">
        <f t="shared" si="5"/>
        <v>0.23359142346634898</v>
      </c>
      <c r="Q12" s="59">
        <f t="shared" si="6"/>
        <v>211.94246575342464</v>
      </c>
      <c r="R12" s="71">
        <f t="shared" si="0"/>
        <v>0.38395374230692869</v>
      </c>
    </row>
    <row r="13" spans="1:19" s="4" customFormat="1" ht="11.25" x14ac:dyDescent="0.2">
      <c r="A13" s="77" t="s">
        <v>39</v>
      </c>
      <c r="B13" s="109" t="s">
        <v>552</v>
      </c>
      <c r="C13" s="141" t="s">
        <v>883</v>
      </c>
      <c r="D13" s="100">
        <f>'10'!C14</f>
        <v>301</v>
      </c>
      <c r="E13" s="100">
        <f>'10'!D14</f>
        <v>186</v>
      </c>
      <c r="F13" s="100">
        <f>'10'!E14</f>
        <v>487</v>
      </c>
      <c r="G13" s="59">
        <f>'5'!O14</f>
        <v>11</v>
      </c>
      <c r="H13" s="71">
        <f t="shared" si="1"/>
        <v>2.2587268993839837E-2</v>
      </c>
      <c r="I13" s="59">
        <f>'6'!H14</f>
        <v>0</v>
      </c>
      <c r="J13" s="71">
        <f t="shared" si="2"/>
        <v>0</v>
      </c>
      <c r="K13" s="19">
        <f>'7'!F14</f>
        <v>0</v>
      </c>
      <c r="L13" s="71">
        <f t="shared" si="3"/>
        <v>0</v>
      </c>
      <c r="M13" s="59">
        <f>'8'!M14</f>
        <v>71</v>
      </c>
      <c r="N13" s="71">
        <f t="shared" si="4"/>
        <v>0.14579055441478439</v>
      </c>
      <c r="O13" s="59">
        <f>'9'!O14+'9'!P14</f>
        <v>0</v>
      </c>
      <c r="P13" s="71">
        <f t="shared" si="5"/>
        <v>0</v>
      </c>
      <c r="Q13" s="59">
        <f t="shared" si="6"/>
        <v>82</v>
      </c>
      <c r="R13" s="71">
        <f t="shared" si="0"/>
        <v>0.16837782340862423</v>
      </c>
    </row>
    <row r="14" spans="1:19" s="4" customFormat="1" ht="11.25" x14ac:dyDescent="0.2">
      <c r="A14" s="76" t="s">
        <v>40</v>
      </c>
      <c r="B14" s="112" t="s">
        <v>569</v>
      </c>
      <c r="C14" s="144" t="s">
        <v>884</v>
      </c>
      <c r="D14" s="100">
        <f>'10'!C15</f>
        <v>284</v>
      </c>
      <c r="E14" s="100">
        <f>'10'!D15</f>
        <v>191</v>
      </c>
      <c r="F14" s="100">
        <f>'10'!E15</f>
        <v>475</v>
      </c>
      <c r="G14" s="59">
        <f>'5'!O15</f>
        <v>15</v>
      </c>
      <c r="H14" s="71">
        <f t="shared" si="1"/>
        <v>3.1578947368421054E-2</v>
      </c>
      <c r="I14" s="59">
        <f>'6'!H15</f>
        <v>0</v>
      </c>
      <c r="J14" s="71">
        <f t="shared" si="2"/>
        <v>0</v>
      </c>
      <c r="K14" s="19">
        <f>'7'!F15</f>
        <v>0</v>
      </c>
      <c r="L14" s="71">
        <f t="shared" si="3"/>
        <v>0</v>
      </c>
      <c r="M14" s="59">
        <f>'8'!M15</f>
        <v>72</v>
      </c>
      <c r="N14" s="71">
        <f t="shared" si="4"/>
        <v>0.15157894736842106</v>
      </c>
      <c r="O14" s="59">
        <f>'9'!O15+'9'!P15</f>
        <v>34.897119341563787</v>
      </c>
      <c r="P14" s="71">
        <f t="shared" si="5"/>
        <v>7.3467619666450074E-2</v>
      </c>
      <c r="Q14" s="59">
        <f t="shared" si="6"/>
        <v>121.89711934156378</v>
      </c>
      <c r="R14" s="71">
        <f t="shared" si="0"/>
        <v>0.25662551440329218</v>
      </c>
    </row>
    <row r="15" spans="1:19" s="4" customFormat="1" ht="11.25" x14ac:dyDescent="0.2">
      <c r="A15" s="76" t="s">
        <v>41</v>
      </c>
      <c r="B15" s="112" t="s">
        <v>569</v>
      </c>
      <c r="C15" s="144" t="s">
        <v>884</v>
      </c>
      <c r="D15" s="100">
        <f>'10'!C16</f>
        <v>1450</v>
      </c>
      <c r="E15" s="100">
        <f>'10'!D16</f>
        <v>1022</v>
      </c>
      <c r="F15" s="100">
        <f>'10'!E16</f>
        <v>2472</v>
      </c>
      <c r="G15" s="59">
        <f>'5'!O16</f>
        <v>289</v>
      </c>
      <c r="H15" s="71">
        <f t="shared" si="1"/>
        <v>0.11690938511326861</v>
      </c>
      <c r="I15" s="59">
        <f>'6'!H16</f>
        <v>19</v>
      </c>
      <c r="J15" s="71">
        <f t="shared" si="2"/>
        <v>7.6860841423948218E-3</v>
      </c>
      <c r="K15" s="19">
        <f>'7'!F16</f>
        <v>0</v>
      </c>
      <c r="L15" s="71">
        <f t="shared" si="3"/>
        <v>0</v>
      </c>
      <c r="M15" s="59">
        <f>'8'!M16</f>
        <v>340</v>
      </c>
      <c r="N15" s="71">
        <f t="shared" si="4"/>
        <v>0.13754045307443366</v>
      </c>
      <c r="O15" s="59">
        <f>'9'!O16+'9'!P16</f>
        <v>172.51028806584361</v>
      </c>
      <c r="P15" s="71">
        <f t="shared" si="5"/>
        <v>6.9785715236991758E-2</v>
      </c>
      <c r="Q15" s="59">
        <f t="shared" si="6"/>
        <v>820.51028806584361</v>
      </c>
      <c r="R15" s="71">
        <f t="shared" si="0"/>
        <v>0.33192163756708881</v>
      </c>
    </row>
    <row r="16" spans="1:19" s="4" customFormat="1" ht="11.25" x14ac:dyDescent="0.2">
      <c r="A16" s="75" t="s">
        <v>42</v>
      </c>
      <c r="B16" s="111" t="s">
        <v>570</v>
      </c>
      <c r="C16" s="142" t="s">
        <v>659</v>
      </c>
      <c r="D16" s="100">
        <f>'10'!C17</f>
        <v>528</v>
      </c>
      <c r="E16" s="100">
        <f>'10'!D17</f>
        <v>352</v>
      </c>
      <c r="F16" s="100">
        <f>'10'!E17</f>
        <v>880</v>
      </c>
      <c r="G16" s="59">
        <f>'5'!O17</f>
        <v>79</v>
      </c>
      <c r="H16" s="71">
        <f t="shared" si="1"/>
        <v>8.9772727272727268E-2</v>
      </c>
      <c r="I16" s="59">
        <f>'6'!H17</f>
        <v>0</v>
      </c>
      <c r="J16" s="71">
        <f t="shared" si="2"/>
        <v>0</v>
      </c>
      <c r="K16" s="19">
        <f>'7'!F17</f>
        <v>0</v>
      </c>
      <c r="L16" s="71">
        <f t="shared" si="3"/>
        <v>0</v>
      </c>
      <c r="M16" s="59">
        <f>'8'!M17</f>
        <v>108</v>
      </c>
      <c r="N16" s="71">
        <f t="shared" si="4"/>
        <v>0.12272727272727273</v>
      </c>
      <c r="O16" s="59">
        <f>'9'!O17+'9'!P17</f>
        <v>139.66842105263157</v>
      </c>
      <c r="P16" s="71">
        <f t="shared" si="5"/>
        <v>0.15871411483253589</v>
      </c>
      <c r="Q16" s="59">
        <f t="shared" si="6"/>
        <v>326.66842105263157</v>
      </c>
      <c r="R16" s="71">
        <f t="shared" si="0"/>
        <v>0.37121411483253586</v>
      </c>
    </row>
    <row r="17" spans="1:18" s="4" customFormat="1" ht="11.25" x14ac:dyDescent="0.2">
      <c r="A17" s="75" t="s">
        <v>43</v>
      </c>
      <c r="B17" s="111" t="s">
        <v>571</v>
      </c>
      <c r="C17" s="142" t="s">
        <v>659</v>
      </c>
      <c r="D17" s="100">
        <f>'10'!C18</f>
        <v>40</v>
      </c>
      <c r="E17" s="100">
        <f>'10'!D18</f>
        <v>22</v>
      </c>
      <c r="F17" s="100">
        <f>'10'!E18</f>
        <v>62</v>
      </c>
      <c r="G17" s="59">
        <f>'5'!O18</f>
        <v>0</v>
      </c>
      <c r="H17" s="71">
        <f t="shared" si="1"/>
        <v>0</v>
      </c>
      <c r="I17" s="59">
        <f>'6'!H18</f>
        <v>23</v>
      </c>
      <c r="J17" s="71">
        <f t="shared" si="2"/>
        <v>0.37096774193548387</v>
      </c>
      <c r="K17" s="19">
        <f>'7'!F18</f>
        <v>26</v>
      </c>
      <c r="L17" s="71">
        <f t="shared" si="3"/>
        <v>0.41935483870967744</v>
      </c>
      <c r="M17" s="59">
        <f>'8'!M18</f>
        <v>24</v>
      </c>
      <c r="N17" s="71">
        <f t="shared" si="4"/>
        <v>0.38709677419354838</v>
      </c>
      <c r="O17" s="59">
        <f>'9'!O18+'9'!P18</f>
        <v>0</v>
      </c>
      <c r="P17" s="71">
        <f t="shared" si="5"/>
        <v>0</v>
      </c>
      <c r="Q17" s="59">
        <f t="shared" si="6"/>
        <v>73</v>
      </c>
      <c r="R17" s="71">
        <f t="shared" si="0"/>
        <v>1.1774193548387097</v>
      </c>
    </row>
    <row r="18" spans="1:18" s="4" customFormat="1" ht="11.25" x14ac:dyDescent="0.2">
      <c r="A18" s="76" t="s">
        <v>44</v>
      </c>
      <c r="B18" s="112" t="s">
        <v>572</v>
      </c>
      <c r="C18" s="144" t="s">
        <v>884</v>
      </c>
      <c r="D18" s="100">
        <f>'10'!C19</f>
        <v>124</v>
      </c>
      <c r="E18" s="100">
        <f>'10'!D19</f>
        <v>71</v>
      </c>
      <c r="F18" s="100">
        <f>'10'!E19</f>
        <v>195</v>
      </c>
      <c r="G18" s="59">
        <f>'5'!O19</f>
        <v>2</v>
      </c>
      <c r="H18" s="71">
        <f t="shared" si="1"/>
        <v>1.0256410256410256E-2</v>
      </c>
      <c r="I18" s="59">
        <f>'6'!H19</f>
        <v>0</v>
      </c>
      <c r="J18" s="71">
        <f t="shared" si="2"/>
        <v>0</v>
      </c>
      <c r="K18" s="19">
        <f>'7'!F19</f>
        <v>0</v>
      </c>
      <c r="L18" s="71">
        <f t="shared" si="3"/>
        <v>0</v>
      </c>
      <c r="M18" s="59">
        <f>'8'!M19</f>
        <v>12</v>
      </c>
      <c r="N18" s="71">
        <f t="shared" si="4"/>
        <v>6.1538461538461542E-2</v>
      </c>
      <c r="O18" s="59">
        <f>'9'!O19+'9'!P19</f>
        <v>0</v>
      </c>
      <c r="P18" s="71">
        <f t="shared" si="5"/>
        <v>0</v>
      </c>
      <c r="Q18" s="59">
        <f t="shared" si="6"/>
        <v>14</v>
      </c>
      <c r="R18" s="71">
        <f t="shared" si="0"/>
        <v>7.179487179487179E-2</v>
      </c>
    </row>
    <row r="19" spans="1:18" s="4" customFormat="1" ht="11.25" x14ac:dyDescent="0.2">
      <c r="A19" s="74" t="s">
        <v>45</v>
      </c>
      <c r="B19" s="110" t="s">
        <v>541</v>
      </c>
      <c r="C19" s="143" t="s">
        <v>660</v>
      </c>
      <c r="D19" s="100">
        <f>'10'!C20</f>
        <v>1064</v>
      </c>
      <c r="E19" s="100">
        <f>'10'!D20</f>
        <v>844</v>
      </c>
      <c r="F19" s="100">
        <f>'10'!E20</f>
        <v>1908</v>
      </c>
      <c r="G19" s="59">
        <f>'5'!O20</f>
        <v>18</v>
      </c>
      <c r="H19" s="71">
        <f t="shared" si="1"/>
        <v>9.433962264150943E-3</v>
      </c>
      <c r="I19" s="59">
        <f>'6'!H20</f>
        <v>0</v>
      </c>
      <c r="J19" s="71">
        <f t="shared" si="2"/>
        <v>0</v>
      </c>
      <c r="K19" s="19">
        <f>'7'!F20</f>
        <v>0</v>
      </c>
      <c r="L19" s="71">
        <f t="shared" si="3"/>
        <v>0</v>
      </c>
      <c r="M19" s="59">
        <f>'8'!M20</f>
        <v>260</v>
      </c>
      <c r="N19" s="71">
        <f t="shared" si="4"/>
        <v>0.13626834381551362</v>
      </c>
      <c r="O19" s="59">
        <f>'9'!O20+'9'!P20</f>
        <v>286.09736417428724</v>
      </c>
      <c r="P19" s="71">
        <f t="shared" si="5"/>
        <v>0.14994620763851532</v>
      </c>
      <c r="Q19" s="59">
        <f t="shared" si="6"/>
        <v>564.09736417428724</v>
      </c>
      <c r="R19" s="71">
        <f t="shared" si="0"/>
        <v>0.29564851371817991</v>
      </c>
    </row>
    <row r="20" spans="1:18" s="4" customFormat="1" ht="11.25" x14ac:dyDescent="0.2">
      <c r="A20" s="76" t="s">
        <v>46</v>
      </c>
      <c r="B20" s="112" t="s">
        <v>539</v>
      </c>
      <c r="C20" s="144" t="s">
        <v>884</v>
      </c>
      <c r="D20" s="100">
        <f>'10'!C21</f>
        <v>403</v>
      </c>
      <c r="E20" s="100">
        <f>'10'!D21</f>
        <v>268</v>
      </c>
      <c r="F20" s="100">
        <f>'10'!E21</f>
        <v>671</v>
      </c>
      <c r="G20" s="59">
        <f>'5'!O21</f>
        <v>1</v>
      </c>
      <c r="H20" s="71">
        <f t="shared" si="1"/>
        <v>1.4903129657228018E-3</v>
      </c>
      <c r="I20" s="59">
        <f>'6'!H21</f>
        <v>0</v>
      </c>
      <c r="J20" s="71">
        <f t="shared" si="2"/>
        <v>0</v>
      </c>
      <c r="K20" s="19">
        <f>'7'!F21</f>
        <v>0</v>
      </c>
      <c r="L20" s="71">
        <f t="shared" si="3"/>
        <v>0</v>
      </c>
      <c r="M20" s="59">
        <f>'8'!M21</f>
        <v>63</v>
      </c>
      <c r="N20" s="71">
        <f t="shared" si="4"/>
        <v>9.3889716840536513E-2</v>
      </c>
      <c r="O20" s="59">
        <f>'9'!O21+'9'!P21</f>
        <v>0</v>
      </c>
      <c r="P20" s="71">
        <f t="shared" si="5"/>
        <v>0</v>
      </c>
      <c r="Q20" s="59">
        <f t="shared" si="6"/>
        <v>64</v>
      </c>
      <c r="R20" s="71">
        <f t="shared" si="0"/>
        <v>9.5380029806259314E-2</v>
      </c>
    </row>
    <row r="21" spans="1:18" s="4" customFormat="1" ht="11.25" x14ac:dyDescent="0.2">
      <c r="A21" s="74" t="s">
        <v>47</v>
      </c>
      <c r="B21" s="110" t="s">
        <v>554</v>
      </c>
      <c r="C21" s="143" t="s">
        <v>660</v>
      </c>
      <c r="D21" s="100">
        <f>'10'!C22</f>
        <v>382</v>
      </c>
      <c r="E21" s="100">
        <f>'10'!D22</f>
        <v>289</v>
      </c>
      <c r="F21" s="100">
        <f>'10'!E22</f>
        <v>671</v>
      </c>
      <c r="G21" s="59">
        <f>'5'!O22</f>
        <v>73</v>
      </c>
      <c r="H21" s="71">
        <f t="shared" si="1"/>
        <v>0.10879284649776454</v>
      </c>
      <c r="I21" s="59">
        <f>'6'!H22</f>
        <v>36</v>
      </c>
      <c r="J21" s="71">
        <f t="shared" si="2"/>
        <v>5.3651266766020868E-2</v>
      </c>
      <c r="K21" s="19">
        <f>'7'!F22</f>
        <v>0</v>
      </c>
      <c r="L21" s="71">
        <f t="shared" si="3"/>
        <v>0</v>
      </c>
      <c r="M21" s="59">
        <f>'8'!M22</f>
        <v>120</v>
      </c>
      <c r="N21" s="71">
        <f t="shared" si="4"/>
        <v>0.17883755588673622</v>
      </c>
      <c r="O21" s="59">
        <f>'9'!O22+'9'!P22</f>
        <v>38.617449664429536</v>
      </c>
      <c r="P21" s="71">
        <f t="shared" si="5"/>
        <v>5.7552085938046997E-2</v>
      </c>
      <c r="Q21" s="59">
        <f t="shared" si="6"/>
        <v>267.61744966442956</v>
      </c>
      <c r="R21" s="71">
        <f t="shared" si="0"/>
        <v>0.39883375508856866</v>
      </c>
    </row>
    <row r="22" spans="1:18" s="4" customFormat="1" ht="11.25" x14ac:dyDescent="0.2">
      <c r="A22" s="76" t="s">
        <v>48</v>
      </c>
      <c r="B22" s="112" t="s">
        <v>539</v>
      </c>
      <c r="C22" s="144" t="s">
        <v>884</v>
      </c>
      <c r="D22" s="100">
        <f>'10'!C23</f>
        <v>1099</v>
      </c>
      <c r="E22" s="100">
        <f>'10'!D23</f>
        <v>663</v>
      </c>
      <c r="F22" s="100">
        <f>'10'!E23</f>
        <v>1762</v>
      </c>
      <c r="G22" s="59">
        <f>'5'!O23</f>
        <v>151</v>
      </c>
      <c r="H22" s="71">
        <f t="shared" si="1"/>
        <v>8.5698070374574345E-2</v>
      </c>
      <c r="I22" s="59">
        <f>'6'!H23</f>
        <v>0</v>
      </c>
      <c r="J22" s="71">
        <f t="shared" si="2"/>
        <v>0</v>
      </c>
      <c r="K22" s="19">
        <f>'7'!F23</f>
        <v>0</v>
      </c>
      <c r="L22" s="71">
        <f t="shared" si="3"/>
        <v>0</v>
      </c>
      <c r="M22" s="59">
        <f>'8'!M23</f>
        <v>224</v>
      </c>
      <c r="N22" s="71">
        <f t="shared" si="4"/>
        <v>0.12712826333711691</v>
      </c>
      <c r="O22" s="59">
        <f>'9'!O23+'9'!P23</f>
        <v>138.31311274509804</v>
      </c>
      <c r="P22" s="71">
        <f t="shared" si="5"/>
        <v>7.8497793839442706E-2</v>
      </c>
      <c r="Q22" s="59">
        <f t="shared" si="6"/>
        <v>513.31311274509801</v>
      </c>
      <c r="R22" s="71">
        <f t="shared" si="0"/>
        <v>0.29132412755113396</v>
      </c>
    </row>
    <row r="23" spans="1:18" s="4" customFormat="1" ht="11.25" x14ac:dyDescent="0.2">
      <c r="A23" s="76" t="s">
        <v>49</v>
      </c>
      <c r="B23" s="112" t="s">
        <v>540</v>
      </c>
      <c r="C23" s="144" t="s">
        <v>884</v>
      </c>
      <c r="D23" s="100">
        <f>'10'!C24</f>
        <v>661</v>
      </c>
      <c r="E23" s="100">
        <f>'10'!D24</f>
        <v>477</v>
      </c>
      <c r="F23" s="100">
        <f>'10'!E24</f>
        <v>1138</v>
      </c>
      <c r="G23" s="59">
        <f>'5'!O24</f>
        <v>0</v>
      </c>
      <c r="H23" s="71">
        <f t="shared" si="1"/>
        <v>0</v>
      </c>
      <c r="I23" s="59">
        <f>'6'!H24</f>
        <v>0</v>
      </c>
      <c r="J23" s="71">
        <f t="shared" si="2"/>
        <v>0</v>
      </c>
      <c r="K23" s="19">
        <f>'7'!F24</f>
        <v>0</v>
      </c>
      <c r="L23" s="71">
        <f t="shared" si="3"/>
        <v>0</v>
      </c>
      <c r="M23" s="59">
        <f>'8'!M24</f>
        <v>122</v>
      </c>
      <c r="N23" s="71">
        <f t="shared" si="4"/>
        <v>0.10720562390158173</v>
      </c>
      <c r="O23" s="59">
        <f>'9'!O24+'9'!P24</f>
        <v>143.81331403762664</v>
      </c>
      <c r="P23" s="71">
        <f t="shared" si="5"/>
        <v>0.12637373817014644</v>
      </c>
      <c r="Q23" s="59">
        <f t="shared" si="6"/>
        <v>265.81331403762664</v>
      </c>
      <c r="R23" s="71">
        <f t="shared" si="0"/>
        <v>0.23357936207172816</v>
      </c>
    </row>
    <row r="24" spans="1:18" s="4" customFormat="1" ht="11.25" x14ac:dyDescent="0.2">
      <c r="A24" s="76" t="s">
        <v>50</v>
      </c>
      <c r="B24" s="112" t="s">
        <v>567</v>
      </c>
      <c r="C24" s="144" t="s">
        <v>884</v>
      </c>
      <c r="D24" s="100">
        <f>'10'!C25</f>
        <v>390</v>
      </c>
      <c r="E24" s="100">
        <f>'10'!D25</f>
        <v>262</v>
      </c>
      <c r="F24" s="100">
        <f>'10'!E25</f>
        <v>652</v>
      </c>
      <c r="G24" s="59">
        <f>'5'!O25</f>
        <v>0</v>
      </c>
      <c r="H24" s="71">
        <f t="shared" si="1"/>
        <v>0</v>
      </c>
      <c r="I24" s="59">
        <f>'6'!H25</f>
        <v>20</v>
      </c>
      <c r="J24" s="71">
        <f t="shared" si="2"/>
        <v>3.0674846625766871E-2</v>
      </c>
      <c r="K24" s="19">
        <f>'7'!F25</f>
        <v>0</v>
      </c>
      <c r="L24" s="71">
        <f t="shared" si="3"/>
        <v>0</v>
      </c>
      <c r="M24" s="59">
        <f>'8'!M25</f>
        <v>85</v>
      </c>
      <c r="N24" s="71">
        <f t="shared" si="4"/>
        <v>0.1303680981595092</v>
      </c>
      <c r="O24" s="59">
        <f>'9'!O25+'9'!P25</f>
        <v>156.30127298444131</v>
      </c>
      <c r="P24" s="71">
        <f t="shared" si="5"/>
        <v>0.23972587881049282</v>
      </c>
      <c r="Q24" s="59">
        <f t="shared" si="6"/>
        <v>261.30127298444131</v>
      </c>
      <c r="R24" s="71">
        <f t="shared" si="0"/>
        <v>0.40076882359576887</v>
      </c>
    </row>
    <row r="25" spans="1:18" s="4" customFormat="1" ht="11.25" x14ac:dyDescent="0.2">
      <c r="A25" s="76" t="s">
        <v>51</v>
      </c>
      <c r="B25" s="112" t="s">
        <v>573</v>
      </c>
      <c r="C25" s="144" t="s">
        <v>884</v>
      </c>
      <c r="D25" s="100">
        <f>'10'!C26</f>
        <v>445</v>
      </c>
      <c r="E25" s="100">
        <f>'10'!D26</f>
        <v>330</v>
      </c>
      <c r="F25" s="100">
        <f>'10'!E26</f>
        <v>775</v>
      </c>
      <c r="G25" s="59">
        <f>'5'!O26</f>
        <v>47</v>
      </c>
      <c r="H25" s="71">
        <f t="shared" si="1"/>
        <v>6.0645161290322581E-2</v>
      </c>
      <c r="I25" s="59">
        <f>'6'!H26</f>
        <v>0</v>
      </c>
      <c r="J25" s="71">
        <f t="shared" si="2"/>
        <v>0</v>
      </c>
      <c r="K25" s="19">
        <f>'7'!F26</f>
        <v>0</v>
      </c>
      <c r="L25" s="71">
        <f t="shared" si="3"/>
        <v>0</v>
      </c>
      <c r="M25" s="59">
        <f>'8'!M26</f>
        <v>57</v>
      </c>
      <c r="N25" s="71">
        <f t="shared" si="4"/>
        <v>7.3548387096774193E-2</v>
      </c>
      <c r="O25" s="59">
        <f>'9'!O26+'9'!P26</f>
        <v>91.071428571428569</v>
      </c>
      <c r="P25" s="71">
        <f t="shared" si="5"/>
        <v>0.11751152073732718</v>
      </c>
      <c r="Q25" s="59">
        <f t="shared" si="6"/>
        <v>195.07142857142856</v>
      </c>
      <c r="R25" s="71">
        <f t="shared" si="0"/>
        <v>0.25170506912442392</v>
      </c>
    </row>
    <row r="26" spans="1:18" s="4" customFormat="1" ht="11.25" x14ac:dyDescent="0.2">
      <c r="A26" s="74" t="s">
        <v>52</v>
      </c>
      <c r="B26" s="110" t="s">
        <v>574</v>
      </c>
      <c r="C26" s="143" t="s">
        <v>660</v>
      </c>
      <c r="D26" s="100">
        <f>'10'!C27</f>
        <v>515</v>
      </c>
      <c r="E26" s="100">
        <f>'10'!D27</f>
        <v>422</v>
      </c>
      <c r="F26" s="100">
        <f>'10'!E27</f>
        <v>937</v>
      </c>
      <c r="G26" s="59">
        <f>'5'!O27</f>
        <v>23</v>
      </c>
      <c r="H26" s="71">
        <f t="shared" si="1"/>
        <v>2.454642475987193E-2</v>
      </c>
      <c r="I26" s="59">
        <f>'6'!H27</f>
        <v>0</v>
      </c>
      <c r="J26" s="71">
        <f t="shared" si="2"/>
        <v>0</v>
      </c>
      <c r="K26" s="19">
        <f>'7'!F27</f>
        <v>0</v>
      </c>
      <c r="L26" s="71">
        <f t="shared" si="3"/>
        <v>0</v>
      </c>
      <c r="M26" s="59">
        <f>'8'!M27</f>
        <v>148</v>
      </c>
      <c r="N26" s="71">
        <f t="shared" si="4"/>
        <v>0.15795090715048027</v>
      </c>
      <c r="O26" s="59">
        <f>'9'!O27+'9'!P27</f>
        <v>62.768627450980389</v>
      </c>
      <c r="P26" s="71">
        <f t="shared" si="5"/>
        <v>6.6988930043735739E-2</v>
      </c>
      <c r="Q26" s="59">
        <f t="shared" si="6"/>
        <v>233.76862745098038</v>
      </c>
      <c r="R26" s="71">
        <f t="shared" si="0"/>
        <v>0.24948626195408791</v>
      </c>
    </row>
    <row r="27" spans="1:18" s="4" customFormat="1" ht="11.25" x14ac:dyDescent="0.2">
      <c r="A27" s="74" t="s">
        <v>53</v>
      </c>
      <c r="B27" s="110" t="s">
        <v>554</v>
      </c>
      <c r="C27" s="143" t="s">
        <v>660</v>
      </c>
      <c r="D27" s="100">
        <f>'10'!C28</f>
        <v>850</v>
      </c>
      <c r="E27" s="100">
        <f>'10'!D28</f>
        <v>565</v>
      </c>
      <c r="F27" s="100">
        <f>'10'!E28</f>
        <v>1415</v>
      </c>
      <c r="G27" s="59">
        <f>'5'!O28</f>
        <v>66</v>
      </c>
      <c r="H27" s="71">
        <f t="shared" si="1"/>
        <v>4.6643109540636045E-2</v>
      </c>
      <c r="I27" s="59">
        <f>'6'!H28</f>
        <v>17</v>
      </c>
      <c r="J27" s="71">
        <f t="shared" si="2"/>
        <v>1.2014134275618375E-2</v>
      </c>
      <c r="K27" s="19">
        <f>'7'!F28</f>
        <v>0</v>
      </c>
      <c r="L27" s="71">
        <f t="shared" si="3"/>
        <v>0</v>
      </c>
      <c r="M27" s="59">
        <f>'8'!M28</f>
        <v>172</v>
      </c>
      <c r="N27" s="71">
        <f t="shared" si="4"/>
        <v>0.1215547703180212</v>
      </c>
      <c r="O27" s="59">
        <f>'9'!O28+'9'!P28</f>
        <v>236.60850111856826</v>
      </c>
      <c r="P27" s="71">
        <f t="shared" si="5"/>
        <v>0.16721448842301642</v>
      </c>
      <c r="Q27" s="59">
        <f t="shared" si="6"/>
        <v>491.60850111856826</v>
      </c>
      <c r="R27" s="71">
        <f t="shared" si="0"/>
        <v>0.34742650255729207</v>
      </c>
    </row>
    <row r="28" spans="1:18" s="4" customFormat="1" ht="11.25" x14ac:dyDescent="0.2">
      <c r="A28" s="77" t="s">
        <v>54</v>
      </c>
      <c r="B28" s="109" t="s">
        <v>538</v>
      </c>
      <c r="C28" s="141" t="s">
        <v>883</v>
      </c>
      <c r="D28" s="100">
        <f>'10'!C29</f>
        <v>264</v>
      </c>
      <c r="E28" s="100">
        <f>'10'!D29</f>
        <v>149</v>
      </c>
      <c r="F28" s="100">
        <f>'10'!E29</f>
        <v>413</v>
      </c>
      <c r="G28" s="59">
        <f>'5'!O29</f>
        <v>8</v>
      </c>
      <c r="H28" s="71">
        <f t="shared" si="1"/>
        <v>1.9370460048426151E-2</v>
      </c>
      <c r="I28" s="59">
        <f>'6'!H29</f>
        <v>0</v>
      </c>
      <c r="J28" s="71">
        <f t="shared" si="2"/>
        <v>0</v>
      </c>
      <c r="K28" s="19">
        <f>'7'!F29</f>
        <v>0</v>
      </c>
      <c r="L28" s="71">
        <f t="shared" si="3"/>
        <v>0</v>
      </c>
      <c r="M28" s="59">
        <f>'8'!M29</f>
        <v>79</v>
      </c>
      <c r="N28" s="71">
        <f t="shared" si="4"/>
        <v>0.19128329297820823</v>
      </c>
      <c r="O28" s="59">
        <f>'9'!O29+'9'!P29</f>
        <v>89.528336380255951</v>
      </c>
      <c r="P28" s="71">
        <f t="shared" si="5"/>
        <v>0.21677563288197566</v>
      </c>
      <c r="Q28" s="59">
        <f t="shared" si="6"/>
        <v>176.52833638025595</v>
      </c>
      <c r="R28" s="71">
        <f t="shared" si="0"/>
        <v>0.42742938590861007</v>
      </c>
    </row>
    <row r="29" spans="1:18" s="4" customFormat="1" ht="11.25" x14ac:dyDescent="0.2">
      <c r="A29" s="74" t="s">
        <v>55</v>
      </c>
      <c r="B29" s="110" t="s">
        <v>575</v>
      </c>
      <c r="C29" s="143" t="s">
        <v>660</v>
      </c>
      <c r="D29" s="100">
        <f>'10'!C30</f>
        <v>2145</v>
      </c>
      <c r="E29" s="100">
        <f>'10'!D30</f>
        <v>1467</v>
      </c>
      <c r="F29" s="100">
        <f>'10'!E30</f>
        <v>3612</v>
      </c>
      <c r="G29" s="59">
        <f>'5'!O30</f>
        <v>250</v>
      </c>
      <c r="H29" s="71">
        <f t="shared" si="1"/>
        <v>6.9213732004429679E-2</v>
      </c>
      <c r="I29" s="59">
        <f>'6'!H30</f>
        <v>0</v>
      </c>
      <c r="J29" s="71">
        <f t="shared" si="2"/>
        <v>0</v>
      </c>
      <c r="K29" s="19">
        <f>'7'!F30</f>
        <v>0</v>
      </c>
      <c r="L29" s="71">
        <f t="shared" si="3"/>
        <v>0</v>
      </c>
      <c r="M29" s="59">
        <f>'8'!M30</f>
        <v>478</v>
      </c>
      <c r="N29" s="71">
        <f t="shared" si="4"/>
        <v>0.13233665559246954</v>
      </c>
      <c r="O29" s="59">
        <f>'9'!O30+'9'!P30</f>
        <v>457.95562257647566</v>
      </c>
      <c r="P29" s="71">
        <f t="shared" si="5"/>
        <v>0.12678727092371972</v>
      </c>
      <c r="Q29" s="59">
        <f t="shared" si="6"/>
        <v>1185.9556225764757</v>
      </c>
      <c r="R29" s="71">
        <f t="shared" si="0"/>
        <v>0.32833765852061897</v>
      </c>
    </row>
    <row r="30" spans="1:18" s="4" customFormat="1" ht="11.25" x14ac:dyDescent="0.2">
      <c r="A30" s="77" t="s">
        <v>56</v>
      </c>
      <c r="B30" s="109" t="s">
        <v>576</v>
      </c>
      <c r="C30" s="141" t="s">
        <v>883</v>
      </c>
      <c r="D30" s="100">
        <f>'10'!C31</f>
        <v>134</v>
      </c>
      <c r="E30" s="100">
        <f>'10'!D31</f>
        <v>109</v>
      </c>
      <c r="F30" s="100">
        <f>'10'!E31</f>
        <v>243</v>
      </c>
      <c r="G30" s="59">
        <f>'5'!O31</f>
        <v>48</v>
      </c>
      <c r="H30" s="71">
        <f t="shared" si="1"/>
        <v>0.19753086419753085</v>
      </c>
      <c r="I30" s="59">
        <f>'6'!H31</f>
        <v>0</v>
      </c>
      <c r="J30" s="71">
        <f t="shared" si="2"/>
        <v>0</v>
      </c>
      <c r="K30" s="19">
        <f>'7'!F31</f>
        <v>0</v>
      </c>
      <c r="L30" s="71">
        <f t="shared" si="3"/>
        <v>0</v>
      </c>
      <c r="M30" s="59">
        <f>'8'!M31</f>
        <v>28</v>
      </c>
      <c r="N30" s="71">
        <f t="shared" si="4"/>
        <v>0.11522633744855967</v>
      </c>
      <c r="O30" s="59">
        <f>'9'!O31+'9'!P31</f>
        <v>6.1906976744186046</v>
      </c>
      <c r="P30" s="71">
        <f t="shared" si="5"/>
        <v>2.5476122116948989E-2</v>
      </c>
      <c r="Q30" s="59">
        <f t="shared" si="6"/>
        <v>82.190697674418601</v>
      </c>
      <c r="R30" s="71">
        <f t="shared" si="0"/>
        <v>0.3382333237630395</v>
      </c>
    </row>
    <row r="31" spans="1:18" s="4" customFormat="1" ht="11.25" x14ac:dyDescent="0.2">
      <c r="A31" s="76" t="s">
        <v>57</v>
      </c>
      <c r="B31" s="112" t="s">
        <v>572</v>
      </c>
      <c r="C31" s="144" t="s">
        <v>884</v>
      </c>
      <c r="D31" s="100">
        <f>'10'!C32</f>
        <v>276</v>
      </c>
      <c r="E31" s="100">
        <f>'10'!D32</f>
        <v>175</v>
      </c>
      <c r="F31" s="100">
        <f>'10'!E32</f>
        <v>451</v>
      </c>
      <c r="G31" s="59">
        <f>'5'!O32</f>
        <v>41</v>
      </c>
      <c r="H31" s="71">
        <f t="shared" si="1"/>
        <v>9.0909090909090912E-2</v>
      </c>
      <c r="I31" s="59">
        <f>'6'!H32</f>
        <v>0</v>
      </c>
      <c r="J31" s="71">
        <f t="shared" si="2"/>
        <v>0</v>
      </c>
      <c r="K31" s="19">
        <f>'7'!F32</f>
        <v>0</v>
      </c>
      <c r="L31" s="71">
        <f t="shared" si="3"/>
        <v>0</v>
      </c>
      <c r="M31" s="59">
        <f>'8'!M32</f>
        <v>53</v>
      </c>
      <c r="N31" s="71">
        <f t="shared" si="4"/>
        <v>0.11751662971175167</v>
      </c>
      <c r="O31" s="59">
        <f>'9'!O32+'9'!P32</f>
        <v>0</v>
      </c>
      <c r="P31" s="71">
        <f t="shared" si="5"/>
        <v>0</v>
      </c>
      <c r="Q31" s="59">
        <f t="shared" si="6"/>
        <v>94</v>
      </c>
      <c r="R31" s="71">
        <f t="shared" si="0"/>
        <v>0.20842572062084258</v>
      </c>
    </row>
    <row r="32" spans="1:18" s="4" customFormat="1" ht="11.25" x14ac:dyDescent="0.2">
      <c r="A32" s="77" t="s">
        <v>58</v>
      </c>
      <c r="B32" s="109" t="s">
        <v>577</v>
      </c>
      <c r="C32" s="141" t="s">
        <v>883</v>
      </c>
      <c r="D32" s="100">
        <f>'10'!C33</f>
        <v>177</v>
      </c>
      <c r="E32" s="100">
        <f>'10'!D33</f>
        <v>102</v>
      </c>
      <c r="F32" s="100">
        <f>'10'!E33</f>
        <v>279</v>
      </c>
      <c r="G32" s="59">
        <f>'5'!O33</f>
        <v>1</v>
      </c>
      <c r="H32" s="71">
        <f t="shared" si="1"/>
        <v>3.5842293906810036E-3</v>
      </c>
      <c r="I32" s="59">
        <f>'6'!H33</f>
        <v>16</v>
      </c>
      <c r="J32" s="71">
        <f t="shared" si="2"/>
        <v>5.7347670250896057E-2</v>
      </c>
      <c r="K32" s="19">
        <f>'7'!F33</f>
        <v>0</v>
      </c>
      <c r="L32" s="71">
        <f t="shared" si="3"/>
        <v>0</v>
      </c>
      <c r="M32" s="59">
        <f>'8'!M33</f>
        <v>26</v>
      </c>
      <c r="N32" s="71">
        <f t="shared" si="4"/>
        <v>9.3189964157706098E-2</v>
      </c>
      <c r="O32" s="59">
        <f>'9'!O33+'9'!P33</f>
        <v>35.472440944881889</v>
      </c>
      <c r="P32" s="71">
        <f t="shared" si="5"/>
        <v>0.12714136539384188</v>
      </c>
      <c r="Q32" s="59">
        <f t="shared" si="6"/>
        <v>78.472440944881896</v>
      </c>
      <c r="R32" s="71">
        <f t="shared" si="0"/>
        <v>0.28126322919312507</v>
      </c>
    </row>
    <row r="33" spans="1:18" s="4" customFormat="1" ht="11.25" x14ac:dyDescent="0.2">
      <c r="A33" s="76" t="s">
        <v>59</v>
      </c>
      <c r="B33" s="112" t="s">
        <v>578</v>
      </c>
      <c r="C33" s="144" t="s">
        <v>884</v>
      </c>
      <c r="D33" s="100">
        <f>'10'!C34</f>
        <v>481</v>
      </c>
      <c r="E33" s="100">
        <f>'10'!D34</f>
        <v>339</v>
      </c>
      <c r="F33" s="100">
        <f>'10'!E34</f>
        <v>820</v>
      </c>
      <c r="G33" s="59">
        <f>'5'!O34</f>
        <v>40</v>
      </c>
      <c r="H33" s="71">
        <f t="shared" si="1"/>
        <v>4.878048780487805E-2</v>
      </c>
      <c r="I33" s="59">
        <f>'6'!H34</f>
        <v>0</v>
      </c>
      <c r="J33" s="71">
        <f t="shared" si="2"/>
        <v>0</v>
      </c>
      <c r="K33" s="19">
        <f>'7'!F34</f>
        <v>0</v>
      </c>
      <c r="L33" s="71">
        <f t="shared" si="3"/>
        <v>0</v>
      </c>
      <c r="M33" s="59">
        <f>'8'!M34</f>
        <v>89</v>
      </c>
      <c r="N33" s="71">
        <f t="shared" si="4"/>
        <v>0.10853658536585366</v>
      </c>
      <c r="O33" s="59">
        <f>'9'!O34+'9'!P34</f>
        <v>94.29069767441861</v>
      </c>
      <c r="P33" s="71">
        <f t="shared" si="5"/>
        <v>0.11498865570051051</v>
      </c>
      <c r="Q33" s="59">
        <f t="shared" si="6"/>
        <v>223.2906976744186</v>
      </c>
      <c r="R33" s="71">
        <f t="shared" si="0"/>
        <v>0.27230572887124221</v>
      </c>
    </row>
    <row r="34" spans="1:18" s="4" customFormat="1" ht="11.25" x14ac:dyDescent="0.2">
      <c r="A34" s="77" t="s">
        <v>60</v>
      </c>
      <c r="B34" s="109" t="s">
        <v>576</v>
      </c>
      <c r="C34" s="141" t="s">
        <v>883</v>
      </c>
      <c r="D34" s="100">
        <f>'10'!C35</f>
        <v>712</v>
      </c>
      <c r="E34" s="100">
        <f>'10'!D35</f>
        <v>462</v>
      </c>
      <c r="F34" s="100">
        <f>'10'!E35</f>
        <v>1174</v>
      </c>
      <c r="G34" s="59">
        <f>'5'!O35</f>
        <v>97</v>
      </c>
      <c r="H34" s="71">
        <f t="shared" si="1"/>
        <v>8.2623509369676315E-2</v>
      </c>
      <c r="I34" s="59">
        <f>'6'!H35</f>
        <v>16</v>
      </c>
      <c r="J34" s="71">
        <f t="shared" si="2"/>
        <v>1.3628620102214651E-2</v>
      </c>
      <c r="K34" s="19">
        <f>'7'!F35</f>
        <v>23</v>
      </c>
      <c r="L34" s="71">
        <f t="shared" si="3"/>
        <v>1.9591141396933562E-2</v>
      </c>
      <c r="M34" s="59">
        <f>'8'!M35</f>
        <v>149</v>
      </c>
      <c r="N34" s="71">
        <f t="shared" si="4"/>
        <v>0.12691652470187392</v>
      </c>
      <c r="O34" s="59">
        <f>'9'!O35+'9'!P35</f>
        <v>59.655813953488376</v>
      </c>
      <c r="P34" s="71">
        <f t="shared" si="5"/>
        <v>5.081415157878056E-2</v>
      </c>
      <c r="Q34" s="59">
        <f t="shared" si="6"/>
        <v>344.6558139534884</v>
      </c>
      <c r="R34" s="71">
        <f t="shared" si="0"/>
        <v>0.29357394714947904</v>
      </c>
    </row>
    <row r="35" spans="1:18" s="4" customFormat="1" ht="11.25" x14ac:dyDescent="0.2">
      <c r="A35" s="76" t="s">
        <v>61</v>
      </c>
      <c r="B35" s="112" t="s">
        <v>539</v>
      </c>
      <c r="C35" s="144" t="s">
        <v>884</v>
      </c>
      <c r="D35" s="100">
        <f>'10'!C36</f>
        <v>854</v>
      </c>
      <c r="E35" s="100">
        <f>'10'!D36</f>
        <v>661</v>
      </c>
      <c r="F35" s="100">
        <f>'10'!E36</f>
        <v>1515</v>
      </c>
      <c r="G35" s="59">
        <f>'5'!O36</f>
        <v>6</v>
      </c>
      <c r="H35" s="71">
        <f t="shared" si="1"/>
        <v>3.9603960396039604E-3</v>
      </c>
      <c r="I35" s="59">
        <f>'6'!H36</f>
        <v>16</v>
      </c>
      <c r="J35" s="71">
        <f t="shared" si="2"/>
        <v>1.0561056105610561E-2</v>
      </c>
      <c r="K35" s="19">
        <f>'7'!F36</f>
        <v>0</v>
      </c>
      <c r="L35" s="71">
        <f t="shared" si="3"/>
        <v>0</v>
      </c>
      <c r="M35" s="59">
        <f>'8'!M36</f>
        <v>230</v>
      </c>
      <c r="N35" s="71">
        <f t="shared" si="4"/>
        <v>0.15181518151815182</v>
      </c>
      <c r="O35" s="59">
        <f>'9'!O36+'9'!P36</f>
        <v>279.88832720588238</v>
      </c>
      <c r="P35" s="71">
        <f t="shared" si="5"/>
        <v>0.18474477043292567</v>
      </c>
      <c r="Q35" s="59">
        <f t="shared" si="6"/>
        <v>531.88832720588243</v>
      </c>
      <c r="R35" s="71">
        <f t="shared" si="0"/>
        <v>0.35108140409629202</v>
      </c>
    </row>
    <row r="36" spans="1:18" s="4" customFormat="1" ht="11.25" x14ac:dyDescent="0.2">
      <c r="A36" s="76" t="s">
        <v>62</v>
      </c>
      <c r="B36" s="112" t="s">
        <v>540</v>
      </c>
      <c r="C36" s="144" t="s">
        <v>884</v>
      </c>
      <c r="D36" s="100">
        <f>'10'!C37</f>
        <v>3669</v>
      </c>
      <c r="E36" s="100">
        <f>'10'!D37</f>
        <v>2645</v>
      </c>
      <c r="F36" s="100">
        <f>'10'!E37</f>
        <v>6314</v>
      </c>
      <c r="G36" s="59">
        <f>'5'!O37</f>
        <v>174</v>
      </c>
      <c r="H36" s="71">
        <f t="shared" si="1"/>
        <v>2.7557808045612923E-2</v>
      </c>
      <c r="I36" s="59">
        <f>'6'!H37</f>
        <v>150</v>
      </c>
      <c r="J36" s="71">
        <f t="shared" si="2"/>
        <v>2.3756731073804244E-2</v>
      </c>
      <c r="K36" s="19">
        <f>'7'!F37</f>
        <v>76</v>
      </c>
      <c r="L36" s="71">
        <f t="shared" si="3"/>
        <v>1.2036743744060817E-2</v>
      </c>
      <c r="M36" s="59">
        <f>'8'!M37</f>
        <v>776</v>
      </c>
      <c r="N36" s="71">
        <f t="shared" si="4"/>
        <v>0.1229014887551473</v>
      </c>
      <c r="O36" s="59">
        <f>'9'!O37+'9'!P37</f>
        <v>733.17655571635305</v>
      </c>
      <c r="P36" s="71">
        <f t="shared" si="5"/>
        <v>0.11611918842514303</v>
      </c>
      <c r="Q36" s="59">
        <f t="shared" si="6"/>
        <v>1909.1765557163531</v>
      </c>
      <c r="R36" s="71">
        <f t="shared" si="0"/>
        <v>0.30237196004376832</v>
      </c>
    </row>
    <row r="37" spans="1:18" s="4" customFormat="1" ht="11.25" x14ac:dyDescent="0.2">
      <c r="A37" s="76" t="s">
        <v>63</v>
      </c>
      <c r="B37" s="112" t="s">
        <v>572</v>
      </c>
      <c r="C37" s="144" t="s">
        <v>884</v>
      </c>
      <c r="D37" s="100">
        <f>'10'!C38</f>
        <v>280</v>
      </c>
      <c r="E37" s="100">
        <f>'10'!D38</f>
        <v>172</v>
      </c>
      <c r="F37" s="100">
        <f>'10'!E38</f>
        <v>452</v>
      </c>
      <c r="G37" s="59">
        <f>'5'!O38</f>
        <v>28</v>
      </c>
      <c r="H37" s="71">
        <f t="shared" si="1"/>
        <v>6.1946902654867256E-2</v>
      </c>
      <c r="I37" s="59">
        <f>'6'!H38</f>
        <v>18</v>
      </c>
      <c r="J37" s="71">
        <f t="shared" si="2"/>
        <v>3.9823008849557522E-2</v>
      </c>
      <c r="K37" s="19">
        <f>'7'!F38</f>
        <v>0</v>
      </c>
      <c r="L37" s="71">
        <f t="shared" si="3"/>
        <v>0</v>
      </c>
      <c r="M37" s="59">
        <f>'8'!M38</f>
        <v>73</v>
      </c>
      <c r="N37" s="71">
        <f t="shared" si="4"/>
        <v>0.16150442477876106</v>
      </c>
      <c r="O37" s="59">
        <f>'9'!O38+'9'!P38</f>
        <v>0</v>
      </c>
      <c r="P37" s="71">
        <f t="shared" si="5"/>
        <v>0</v>
      </c>
      <c r="Q37" s="59">
        <f t="shared" si="6"/>
        <v>119</v>
      </c>
      <c r="R37" s="71">
        <f t="shared" si="0"/>
        <v>0.26327433628318586</v>
      </c>
    </row>
    <row r="38" spans="1:18" s="4" customFormat="1" ht="11.25" x14ac:dyDescent="0.2">
      <c r="A38" s="76" t="s">
        <v>64</v>
      </c>
      <c r="B38" s="112" t="s">
        <v>567</v>
      </c>
      <c r="C38" s="144" t="s">
        <v>884</v>
      </c>
      <c r="D38" s="100">
        <f>'10'!C39</f>
        <v>544</v>
      </c>
      <c r="E38" s="100">
        <f>'10'!D39</f>
        <v>307</v>
      </c>
      <c r="F38" s="100">
        <f>'10'!E39</f>
        <v>851</v>
      </c>
      <c r="G38" s="59">
        <f>'5'!O39</f>
        <v>95</v>
      </c>
      <c r="H38" s="71">
        <f t="shared" si="1"/>
        <v>0.11163337250293771</v>
      </c>
      <c r="I38" s="59">
        <f>'6'!H39</f>
        <v>17</v>
      </c>
      <c r="J38" s="71">
        <f t="shared" si="2"/>
        <v>1.9976498237367801E-2</v>
      </c>
      <c r="K38" s="19">
        <f>'7'!F39</f>
        <v>17</v>
      </c>
      <c r="L38" s="71">
        <f t="shared" si="3"/>
        <v>1.9976498237367801E-2</v>
      </c>
      <c r="M38" s="59">
        <f>'8'!M39</f>
        <v>107</v>
      </c>
      <c r="N38" s="71">
        <f t="shared" si="4"/>
        <v>0.12573443008225618</v>
      </c>
      <c r="O38" s="59">
        <f>'9'!O39+'9'!P39</f>
        <v>156.30127298444131</v>
      </c>
      <c r="P38" s="71">
        <f t="shared" si="5"/>
        <v>0.18366777083953151</v>
      </c>
      <c r="Q38" s="59">
        <f t="shared" si="6"/>
        <v>392.30127298444131</v>
      </c>
      <c r="R38" s="71">
        <f t="shared" si="0"/>
        <v>0.46098856989946102</v>
      </c>
    </row>
    <row r="39" spans="1:18" s="4" customFormat="1" ht="11.25" x14ac:dyDescent="0.2">
      <c r="A39" s="74" t="s">
        <v>65</v>
      </c>
      <c r="B39" s="110" t="s">
        <v>579</v>
      </c>
      <c r="C39" s="143" t="s">
        <v>660</v>
      </c>
      <c r="D39" s="100">
        <f>'10'!C40</f>
        <v>734</v>
      </c>
      <c r="E39" s="100">
        <f>'10'!D40</f>
        <v>455</v>
      </c>
      <c r="F39" s="100">
        <f>'10'!E40</f>
        <v>1189</v>
      </c>
      <c r="G39" s="59">
        <f>'5'!O40</f>
        <v>30</v>
      </c>
      <c r="H39" s="71">
        <f t="shared" si="1"/>
        <v>2.5231286795626577E-2</v>
      </c>
      <c r="I39" s="59">
        <f>'6'!H40</f>
        <v>0</v>
      </c>
      <c r="J39" s="71">
        <f t="shared" si="2"/>
        <v>0</v>
      </c>
      <c r="K39" s="19">
        <f>'7'!F40</f>
        <v>0</v>
      </c>
      <c r="L39" s="71">
        <f t="shared" si="3"/>
        <v>0</v>
      </c>
      <c r="M39" s="59">
        <f>'8'!M40</f>
        <v>103</v>
      </c>
      <c r="N39" s="71">
        <f t="shared" si="4"/>
        <v>8.6627417998317913E-2</v>
      </c>
      <c r="O39" s="59">
        <f>'9'!O40+'9'!P40</f>
        <v>0</v>
      </c>
      <c r="P39" s="71">
        <f t="shared" si="5"/>
        <v>0</v>
      </c>
      <c r="Q39" s="59">
        <f t="shared" si="6"/>
        <v>133</v>
      </c>
      <c r="R39" s="71">
        <f t="shared" si="0"/>
        <v>0.1118587047939445</v>
      </c>
    </row>
    <row r="40" spans="1:18" s="4" customFormat="1" ht="11.25" x14ac:dyDescent="0.2">
      <c r="A40" s="76" t="s">
        <v>66</v>
      </c>
      <c r="B40" s="112" t="s">
        <v>567</v>
      </c>
      <c r="C40" s="144" t="s">
        <v>884</v>
      </c>
      <c r="D40" s="100">
        <f>'10'!C41</f>
        <v>478</v>
      </c>
      <c r="E40" s="100">
        <f>'10'!D41</f>
        <v>345</v>
      </c>
      <c r="F40" s="100">
        <f>'10'!E41</f>
        <v>823</v>
      </c>
      <c r="G40" s="59">
        <f>'5'!O41</f>
        <v>19</v>
      </c>
      <c r="H40" s="71">
        <f t="shared" si="1"/>
        <v>2.3086269744835967E-2</v>
      </c>
      <c r="I40" s="59">
        <f>'6'!H41</f>
        <v>0</v>
      </c>
      <c r="J40" s="71">
        <f t="shared" si="2"/>
        <v>0</v>
      </c>
      <c r="K40" s="19">
        <f>'7'!F41</f>
        <v>16</v>
      </c>
      <c r="L40" s="71">
        <f t="shared" si="3"/>
        <v>1.9441069258809233E-2</v>
      </c>
      <c r="M40" s="59">
        <f>'8'!M41</f>
        <v>108</v>
      </c>
      <c r="N40" s="71">
        <f t="shared" si="4"/>
        <v>0.13122721749696234</v>
      </c>
      <c r="O40" s="59">
        <f>'9'!O41+'9'!P41</f>
        <v>0</v>
      </c>
      <c r="P40" s="71">
        <f t="shared" si="5"/>
        <v>0</v>
      </c>
      <c r="Q40" s="59">
        <f t="shared" si="6"/>
        <v>143</v>
      </c>
      <c r="R40" s="71">
        <f t="shared" si="0"/>
        <v>0.17375455650060753</v>
      </c>
    </row>
    <row r="41" spans="1:18" s="4" customFormat="1" ht="11.25" x14ac:dyDescent="0.2">
      <c r="A41" s="77" t="s">
        <v>67</v>
      </c>
      <c r="B41" s="109" t="s">
        <v>546</v>
      </c>
      <c r="C41" s="141" t="s">
        <v>883</v>
      </c>
      <c r="D41" s="100">
        <f>'10'!C42</f>
        <v>168</v>
      </c>
      <c r="E41" s="100">
        <f>'10'!D42</f>
        <v>138</v>
      </c>
      <c r="F41" s="100">
        <f>'10'!E42</f>
        <v>306</v>
      </c>
      <c r="G41" s="59">
        <f>'5'!O42</f>
        <v>0</v>
      </c>
      <c r="H41" s="71">
        <f t="shared" si="1"/>
        <v>0</v>
      </c>
      <c r="I41" s="59">
        <f>'6'!H42</f>
        <v>0</v>
      </c>
      <c r="J41" s="71">
        <f t="shared" si="2"/>
        <v>0</v>
      </c>
      <c r="K41" s="19">
        <f>'7'!F42</f>
        <v>0</v>
      </c>
      <c r="L41" s="71">
        <f t="shared" si="3"/>
        <v>0</v>
      </c>
      <c r="M41" s="59">
        <f>'8'!M42</f>
        <v>38</v>
      </c>
      <c r="N41" s="71">
        <f t="shared" si="4"/>
        <v>0.12418300653594772</v>
      </c>
      <c r="O41" s="59">
        <f>'9'!O42+'9'!P42</f>
        <v>24.013029315960914</v>
      </c>
      <c r="P41" s="71">
        <f t="shared" si="5"/>
        <v>7.8473952012944159E-2</v>
      </c>
      <c r="Q41" s="59">
        <f t="shared" si="6"/>
        <v>62.013029315960914</v>
      </c>
      <c r="R41" s="71">
        <f t="shared" si="0"/>
        <v>0.20265695854889187</v>
      </c>
    </row>
    <row r="42" spans="1:18" s="4" customFormat="1" ht="11.25" x14ac:dyDescent="0.2">
      <c r="A42" s="76" t="s">
        <v>68</v>
      </c>
      <c r="B42" s="112" t="s">
        <v>580</v>
      </c>
      <c r="C42" s="144" t="s">
        <v>884</v>
      </c>
      <c r="D42" s="100">
        <f>'10'!C43</f>
        <v>396</v>
      </c>
      <c r="E42" s="100">
        <f>'10'!D43</f>
        <v>300</v>
      </c>
      <c r="F42" s="100">
        <f>'10'!E43</f>
        <v>696</v>
      </c>
      <c r="G42" s="59">
        <f>'5'!O43</f>
        <v>6</v>
      </c>
      <c r="H42" s="71">
        <f t="shared" si="1"/>
        <v>8.6206896551724137E-3</v>
      </c>
      <c r="I42" s="59">
        <f>'6'!H43</f>
        <v>0</v>
      </c>
      <c r="J42" s="71">
        <f t="shared" si="2"/>
        <v>0</v>
      </c>
      <c r="K42" s="19">
        <f>'7'!F43</f>
        <v>0</v>
      </c>
      <c r="L42" s="71">
        <f t="shared" si="3"/>
        <v>0</v>
      </c>
      <c r="M42" s="59">
        <f>'8'!M43</f>
        <v>100</v>
      </c>
      <c r="N42" s="71">
        <f t="shared" si="4"/>
        <v>0.14367816091954022</v>
      </c>
      <c r="O42" s="59">
        <f>'9'!O43+'9'!P43</f>
        <v>40.042780748663105</v>
      </c>
      <c r="P42" s="71">
        <f t="shared" si="5"/>
        <v>5.7532730960722853E-2</v>
      </c>
      <c r="Q42" s="59">
        <f t="shared" si="6"/>
        <v>146.04278074866312</v>
      </c>
      <c r="R42" s="71">
        <f t="shared" si="0"/>
        <v>0.20983158153543552</v>
      </c>
    </row>
    <row r="43" spans="1:18" s="4" customFormat="1" ht="11.25" x14ac:dyDescent="0.2">
      <c r="A43" s="77" t="s">
        <v>69</v>
      </c>
      <c r="B43" s="109" t="s">
        <v>576</v>
      </c>
      <c r="C43" s="141" t="s">
        <v>883</v>
      </c>
      <c r="D43" s="100">
        <f>'10'!C44</f>
        <v>440</v>
      </c>
      <c r="E43" s="100">
        <f>'10'!D44</f>
        <v>315</v>
      </c>
      <c r="F43" s="100">
        <f>'10'!E44</f>
        <v>755</v>
      </c>
      <c r="G43" s="59">
        <f>'5'!O44</f>
        <v>69</v>
      </c>
      <c r="H43" s="71">
        <f t="shared" si="1"/>
        <v>9.1390728476821198E-2</v>
      </c>
      <c r="I43" s="59">
        <f>'6'!H44</f>
        <v>0</v>
      </c>
      <c r="J43" s="71">
        <f t="shared" si="2"/>
        <v>0</v>
      </c>
      <c r="K43" s="19">
        <f>'7'!F44</f>
        <v>0</v>
      </c>
      <c r="L43" s="71">
        <f t="shared" si="3"/>
        <v>0</v>
      </c>
      <c r="M43" s="59">
        <f>'8'!M44</f>
        <v>67</v>
      </c>
      <c r="N43" s="71">
        <f t="shared" si="4"/>
        <v>8.8741721854304637E-2</v>
      </c>
      <c r="O43" s="59">
        <f>'9'!O44+'9'!P44</f>
        <v>0</v>
      </c>
      <c r="P43" s="71">
        <f t="shared" si="5"/>
        <v>0</v>
      </c>
      <c r="Q43" s="59">
        <f t="shared" si="6"/>
        <v>136</v>
      </c>
      <c r="R43" s="71">
        <f t="shared" si="0"/>
        <v>0.18013245033112582</v>
      </c>
    </row>
    <row r="44" spans="1:18" s="4" customFormat="1" ht="11.25" x14ac:dyDescent="0.2">
      <c r="A44" s="77" t="s">
        <v>70</v>
      </c>
      <c r="B44" s="109" t="s">
        <v>581</v>
      </c>
      <c r="C44" s="141" t="s">
        <v>883</v>
      </c>
      <c r="D44" s="100">
        <f>'10'!C45</f>
        <v>554</v>
      </c>
      <c r="E44" s="100">
        <f>'10'!D45</f>
        <v>466</v>
      </c>
      <c r="F44" s="100">
        <f>'10'!E45</f>
        <v>1020</v>
      </c>
      <c r="G44" s="59">
        <f>'5'!O45</f>
        <v>5</v>
      </c>
      <c r="H44" s="71">
        <f t="shared" si="1"/>
        <v>4.9019607843137254E-3</v>
      </c>
      <c r="I44" s="59">
        <f>'6'!H45</f>
        <v>0</v>
      </c>
      <c r="J44" s="71">
        <f t="shared" si="2"/>
        <v>0</v>
      </c>
      <c r="K44" s="19">
        <f>'7'!F45</f>
        <v>0</v>
      </c>
      <c r="L44" s="71">
        <f t="shared" si="3"/>
        <v>0</v>
      </c>
      <c r="M44" s="59">
        <f>'8'!M45</f>
        <v>117</v>
      </c>
      <c r="N44" s="71">
        <f t="shared" si="4"/>
        <v>0.11470588235294117</v>
      </c>
      <c r="O44" s="59">
        <f>'9'!O45+'9'!P45</f>
        <v>34.229166666666671</v>
      </c>
      <c r="P44" s="71">
        <f t="shared" si="5"/>
        <v>3.3558006535947718E-2</v>
      </c>
      <c r="Q44" s="59">
        <f t="shared" si="6"/>
        <v>156.22916666666669</v>
      </c>
      <c r="R44" s="71">
        <f t="shared" si="0"/>
        <v>0.15316584967320263</v>
      </c>
    </row>
    <row r="45" spans="1:18" s="4" customFormat="1" ht="11.25" x14ac:dyDescent="0.2">
      <c r="A45" s="77" t="s">
        <v>71</v>
      </c>
      <c r="B45" s="109" t="s">
        <v>582</v>
      </c>
      <c r="C45" s="141" t="s">
        <v>883</v>
      </c>
      <c r="D45" s="100">
        <f>'10'!C46</f>
        <v>248</v>
      </c>
      <c r="E45" s="100">
        <f>'10'!D46</f>
        <v>166</v>
      </c>
      <c r="F45" s="100">
        <f>'10'!E46</f>
        <v>414</v>
      </c>
      <c r="G45" s="59">
        <f>'5'!O46</f>
        <v>57</v>
      </c>
      <c r="H45" s="71">
        <f t="shared" si="1"/>
        <v>0.13768115942028986</v>
      </c>
      <c r="I45" s="59">
        <f>'6'!H46</f>
        <v>0</v>
      </c>
      <c r="J45" s="71">
        <f t="shared" si="2"/>
        <v>0</v>
      </c>
      <c r="K45" s="19">
        <f>'7'!F46</f>
        <v>67</v>
      </c>
      <c r="L45" s="71">
        <f t="shared" si="3"/>
        <v>0.16183574879227053</v>
      </c>
      <c r="M45" s="59">
        <f>'8'!M46</f>
        <v>41</v>
      </c>
      <c r="N45" s="71">
        <f t="shared" si="4"/>
        <v>9.9033816425120769E-2</v>
      </c>
      <c r="O45" s="59">
        <f>'9'!O46+'9'!P46</f>
        <v>70.666666666666671</v>
      </c>
      <c r="P45" s="71">
        <f t="shared" si="5"/>
        <v>0.17069243156199679</v>
      </c>
      <c r="Q45" s="59">
        <f t="shared" si="6"/>
        <v>235.66666666666669</v>
      </c>
      <c r="R45" s="71">
        <f t="shared" si="0"/>
        <v>0.56924315619967802</v>
      </c>
    </row>
    <row r="46" spans="1:18" s="4" customFormat="1" ht="11.25" x14ac:dyDescent="0.2">
      <c r="A46" s="77" t="s">
        <v>72</v>
      </c>
      <c r="B46" s="109" t="s">
        <v>552</v>
      </c>
      <c r="C46" s="141" t="s">
        <v>883</v>
      </c>
      <c r="D46" s="100">
        <f>'10'!C47</f>
        <v>1542</v>
      </c>
      <c r="E46" s="100">
        <f>'10'!D47</f>
        <v>1203</v>
      </c>
      <c r="F46" s="100">
        <f>'10'!E47</f>
        <v>2745</v>
      </c>
      <c r="G46" s="59">
        <f>'5'!O47</f>
        <v>10</v>
      </c>
      <c r="H46" s="71">
        <f t="shared" si="1"/>
        <v>3.6429872495446266E-3</v>
      </c>
      <c r="I46" s="59">
        <f>'6'!H47</f>
        <v>0</v>
      </c>
      <c r="J46" s="71">
        <f t="shared" si="2"/>
        <v>0</v>
      </c>
      <c r="K46" s="19">
        <f>'7'!F47</f>
        <v>0</v>
      </c>
      <c r="L46" s="71">
        <f t="shared" si="3"/>
        <v>0</v>
      </c>
      <c r="M46" s="59">
        <f>'8'!M47</f>
        <v>333</v>
      </c>
      <c r="N46" s="71">
        <f t="shared" si="4"/>
        <v>0.12131147540983607</v>
      </c>
      <c r="O46" s="59">
        <f>'9'!O47+'9'!P47</f>
        <v>420.88664525011473</v>
      </c>
      <c r="P46" s="71">
        <f t="shared" si="5"/>
        <v>0.15332846821497803</v>
      </c>
      <c r="Q46" s="59">
        <f t="shared" si="6"/>
        <v>763.88664525011473</v>
      </c>
      <c r="R46" s="71">
        <f t="shared" si="0"/>
        <v>0.27828293087435874</v>
      </c>
    </row>
    <row r="47" spans="1:18" s="4" customFormat="1" ht="11.25" x14ac:dyDescent="0.2">
      <c r="A47" s="77" t="s">
        <v>73</v>
      </c>
      <c r="B47" s="109" t="s">
        <v>583</v>
      </c>
      <c r="C47" s="141" t="s">
        <v>883</v>
      </c>
      <c r="D47" s="100">
        <f>'10'!C48</f>
        <v>626</v>
      </c>
      <c r="E47" s="100">
        <f>'10'!D48</f>
        <v>457</v>
      </c>
      <c r="F47" s="100">
        <f>'10'!E48</f>
        <v>1083</v>
      </c>
      <c r="G47" s="59">
        <f>'5'!O48</f>
        <v>55</v>
      </c>
      <c r="H47" s="71">
        <f t="shared" si="1"/>
        <v>5.0784856879039705E-2</v>
      </c>
      <c r="I47" s="59">
        <f>'6'!H48</f>
        <v>18</v>
      </c>
      <c r="J47" s="71">
        <f t="shared" si="2"/>
        <v>1.662049861495845E-2</v>
      </c>
      <c r="K47" s="19">
        <f>'7'!F48</f>
        <v>105</v>
      </c>
      <c r="L47" s="71">
        <f t="shared" si="3"/>
        <v>9.6952908587257622E-2</v>
      </c>
      <c r="M47" s="59">
        <f>'8'!M48</f>
        <v>218</v>
      </c>
      <c r="N47" s="71">
        <f t="shared" si="4"/>
        <v>0.20129270544783009</v>
      </c>
      <c r="O47" s="59">
        <f>'9'!O48+'9'!P48</f>
        <v>158.24</v>
      </c>
      <c r="P47" s="71">
        <f t="shared" si="5"/>
        <v>0.14611265004616805</v>
      </c>
      <c r="Q47" s="59">
        <f t="shared" si="6"/>
        <v>554.24</v>
      </c>
      <c r="R47" s="71">
        <f t="shared" si="0"/>
        <v>0.51176361957525396</v>
      </c>
    </row>
    <row r="48" spans="1:18" s="4" customFormat="1" ht="11.25" x14ac:dyDescent="0.2">
      <c r="A48" s="77" t="s">
        <v>74</v>
      </c>
      <c r="B48" s="109" t="s">
        <v>552</v>
      </c>
      <c r="C48" s="141" t="s">
        <v>883</v>
      </c>
      <c r="D48" s="100">
        <f>'10'!C49</f>
        <v>331</v>
      </c>
      <c r="E48" s="100">
        <f>'10'!D49</f>
        <v>262</v>
      </c>
      <c r="F48" s="100">
        <f>'10'!E49</f>
        <v>593</v>
      </c>
      <c r="G48" s="59">
        <f>'5'!O49</f>
        <v>7</v>
      </c>
      <c r="H48" s="71">
        <f t="shared" si="1"/>
        <v>1.1804384485666104E-2</v>
      </c>
      <c r="I48" s="59">
        <f>'6'!H49</f>
        <v>0</v>
      </c>
      <c r="J48" s="71">
        <f t="shared" si="2"/>
        <v>0</v>
      </c>
      <c r="K48" s="19">
        <f>'7'!F49</f>
        <v>0</v>
      </c>
      <c r="L48" s="71">
        <f t="shared" si="3"/>
        <v>0</v>
      </c>
      <c r="M48" s="59">
        <f>'8'!M49</f>
        <v>83</v>
      </c>
      <c r="N48" s="71">
        <f t="shared" si="4"/>
        <v>0.1399662731871838</v>
      </c>
      <c r="O48" s="59">
        <f>'9'!O49+'9'!P49</f>
        <v>120.25332721431849</v>
      </c>
      <c r="P48" s="71">
        <f t="shared" si="5"/>
        <v>0.20278807287406153</v>
      </c>
      <c r="Q48" s="59">
        <f t="shared" si="6"/>
        <v>210.25332721431849</v>
      </c>
      <c r="R48" s="71">
        <f t="shared" si="0"/>
        <v>0.35455873054691145</v>
      </c>
    </row>
    <row r="49" spans="1:18" s="4" customFormat="1" ht="11.25" x14ac:dyDescent="0.2">
      <c r="A49" s="76" t="s">
        <v>75</v>
      </c>
      <c r="B49" s="112" t="s">
        <v>539</v>
      </c>
      <c r="C49" s="144" t="s">
        <v>884</v>
      </c>
      <c r="D49" s="100">
        <f>'10'!C50</f>
        <v>323</v>
      </c>
      <c r="E49" s="100">
        <f>'10'!D50</f>
        <v>227</v>
      </c>
      <c r="F49" s="100">
        <f>'10'!E50</f>
        <v>550</v>
      </c>
      <c r="G49" s="59">
        <f>'5'!O50</f>
        <v>0</v>
      </c>
      <c r="H49" s="71">
        <f t="shared" si="1"/>
        <v>0</v>
      </c>
      <c r="I49" s="59">
        <f>'6'!H50</f>
        <v>0</v>
      </c>
      <c r="J49" s="71">
        <f t="shared" si="2"/>
        <v>0</v>
      </c>
      <c r="K49" s="19">
        <f>'7'!F50</f>
        <v>0</v>
      </c>
      <c r="L49" s="71">
        <f t="shared" si="3"/>
        <v>0</v>
      </c>
      <c r="M49" s="59">
        <f>'8'!M50</f>
        <v>71</v>
      </c>
      <c r="N49" s="71">
        <f t="shared" si="4"/>
        <v>0.12909090909090909</v>
      </c>
      <c r="O49" s="59">
        <f>'9'!O50+'9'!P50</f>
        <v>103.73483455882354</v>
      </c>
      <c r="P49" s="71">
        <f t="shared" si="5"/>
        <v>0.18860879010695189</v>
      </c>
      <c r="Q49" s="59">
        <f t="shared" si="6"/>
        <v>174.73483455882354</v>
      </c>
      <c r="R49" s="71">
        <f t="shared" si="0"/>
        <v>0.31769969919786095</v>
      </c>
    </row>
    <row r="50" spans="1:18" s="4" customFormat="1" ht="11.25" x14ac:dyDescent="0.2">
      <c r="A50" s="74" t="s">
        <v>76</v>
      </c>
      <c r="B50" s="110" t="s">
        <v>575</v>
      </c>
      <c r="C50" s="143" t="s">
        <v>660</v>
      </c>
      <c r="D50" s="100">
        <f>'10'!C51</f>
        <v>392</v>
      </c>
      <c r="E50" s="100">
        <f>'10'!D51</f>
        <v>257</v>
      </c>
      <c r="F50" s="100">
        <f>'10'!E51</f>
        <v>649</v>
      </c>
      <c r="G50" s="59">
        <f>'5'!O51</f>
        <v>45</v>
      </c>
      <c r="H50" s="71">
        <f t="shared" si="1"/>
        <v>6.9337442218798145E-2</v>
      </c>
      <c r="I50" s="59">
        <f>'6'!H51</f>
        <v>23</v>
      </c>
      <c r="J50" s="71">
        <f t="shared" si="2"/>
        <v>3.543913713405239E-2</v>
      </c>
      <c r="K50" s="19">
        <f>'7'!F51</f>
        <v>0</v>
      </c>
      <c r="L50" s="71">
        <f t="shared" si="3"/>
        <v>0</v>
      </c>
      <c r="M50" s="59">
        <f>'8'!M51</f>
        <v>78</v>
      </c>
      <c r="N50" s="71">
        <f t="shared" si="4"/>
        <v>0.12018489984591679</v>
      </c>
      <c r="O50" s="59">
        <f>'9'!O51+'9'!P51</f>
        <v>0</v>
      </c>
      <c r="P50" s="71">
        <f t="shared" si="5"/>
        <v>0</v>
      </c>
      <c r="Q50" s="59">
        <f t="shared" si="6"/>
        <v>146</v>
      </c>
      <c r="R50" s="71">
        <f t="shared" si="0"/>
        <v>0.22496147919876733</v>
      </c>
    </row>
    <row r="51" spans="1:18" s="4" customFormat="1" ht="11.25" x14ac:dyDescent="0.2">
      <c r="A51" s="74" t="s">
        <v>77</v>
      </c>
      <c r="B51" s="110" t="s">
        <v>575</v>
      </c>
      <c r="C51" s="143" t="s">
        <v>660</v>
      </c>
      <c r="D51" s="100">
        <f>'10'!C52</f>
        <v>2153</v>
      </c>
      <c r="E51" s="100">
        <f>'10'!D52</f>
        <v>1408</v>
      </c>
      <c r="F51" s="100">
        <f>'10'!E52</f>
        <v>3561</v>
      </c>
      <c r="G51" s="59">
        <f>'5'!O52</f>
        <v>143</v>
      </c>
      <c r="H51" s="71">
        <f t="shared" si="1"/>
        <v>4.0157259196854818E-2</v>
      </c>
      <c r="I51" s="59">
        <f>'6'!H52</f>
        <v>0</v>
      </c>
      <c r="J51" s="71">
        <f t="shared" si="2"/>
        <v>0</v>
      </c>
      <c r="K51" s="19">
        <f>'7'!F52</f>
        <v>0</v>
      </c>
      <c r="L51" s="71">
        <f t="shared" si="3"/>
        <v>0</v>
      </c>
      <c r="M51" s="59">
        <f>'8'!M52</f>
        <v>471</v>
      </c>
      <c r="N51" s="71">
        <f t="shared" si="4"/>
        <v>0.13226621735467564</v>
      </c>
      <c r="O51" s="59">
        <f>'9'!O52+'9'!P52</f>
        <v>565.09995691512279</v>
      </c>
      <c r="P51" s="71">
        <f t="shared" si="5"/>
        <v>0.15869136672707745</v>
      </c>
      <c r="Q51" s="59">
        <f t="shared" si="6"/>
        <v>1179.0999569151227</v>
      </c>
      <c r="R51" s="71">
        <f t="shared" si="0"/>
        <v>0.33111484327860791</v>
      </c>
    </row>
    <row r="52" spans="1:18" s="4" customFormat="1" ht="11.25" x14ac:dyDescent="0.2">
      <c r="A52" s="77" t="s">
        <v>78</v>
      </c>
      <c r="B52" s="109" t="s">
        <v>584</v>
      </c>
      <c r="C52" s="141" t="s">
        <v>883</v>
      </c>
      <c r="D52" s="100">
        <f>'10'!C53</f>
        <v>289</v>
      </c>
      <c r="E52" s="100">
        <f>'10'!D53</f>
        <v>169</v>
      </c>
      <c r="F52" s="100">
        <f>'10'!E53</f>
        <v>458</v>
      </c>
      <c r="G52" s="59">
        <f>'5'!O53</f>
        <v>11</v>
      </c>
      <c r="H52" s="71">
        <f t="shared" si="1"/>
        <v>2.4017467248908297E-2</v>
      </c>
      <c r="I52" s="59">
        <f>'6'!H53</f>
        <v>0</v>
      </c>
      <c r="J52" s="71">
        <f t="shared" si="2"/>
        <v>0</v>
      </c>
      <c r="K52" s="19">
        <f>'7'!F53</f>
        <v>0</v>
      </c>
      <c r="L52" s="71">
        <f t="shared" si="3"/>
        <v>0</v>
      </c>
      <c r="M52" s="59">
        <f>'8'!M53</f>
        <v>56</v>
      </c>
      <c r="N52" s="71">
        <f t="shared" si="4"/>
        <v>0.1222707423580786</v>
      </c>
      <c r="O52" s="59">
        <f>'9'!O53+'9'!P53</f>
        <v>75.321428571428569</v>
      </c>
      <c r="P52" s="71">
        <f t="shared" si="5"/>
        <v>0.16445726762320648</v>
      </c>
      <c r="Q52" s="59">
        <f t="shared" si="6"/>
        <v>142.32142857142856</v>
      </c>
      <c r="R52" s="71">
        <f t="shared" si="0"/>
        <v>0.31074547723019336</v>
      </c>
    </row>
    <row r="53" spans="1:18" s="4" customFormat="1" ht="11.25" x14ac:dyDescent="0.2">
      <c r="A53" s="77" t="s">
        <v>79</v>
      </c>
      <c r="B53" s="109" t="s">
        <v>584</v>
      </c>
      <c r="C53" s="141" t="s">
        <v>883</v>
      </c>
      <c r="D53" s="100">
        <f>'10'!C54</f>
        <v>366</v>
      </c>
      <c r="E53" s="100">
        <f>'10'!D54</f>
        <v>274</v>
      </c>
      <c r="F53" s="100">
        <f>'10'!E54</f>
        <v>640</v>
      </c>
      <c r="G53" s="59">
        <f>'5'!O54</f>
        <v>60</v>
      </c>
      <c r="H53" s="71">
        <f t="shared" si="1"/>
        <v>9.375E-2</v>
      </c>
      <c r="I53" s="59">
        <f>'6'!H54</f>
        <v>0</v>
      </c>
      <c r="J53" s="71">
        <f t="shared" si="2"/>
        <v>0</v>
      </c>
      <c r="K53" s="19">
        <f>'7'!F54</f>
        <v>0</v>
      </c>
      <c r="L53" s="71">
        <f t="shared" si="3"/>
        <v>0</v>
      </c>
      <c r="M53" s="59">
        <f>'8'!M54</f>
        <v>101</v>
      </c>
      <c r="N53" s="71">
        <f t="shared" si="4"/>
        <v>0.15781249999999999</v>
      </c>
      <c r="O53" s="59">
        <f>'9'!O54+'9'!P54</f>
        <v>78.714285714285722</v>
      </c>
      <c r="P53" s="71">
        <f t="shared" si="5"/>
        <v>0.12299107142857144</v>
      </c>
      <c r="Q53" s="59">
        <f t="shared" si="6"/>
        <v>239.71428571428572</v>
      </c>
      <c r="R53" s="71">
        <f t="shared" si="0"/>
        <v>0.37455357142857143</v>
      </c>
    </row>
    <row r="54" spans="1:18" s="4" customFormat="1" ht="11.25" x14ac:dyDescent="0.2">
      <c r="A54" s="75" t="s">
        <v>80</v>
      </c>
      <c r="B54" s="111" t="s">
        <v>568</v>
      </c>
      <c r="C54" s="142" t="s">
        <v>659</v>
      </c>
      <c r="D54" s="100">
        <f>'10'!C55</f>
        <v>413</v>
      </c>
      <c r="E54" s="100">
        <f>'10'!D55</f>
        <v>250</v>
      </c>
      <c r="F54" s="100">
        <f>'10'!E55</f>
        <v>663</v>
      </c>
      <c r="G54" s="59">
        <f>'5'!O55</f>
        <v>160</v>
      </c>
      <c r="H54" s="71">
        <f t="shared" si="1"/>
        <v>0.24132730015082957</v>
      </c>
      <c r="I54" s="59">
        <f>'6'!H55</f>
        <v>0</v>
      </c>
      <c r="J54" s="71">
        <f t="shared" si="2"/>
        <v>0</v>
      </c>
      <c r="K54" s="19">
        <f>'7'!F55</f>
        <v>0</v>
      </c>
      <c r="L54" s="71">
        <f t="shared" si="3"/>
        <v>0</v>
      </c>
      <c r="M54" s="59">
        <f>'8'!M55</f>
        <v>118</v>
      </c>
      <c r="N54" s="71">
        <f t="shared" si="4"/>
        <v>0.17797888386123681</v>
      </c>
      <c r="O54" s="59">
        <f>'9'!O55+'9'!P55</f>
        <v>35.624742268041238</v>
      </c>
      <c r="P54" s="71">
        <f t="shared" si="5"/>
        <v>5.373264293822208E-2</v>
      </c>
      <c r="Q54" s="59">
        <f t="shared" si="6"/>
        <v>313.62474226804125</v>
      </c>
      <c r="R54" s="71">
        <f t="shared" si="0"/>
        <v>0.47303882695028848</v>
      </c>
    </row>
    <row r="55" spans="1:18" s="4" customFormat="1" ht="11.25" x14ac:dyDescent="0.2">
      <c r="A55" s="74" t="s">
        <v>81</v>
      </c>
      <c r="B55" s="110" t="s">
        <v>550</v>
      </c>
      <c r="C55" s="143" t="s">
        <v>660</v>
      </c>
      <c r="D55" s="100">
        <f>'10'!C56</f>
        <v>33</v>
      </c>
      <c r="E55" s="100">
        <f>'10'!D56</f>
        <v>23</v>
      </c>
      <c r="F55" s="100">
        <f>'10'!E56</f>
        <v>56</v>
      </c>
      <c r="G55" s="59">
        <f>'5'!O56</f>
        <v>0</v>
      </c>
      <c r="H55" s="71">
        <f t="shared" si="1"/>
        <v>0</v>
      </c>
      <c r="I55" s="59">
        <f>'6'!H56</f>
        <v>0</v>
      </c>
      <c r="J55" s="71">
        <f t="shared" si="2"/>
        <v>0</v>
      </c>
      <c r="K55" s="19">
        <f>'7'!F56</f>
        <v>0</v>
      </c>
      <c r="L55" s="71">
        <f t="shared" si="3"/>
        <v>0</v>
      </c>
      <c r="M55" s="59">
        <f>'8'!M56</f>
        <v>1</v>
      </c>
      <c r="N55" s="71">
        <f t="shared" si="4"/>
        <v>1.7857142857142856E-2</v>
      </c>
      <c r="O55" s="59">
        <f>'9'!O56+'9'!P56</f>
        <v>97.099637083470796</v>
      </c>
      <c r="P55" s="71">
        <f t="shared" si="5"/>
        <v>1.7339220907762642</v>
      </c>
      <c r="Q55" s="59">
        <f t="shared" si="6"/>
        <v>98.099637083470796</v>
      </c>
      <c r="R55" s="71">
        <f t="shared" si="0"/>
        <v>1.751779233633407</v>
      </c>
    </row>
    <row r="56" spans="1:18" s="4" customFormat="1" ht="11.25" x14ac:dyDescent="0.2">
      <c r="A56" s="76" t="s">
        <v>82</v>
      </c>
      <c r="B56" s="112" t="s">
        <v>572</v>
      </c>
      <c r="C56" s="144" t="s">
        <v>884</v>
      </c>
      <c r="D56" s="100">
        <f>'10'!C57</f>
        <v>249</v>
      </c>
      <c r="E56" s="100">
        <f>'10'!D57</f>
        <v>190</v>
      </c>
      <c r="F56" s="100">
        <f>'10'!E57</f>
        <v>439</v>
      </c>
      <c r="G56" s="59">
        <f>'5'!O57</f>
        <v>25</v>
      </c>
      <c r="H56" s="71">
        <f t="shared" si="1"/>
        <v>5.6947608200455579E-2</v>
      </c>
      <c r="I56" s="59">
        <f>'6'!H57</f>
        <v>17</v>
      </c>
      <c r="J56" s="71">
        <f t="shared" si="2"/>
        <v>3.8724373576309798E-2</v>
      </c>
      <c r="K56" s="19">
        <f>'7'!F57</f>
        <v>0</v>
      </c>
      <c r="L56" s="71">
        <f t="shared" si="3"/>
        <v>0</v>
      </c>
      <c r="M56" s="59">
        <f>'8'!M57</f>
        <v>49</v>
      </c>
      <c r="N56" s="71">
        <f t="shared" si="4"/>
        <v>0.11161731207289294</v>
      </c>
      <c r="O56" s="59">
        <f>'9'!O57+'9'!P57</f>
        <v>36.682577565632457</v>
      </c>
      <c r="P56" s="71">
        <f t="shared" si="5"/>
        <v>8.3559402199618354E-2</v>
      </c>
      <c r="Q56" s="59">
        <f t="shared" si="6"/>
        <v>127.68257756563246</v>
      </c>
      <c r="R56" s="71">
        <f t="shared" si="0"/>
        <v>0.29084869604927666</v>
      </c>
    </row>
    <row r="57" spans="1:18" s="4" customFormat="1" ht="11.25" x14ac:dyDescent="0.2">
      <c r="A57" s="74" t="s">
        <v>83</v>
      </c>
      <c r="B57" s="110" t="s">
        <v>574</v>
      </c>
      <c r="C57" s="143" t="s">
        <v>660</v>
      </c>
      <c r="D57" s="100">
        <f>'10'!C58</f>
        <v>373</v>
      </c>
      <c r="E57" s="100">
        <f>'10'!D58</f>
        <v>253</v>
      </c>
      <c r="F57" s="100">
        <f>'10'!E58</f>
        <v>626</v>
      </c>
      <c r="G57" s="59">
        <f>'5'!O58</f>
        <v>8</v>
      </c>
      <c r="H57" s="71">
        <f t="shared" si="1"/>
        <v>1.2779552715654952E-2</v>
      </c>
      <c r="I57" s="59">
        <f>'6'!H58</f>
        <v>0</v>
      </c>
      <c r="J57" s="71">
        <f t="shared" si="2"/>
        <v>0</v>
      </c>
      <c r="K57" s="19">
        <f>'7'!F58</f>
        <v>0</v>
      </c>
      <c r="L57" s="71">
        <f t="shared" si="3"/>
        <v>0</v>
      </c>
      <c r="M57" s="59">
        <f>'8'!M58</f>
        <v>80</v>
      </c>
      <c r="N57" s="71">
        <f t="shared" si="4"/>
        <v>0.12779552715654952</v>
      </c>
      <c r="O57" s="59">
        <f>'9'!O58+'9'!P58</f>
        <v>282.4588235294118</v>
      </c>
      <c r="P57" s="71">
        <f t="shared" si="5"/>
        <v>0.45121217816199971</v>
      </c>
      <c r="Q57" s="59">
        <f t="shared" si="6"/>
        <v>370.4588235294118</v>
      </c>
      <c r="R57" s="71">
        <f t="shared" si="0"/>
        <v>0.59178725803420418</v>
      </c>
    </row>
    <row r="58" spans="1:18" s="4" customFormat="1" ht="11.25" x14ac:dyDescent="0.2">
      <c r="A58" s="74" t="s">
        <v>84</v>
      </c>
      <c r="B58" s="110" t="s">
        <v>585</v>
      </c>
      <c r="C58" s="143" t="s">
        <v>660</v>
      </c>
      <c r="D58" s="100">
        <f>'10'!C59</f>
        <v>1837</v>
      </c>
      <c r="E58" s="100">
        <f>'10'!D59</f>
        <v>1255</v>
      </c>
      <c r="F58" s="100">
        <f>'10'!E59</f>
        <v>3092</v>
      </c>
      <c r="G58" s="59">
        <f>'5'!O59</f>
        <v>216</v>
      </c>
      <c r="H58" s="71">
        <f t="shared" si="1"/>
        <v>6.9857697283311773E-2</v>
      </c>
      <c r="I58" s="59">
        <f>'6'!H59</f>
        <v>54</v>
      </c>
      <c r="J58" s="71">
        <f t="shared" si="2"/>
        <v>1.7464424320827943E-2</v>
      </c>
      <c r="K58" s="19">
        <f>'7'!F59</f>
        <v>0</v>
      </c>
      <c r="L58" s="71">
        <f t="shared" si="3"/>
        <v>0</v>
      </c>
      <c r="M58" s="59">
        <f>'8'!M59</f>
        <v>398</v>
      </c>
      <c r="N58" s="71">
        <f t="shared" si="4"/>
        <v>0.12871927554980594</v>
      </c>
      <c r="O58" s="59">
        <f>'9'!O59+'9'!P59</f>
        <v>323.84686774941997</v>
      </c>
      <c r="P58" s="71">
        <f t="shared" si="5"/>
        <v>0.10473702061753556</v>
      </c>
      <c r="Q58" s="59">
        <f t="shared" si="6"/>
        <v>991.84686774941997</v>
      </c>
      <c r="R58" s="71">
        <f t="shared" si="0"/>
        <v>0.32077841777148125</v>
      </c>
    </row>
    <row r="59" spans="1:18" s="4" customFormat="1" ht="11.25" x14ac:dyDescent="0.2">
      <c r="A59" s="76" t="s">
        <v>85</v>
      </c>
      <c r="B59" s="112" t="s">
        <v>572</v>
      </c>
      <c r="C59" s="144" t="s">
        <v>884</v>
      </c>
      <c r="D59" s="100">
        <f>'10'!C60</f>
        <v>170</v>
      </c>
      <c r="E59" s="100">
        <f>'10'!D60</f>
        <v>111</v>
      </c>
      <c r="F59" s="100">
        <f>'10'!E60</f>
        <v>281</v>
      </c>
      <c r="G59" s="59">
        <f>'5'!O60</f>
        <v>22</v>
      </c>
      <c r="H59" s="71">
        <f t="shared" si="1"/>
        <v>7.8291814946619215E-2</v>
      </c>
      <c r="I59" s="59">
        <f>'6'!H60</f>
        <v>0</v>
      </c>
      <c r="J59" s="71">
        <f t="shared" si="2"/>
        <v>0</v>
      </c>
      <c r="K59" s="19">
        <f>'7'!F60</f>
        <v>0</v>
      </c>
      <c r="L59" s="71">
        <f t="shared" si="3"/>
        <v>0</v>
      </c>
      <c r="M59" s="59">
        <f>'8'!M60</f>
        <v>39</v>
      </c>
      <c r="N59" s="71">
        <f t="shared" si="4"/>
        <v>0.13879003558718861</v>
      </c>
      <c r="O59" s="59">
        <f>'9'!O60+'9'!P60</f>
        <v>33.520286396181383</v>
      </c>
      <c r="P59" s="71">
        <f t="shared" si="5"/>
        <v>0.11928927543125048</v>
      </c>
      <c r="Q59" s="59">
        <f t="shared" si="6"/>
        <v>94.520286396181376</v>
      </c>
      <c r="R59" s="71">
        <f t="shared" si="0"/>
        <v>0.3363711259650583</v>
      </c>
    </row>
    <row r="60" spans="1:18" s="4" customFormat="1" ht="11.25" x14ac:dyDescent="0.2">
      <c r="A60" s="77" t="s">
        <v>86</v>
      </c>
      <c r="B60" s="109" t="s">
        <v>546</v>
      </c>
      <c r="C60" s="141" t="s">
        <v>883</v>
      </c>
      <c r="D60" s="100">
        <f>'10'!C61</f>
        <v>291</v>
      </c>
      <c r="E60" s="100">
        <f>'10'!D61</f>
        <v>228</v>
      </c>
      <c r="F60" s="100">
        <f>'10'!E61</f>
        <v>519</v>
      </c>
      <c r="G60" s="59">
        <f>'5'!O61</f>
        <v>1</v>
      </c>
      <c r="H60" s="71">
        <f t="shared" si="1"/>
        <v>1.9267822736030828E-3</v>
      </c>
      <c r="I60" s="59">
        <f>'6'!H61</f>
        <v>31</v>
      </c>
      <c r="J60" s="71">
        <f t="shared" si="2"/>
        <v>5.9730250481695571E-2</v>
      </c>
      <c r="K60" s="19">
        <f>'7'!F61</f>
        <v>0</v>
      </c>
      <c r="L60" s="71">
        <f t="shared" si="3"/>
        <v>0</v>
      </c>
      <c r="M60" s="59">
        <f>'8'!M61</f>
        <v>61</v>
      </c>
      <c r="N60" s="71">
        <f t="shared" si="4"/>
        <v>0.11753371868978806</v>
      </c>
      <c r="O60" s="59">
        <f>'9'!O61+'9'!P61</f>
        <v>54.34527687296417</v>
      </c>
      <c r="P60" s="71">
        <f t="shared" si="5"/>
        <v>0.10471151613287893</v>
      </c>
      <c r="Q60" s="59">
        <f t="shared" si="6"/>
        <v>147.34527687296418</v>
      </c>
      <c r="R60" s="71">
        <f t="shared" si="0"/>
        <v>0.28390226757796566</v>
      </c>
    </row>
    <row r="61" spans="1:18" s="4" customFormat="1" ht="11.25" x14ac:dyDescent="0.2">
      <c r="A61" s="77" t="s">
        <v>87</v>
      </c>
      <c r="B61" s="109" t="s">
        <v>586</v>
      </c>
      <c r="C61" s="141" t="s">
        <v>883</v>
      </c>
      <c r="D61" s="100">
        <f>'10'!C62</f>
        <v>139</v>
      </c>
      <c r="E61" s="100">
        <f>'10'!D62</f>
        <v>80</v>
      </c>
      <c r="F61" s="100">
        <f>'10'!E62</f>
        <v>219</v>
      </c>
      <c r="G61" s="59">
        <f>'5'!O62</f>
        <v>30</v>
      </c>
      <c r="H61" s="71">
        <f t="shared" si="1"/>
        <v>0.13698630136986301</v>
      </c>
      <c r="I61" s="59">
        <f>'6'!H62</f>
        <v>15</v>
      </c>
      <c r="J61" s="71">
        <f t="shared" si="2"/>
        <v>6.8493150684931503E-2</v>
      </c>
      <c r="K61" s="19">
        <f>'7'!F62</f>
        <v>0</v>
      </c>
      <c r="L61" s="71">
        <f t="shared" si="3"/>
        <v>0</v>
      </c>
      <c r="M61" s="59">
        <f>'8'!M62</f>
        <v>66</v>
      </c>
      <c r="N61" s="71">
        <f t="shared" si="4"/>
        <v>0.30136986301369861</v>
      </c>
      <c r="O61" s="59">
        <f>'9'!O62+'9'!P62</f>
        <v>53</v>
      </c>
      <c r="P61" s="71">
        <f t="shared" si="5"/>
        <v>0.24200913242009131</v>
      </c>
      <c r="Q61" s="59">
        <f t="shared" si="6"/>
        <v>164</v>
      </c>
      <c r="R61" s="71">
        <f t="shared" si="0"/>
        <v>0.74885844748858443</v>
      </c>
    </row>
    <row r="62" spans="1:18" s="4" customFormat="1" ht="11.25" x14ac:dyDescent="0.2">
      <c r="A62" s="74" t="s">
        <v>88</v>
      </c>
      <c r="B62" s="110" t="s">
        <v>579</v>
      </c>
      <c r="C62" s="143" t="s">
        <v>660</v>
      </c>
      <c r="D62" s="100">
        <f>'10'!C63</f>
        <v>256</v>
      </c>
      <c r="E62" s="100">
        <f>'10'!D63</f>
        <v>180</v>
      </c>
      <c r="F62" s="100">
        <f>'10'!E63</f>
        <v>436</v>
      </c>
      <c r="G62" s="59">
        <f>'5'!O63</f>
        <v>0</v>
      </c>
      <c r="H62" s="71">
        <f t="shared" si="1"/>
        <v>0</v>
      </c>
      <c r="I62" s="59">
        <f>'6'!H63</f>
        <v>0</v>
      </c>
      <c r="J62" s="71">
        <f t="shared" si="2"/>
        <v>0</v>
      </c>
      <c r="K62" s="19">
        <f>'7'!F63</f>
        <v>0</v>
      </c>
      <c r="L62" s="71">
        <f t="shared" si="3"/>
        <v>0</v>
      </c>
      <c r="M62" s="59">
        <f>'8'!M63</f>
        <v>40</v>
      </c>
      <c r="N62" s="71">
        <f t="shared" si="4"/>
        <v>9.1743119266055051E-2</v>
      </c>
      <c r="O62" s="59">
        <f>'9'!O63+'9'!P63</f>
        <v>403.22237017310249</v>
      </c>
      <c r="P62" s="71">
        <f t="shared" si="5"/>
        <v>0.92482194993830846</v>
      </c>
      <c r="Q62" s="59">
        <f t="shared" si="6"/>
        <v>443.22237017310249</v>
      </c>
      <c r="R62" s="71">
        <f t="shared" si="0"/>
        <v>1.0165650692043635</v>
      </c>
    </row>
    <row r="63" spans="1:18" s="4" customFormat="1" ht="11.25" x14ac:dyDescent="0.2">
      <c r="A63" s="76" t="s">
        <v>89</v>
      </c>
      <c r="B63" s="112" t="s">
        <v>572</v>
      </c>
      <c r="C63" s="144" t="s">
        <v>884</v>
      </c>
      <c r="D63" s="100">
        <f>'10'!C64</f>
        <v>1218</v>
      </c>
      <c r="E63" s="100">
        <f>'10'!D64</f>
        <v>842</v>
      </c>
      <c r="F63" s="100">
        <f>'10'!E64</f>
        <v>2060</v>
      </c>
      <c r="G63" s="59">
        <f>'5'!O64</f>
        <v>43</v>
      </c>
      <c r="H63" s="71">
        <f t="shared" si="1"/>
        <v>2.0873786407766989E-2</v>
      </c>
      <c r="I63" s="59">
        <f>'6'!H64</f>
        <v>0</v>
      </c>
      <c r="J63" s="71">
        <f t="shared" si="2"/>
        <v>0</v>
      </c>
      <c r="K63" s="19">
        <f>'7'!F64</f>
        <v>0</v>
      </c>
      <c r="L63" s="71">
        <f t="shared" si="3"/>
        <v>0</v>
      </c>
      <c r="M63" s="59">
        <f>'8'!M64</f>
        <v>219</v>
      </c>
      <c r="N63" s="71">
        <f t="shared" si="4"/>
        <v>0.10631067961165049</v>
      </c>
      <c r="O63" s="59">
        <f>'9'!O64+'9'!P64</f>
        <v>368.72315035799522</v>
      </c>
      <c r="P63" s="71">
        <f t="shared" si="5"/>
        <v>0.17899182056213361</v>
      </c>
      <c r="Q63" s="59">
        <f t="shared" si="6"/>
        <v>630.72315035799522</v>
      </c>
      <c r="R63" s="71">
        <f t="shared" si="0"/>
        <v>0.3061762865815511</v>
      </c>
    </row>
    <row r="64" spans="1:18" s="4" customFormat="1" ht="11.25" x14ac:dyDescent="0.2">
      <c r="A64" s="75" t="s">
        <v>90</v>
      </c>
      <c r="B64" s="111" t="s">
        <v>570</v>
      </c>
      <c r="C64" s="142" t="s">
        <v>659</v>
      </c>
      <c r="D64" s="100">
        <f>'10'!C65</f>
        <v>231</v>
      </c>
      <c r="E64" s="100">
        <f>'10'!D65</f>
        <v>169</v>
      </c>
      <c r="F64" s="100">
        <f>'10'!E65</f>
        <v>400</v>
      </c>
      <c r="G64" s="59">
        <f>'5'!O65</f>
        <v>55</v>
      </c>
      <c r="H64" s="71">
        <f t="shared" si="1"/>
        <v>0.13750000000000001</v>
      </c>
      <c r="I64" s="59">
        <f>'6'!H65</f>
        <v>0</v>
      </c>
      <c r="J64" s="71">
        <f t="shared" si="2"/>
        <v>0</v>
      </c>
      <c r="K64" s="19">
        <f>'7'!F65</f>
        <v>0</v>
      </c>
      <c r="L64" s="71">
        <f t="shared" si="3"/>
        <v>0</v>
      </c>
      <c r="M64" s="59">
        <f>'8'!M65</f>
        <v>79</v>
      </c>
      <c r="N64" s="71">
        <f t="shared" si="4"/>
        <v>0.19750000000000001</v>
      </c>
      <c r="O64" s="59">
        <f>'9'!O65+'9'!P65</f>
        <v>33.194736842105257</v>
      </c>
      <c r="P64" s="71">
        <f t="shared" si="5"/>
        <v>8.2986842105263137E-2</v>
      </c>
      <c r="Q64" s="59">
        <f t="shared" si="6"/>
        <v>167.19473684210527</v>
      </c>
      <c r="R64" s="71">
        <f t="shared" si="0"/>
        <v>0.41798684210526316</v>
      </c>
    </row>
    <row r="65" spans="1:18" s="4" customFormat="1" ht="11.25" x14ac:dyDescent="0.2">
      <c r="A65" s="77" t="s">
        <v>91</v>
      </c>
      <c r="B65" s="109" t="s">
        <v>553</v>
      </c>
      <c r="C65" s="141" t="s">
        <v>883</v>
      </c>
      <c r="D65" s="100">
        <f>'10'!C66</f>
        <v>416</v>
      </c>
      <c r="E65" s="100">
        <f>'10'!D66</f>
        <v>288</v>
      </c>
      <c r="F65" s="100">
        <f>'10'!E66</f>
        <v>704</v>
      </c>
      <c r="G65" s="59">
        <f>'5'!O66</f>
        <v>185</v>
      </c>
      <c r="H65" s="71">
        <f t="shared" si="1"/>
        <v>0.26278409090909088</v>
      </c>
      <c r="I65" s="59">
        <f>'6'!H66</f>
        <v>53</v>
      </c>
      <c r="J65" s="71">
        <f t="shared" si="2"/>
        <v>7.5284090909090912E-2</v>
      </c>
      <c r="K65" s="19">
        <f>'7'!F66</f>
        <v>79</v>
      </c>
      <c r="L65" s="71">
        <f t="shared" si="3"/>
        <v>0.11221590909090909</v>
      </c>
      <c r="M65" s="59">
        <f>'8'!M66</f>
        <v>110</v>
      </c>
      <c r="N65" s="71">
        <f t="shared" si="4"/>
        <v>0.15625</v>
      </c>
      <c r="O65" s="59">
        <f>'9'!O66+'9'!P66</f>
        <v>155.40252565114443</v>
      </c>
      <c r="P65" s="71">
        <f t="shared" si="5"/>
        <v>0.2207422239362847</v>
      </c>
      <c r="Q65" s="59">
        <f t="shared" si="6"/>
        <v>582.4025256511444</v>
      </c>
      <c r="R65" s="71">
        <f t="shared" si="0"/>
        <v>0.82727631484537556</v>
      </c>
    </row>
    <row r="66" spans="1:18" s="4" customFormat="1" ht="11.25" x14ac:dyDescent="0.2">
      <c r="A66" s="74" t="s">
        <v>92</v>
      </c>
      <c r="B66" s="110" t="s">
        <v>579</v>
      </c>
      <c r="C66" s="143" t="s">
        <v>660</v>
      </c>
      <c r="D66" s="100">
        <f>'10'!C67</f>
        <v>1283</v>
      </c>
      <c r="E66" s="100">
        <f>'10'!D67</f>
        <v>911</v>
      </c>
      <c r="F66" s="100">
        <f>'10'!E67</f>
        <v>2194</v>
      </c>
      <c r="G66" s="59">
        <f>'5'!O67</f>
        <v>86</v>
      </c>
      <c r="H66" s="71">
        <f t="shared" si="1"/>
        <v>3.9197812215132181E-2</v>
      </c>
      <c r="I66" s="59">
        <f>'6'!H67</f>
        <v>10</v>
      </c>
      <c r="J66" s="71">
        <f t="shared" si="2"/>
        <v>4.5578851412944391E-3</v>
      </c>
      <c r="K66" s="19">
        <f>'7'!F67</f>
        <v>0</v>
      </c>
      <c r="L66" s="71">
        <f t="shared" si="3"/>
        <v>0</v>
      </c>
      <c r="M66" s="59">
        <f>'8'!M67</f>
        <v>209</v>
      </c>
      <c r="N66" s="71">
        <f t="shared" si="4"/>
        <v>9.5259799453053781E-2</v>
      </c>
      <c r="O66" s="59">
        <f>'9'!O67+'9'!P67</f>
        <v>370.306258322237</v>
      </c>
      <c r="P66" s="71">
        <f t="shared" si="5"/>
        <v>0.16878133925352642</v>
      </c>
      <c r="Q66" s="59">
        <f t="shared" si="6"/>
        <v>675.306258322237</v>
      </c>
      <c r="R66" s="71">
        <f t="shared" si="0"/>
        <v>0.30779683606300684</v>
      </c>
    </row>
    <row r="67" spans="1:18" s="4" customFormat="1" ht="11.25" x14ac:dyDescent="0.2">
      <c r="A67" s="76" t="s">
        <v>93</v>
      </c>
      <c r="B67" s="112" t="s">
        <v>539</v>
      </c>
      <c r="C67" s="144" t="s">
        <v>884</v>
      </c>
      <c r="D67" s="100">
        <f>'10'!C68</f>
        <v>536</v>
      </c>
      <c r="E67" s="100">
        <f>'10'!D68</f>
        <v>276</v>
      </c>
      <c r="F67" s="100">
        <f>'10'!E68</f>
        <v>812</v>
      </c>
      <c r="G67" s="59">
        <f>'5'!O68</f>
        <v>65</v>
      </c>
      <c r="H67" s="71">
        <f t="shared" si="1"/>
        <v>8.0049261083743842E-2</v>
      </c>
      <c r="I67" s="59">
        <f>'6'!H68</f>
        <v>34</v>
      </c>
      <c r="J67" s="71">
        <f t="shared" si="2"/>
        <v>4.1871921182266007E-2</v>
      </c>
      <c r="K67" s="19">
        <f>'7'!F68</f>
        <v>0</v>
      </c>
      <c r="L67" s="71">
        <f t="shared" si="3"/>
        <v>0</v>
      </c>
      <c r="M67" s="59">
        <f>'8'!M68</f>
        <v>119</v>
      </c>
      <c r="N67" s="71">
        <f t="shared" si="4"/>
        <v>0.14655172413793102</v>
      </c>
      <c r="O67" s="59">
        <f>'9'!O68+'9'!P68</f>
        <v>138.31311274509804</v>
      </c>
      <c r="P67" s="71">
        <f t="shared" si="5"/>
        <v>0.17033634574519463</v>
      </c>
      <c r="Q67" s="59">
        <f t="shared" si="6"/>
        <v>356.31311274509801</v>
      </c>
      <c r="R67" s="71">
        <f t="shared" ref="R67:R130" si="7">Q67/F67</f>
        <v>0.43880925214913546</v>
      </c>
    </row>
    <row r="68" spans="1:18" s="4" customFormat="1" ht="11.25" x14ac:dyDescent="0.2">
      <c r="A68" s="75" t="s">
        <v>94</v>
      </c>
      <c r="B68" s="111" t="s">
        <v>587</v>
      </c>
      <c r="C68" s="142" t="s">
        <v>659</v>
      </c>
      <c r="D68" s="100">
        <f>'10'!C69</f>
        <v>246</v>
      </c>
      <c r="E68" s="100">
        <f>'10'!D69</f>
        <v>172</v>
      </c>
      <c r="F68" s="100">
        <f>'10'!E69</f>
        <v>418</v>
      </c>
      <c r="G68" s="59">
        <f>'5'!O69</f>
        <v>70</v>
      </c>
      <c r="H68" s="71">
        <f t="shared" ref="H68:H131" si="8">G68/F68</f>
        <v>0.1674641148325359</v>
      </c>
      <c r="I68" s="59">
        <f>'6'!H69</f>
        <v>0</v>
      </c>
      <c r="J68" s="71">
        <f t="shared" ref="J68:J131" si="9">I68/F68</f>
        <v>0</v>
      </c>
      <c r="K68" s="19">
        <f>'7'!F69</f>
        <v>0</v>
      </c>
      <c r="L68" s="71">
        <f t="shared" ref="L68:L131" si="10">K68/F68</f>
        <v>0</v>
      </c>
      <c r="M68" s="59">
        <f>'8'!M69</f>
        <v>96</v>
      </c>
      <c r="N68" s="71">
        <f t="shared" ref="N68:N131" si="11">M68/F68</f>
        <v>0.22966507177033493</v>
      </c>
      <c r="O68" s="59">
        <f>'9'!O69+'9'!P69</f>
        <v>36.483870967741936</v>
      </c>
      <c r="P68" s="71">
        <f t="shared" ref="P68:P131" si="12">O68/F68</f>
        <v>8.7281987961105104E-2</v>
      </c>
      <c r="Q68" s="59">
        <f t="shared" ref="Q68:Q131" si="13">SUM(G68,I68,K68,M68,O68)</f>
        <v>202.48387096774195</v>
      </c>
      <c r="R68" s="71">
        <f t="shared" si="7"/>
        <v>0.48441117456397598</v>
      </c>
    </row>
    <row r="69" spans="1:18" s="4" customFormat="1" ht="11.25" x14ac:dyDescent="0.2">
      <c r="A69" s="77" t="s">
        <v>95</v>
      </c>
      <c r="B69" s="109" t="s">
        <v>537</v>
      </c>
      <c r="C69" s="141" t="s">
        <v>883</v>
      </c>
      <c r="D69" s="100">
        <f>'10'!C70</f>
        <v>376</v>
      </c>
      <c r="E69" s="100">
        <f>'10'!D70</f>
        <v>237</v>
      </c>
      <c r="F69" s="100">
        <f>'10'!E70</f>
        <v>613</v>
      </c>
      <c r="G69" s="59">
        <f>'5'!O70</f>
        <v>0</v>
      </c>
      <c r="H69" s="71">
        <f t="shared" si="8"/>
        <v>0</v>
      </c>
      <c r="I69" s="59">
        <f>'6'!H70</f>
        <v>0</v>
      </c>
      <c r="J69" s="71">
        <f t="shared" si="9"/>
        <v>0</v>
      </c>
      <c r="K69" s="19">
        <f>'7'!F70</f>
        <v>0</v>
      </c>
      <c r="L69" s="71">
        <f t="shared" si="10"/>
        <v>0</v>
      </c>
      <c r="M69" s="59">
        <f>'8'!M70</f>
        <v>67</v>
      </c>
      <c r="N69" s="71">
        <f t="shared" si="11"/>
        <v>0.10929853181076672</v>
      </c>
      <c r="O69" s="59">
        <f>'9'!O70+'9'!P70</f>
        <v>0</v>
      </c>
      <c r="P69" s="71">
        <f t="shared" si="12"/>
        <v>0</v>
      </c>
      <c r="Q69" s="59">
        <f t="shared" si="13"/>
        <v>67</v>
      </c>
      <c r="R69" s="71">
        <f t="shared" si="7"/>
        <v>0.10929853181076672</v>
      </c>
    </row>
    <row r="70" spans="1:18" s="4" customFormat="1" ht="11.25" x14ac:dyDescent="0.2">
      <c r="A70" s="74" t="s">
        <v>96</v>
      </c>
      <c r="B70" s="110" t="s">
        <v>575</v>
      </c>
      <c r="C70" s="143" t="s">
        <v>660</v>
      </c>
      <c r="D70" s="100">
        <f>'10'!C71</f>
        <v>1358</v>
      </c>
      <c r="E70" s="100">
        <f>'10'!D71</f>
        <v>1034</v>
      </c>
      <c r="F70" s="100">
        <f>'10'!E71</f>
        <v>2392</v>
      </c>
      <c r="G70" s="59">
        <f>'5'!O71</f>
        <v>89</v>
      </c>
      <c r="H70" s="71">
        <f t="shared" si="8"/>
        <v>3.7207357859531776E-2</v>
      </c>
      <c r="I70" s="59">
        <f>'6'!H71</f>
        <v>21</v>
      </c>
      <c r="J70" s="71">
        <f t="shared" si="9"/>
        <v>8.7792642140468221E-3</v>
      </c>
      <c r="K70" s="19">
        <f>'7'!F71</f>
        <v>0</v>
      </c>
      <c r="L70" s="71">
        <f t="shared" si="10"/>
        <v>0</v>
      </c>
      <c r="M70" s="59">
        <f>'8'!M71</f>
        <v>290</v>
      </c>
      <c r="N70" s="71">
        <f t="shared" si="11"/>
        <v>0.12123745819397994</v>
      </c>
      <c r="O70" s="59">
        <f>'9'!O71+'9'!P71</f>
        <v>338.7143472641103</v>
      </c>
      <c r="P70" s="71">
        <f t="shared" si="12"/>
        <v>0.14160298798666818</v>
      </c>
      <c r="Q70" s="59">
        <f t="shared" si="13"/>
        <v>738.7143472641103</v>
      </c>
      <c r="R70" s="71">
        <f t="shared" si="7"/>
        <v>0.30882706825422673</v>
      </c>
    </row>
    <row r="71" spans="1:18" s="4" customFormat="1" ht="11.25" x14ac:dyDescent="0.2">
      <c r="A71" s="76" t="s">
        <v>97</v>
      </c>
      <c r="B71" s="112" t="s">
        <v>567</v>
      </c>
      <c r="C71" s="144" t="s">
        <v>884</v>
      </c>
      <c r="D71" s="100">
        <f>'10'!C72</f>
        <v>602</v>
      </c>
      <c r="E71" s="100">
        <f>'10'!D72</f>
        <v>394</v>
      </c>
      <c r="F71" s="100">
        <f>'10'!E72</f>
        <v>996</v>
      </c>
      <c r="G71" s="59">
        <f>'5'!O72</f>
        <v>44</v>
      </c>
      <c r="H71" s="71">
        <f t="shared" si="8"/>
        <v>4.4176706827309238E-2</v>
      </c>
      <c r="I71" s="59">
        <f>'6'!H72</f>
        <v>0</v>
      </c>
      <c r="J71" s="71">
        <f t="shared" si="9"/>
        <v>0</v>
      </c>
      <c r="K71" s="19">
        <f>'7'!F72</f>
        <v>0</v>
      </c>
      <c r="L71" s="71">
        <f t="shared" si="10"/>
        <v>0</v>
      </c>
      <c r="M71" s="59">
        <f>'8'!M72</f>
        <v>123</v>
      </c>
      <c r="N71" s="71">
        <f t="shared" si="11"/>
        <v>0.12349397590361445</v>
      </c>
      <c r="O71" s="59">
        <f>'9'!O72+'9'!P72</f>
        <v>0</v>
      </c>
      <c r="P71" s="71">
        <f t="shared" si="12"/>
        <v>0</v>
      </c>
      <c r="Q71" s="59">
        <f t="shared" si="13"/>
        <v>167</v>
      </c>
      <c r="R71" s="71">
        <f t="shared" si="7"/>
        <v>0.1676706827309237</v>
      </c>
    </row>
    <row r="72" spans="1:18" s="4" customFormat="1" ht="11.25" x14ac:dyDescent="0.2">
      <c r="A72" s="74" t="s">
        <v>98</v>
      </c>
      <c r="B72" s="110" t="s">
        <v>575</v>
      </c>
      <c r="C72" s="143" t="s">
        <v>660</v>
      </c>
      <c r="D72" s="100">
        <f>'10'!C73</f>
        <v>3256</v>
      </c>
      <c r="E72" s="100">
        <f>'10'!D73</f>
        <v>2630</v>
      </c>
      <c r="F72" s="100">
        <f>'10'!E73</f>
        <v>5886</v>
      </c>
      <c r="G72" s="59">
        <f>'5'!O73</f>
        <v>0</v>
      </c>
      <c r="H72" s="71">
        <f t="shared" si="8"/>
        <v>0</v>
      </c>
      <c r="I72" s="59">
        <f>'6'!H73</f>
        <v>13</v>
      </c>
      <c r="J72" s="71">
        <f t="shared" si="9"/>
        <v>2.2086306489976213E-3</v>
      </c>
      <c r="K72" s="19">
        <f>'7'!F73</f>
        <v>0</v>
      </c>
      <c r="L72" s="71">
        <f t="shared" si="10"/>
        <v>0</v>
      </c>
      <c r="M72" s="59">
        <f>'8'!M73</f>
        <v>829</v>
      </c>
      <c r="N72" s="71">
        <f t="shared" si="11"/>
        <v>0.14084267753992524</v>
      </c>
      <c r="O72" s="59">
        <f>'9'!O73+'9'!P73</f>
        <v>1282.2757432141318</v>
      </c>
      <c r="P72" s="71">
        <f t="shared" si="12"/>
        <v>0.21785180822530273</v>
      </c>
      <c r="Q72" s="59">
        <f t="shared" si="13"/>
        <v>2124.2757432141316</v>
      </c>
      <c r="R72" s="71">
        <f t="shared" si="7"/>
        <v>0.36090311641422557</v>
      </c>
    </row>
    <row r="73" spans="1:18" s="4" customFormat="1" ht="11.25" x14ac:dyDescent="0.2">
      <c r="A73" s="77" t="s">
        <v>99</v>
      </c>
      <c r="B73" s="109" t="s">
        <v>546</v>
      </c>
      <c r="C73" s="141" t="s">
        <v>883</v>
      </c>
      <c r="D73" s="100">
        <f>'10'!C74</f>
        <v>391</v>
      </c>
      <c r="E73" s="100">
        <f>'10'!D74</f>
        <v>291</v>
      </c>
      <c r="F73" s="100">
        <f>'10'!E74</f>
        <v>682</v>
      </c>
      <c r="G73" s="59">
        <f>'5'!O74</f>
        <v>49</v>
      </c>
      <c r="H73" s="71">
        <f t="shared" si="8"/>
        <v>7.1847507331378305E-2</v>
      </c>
      <c r="I73" s="59">
        <f>'6'!H74</f>
        <v>36</v>
      </c>
      <c r="J73" s="71">
        <f t="shared" si="9"/>
        <v>5.2785923753665691E-2</v>
      </c>
      <c r="K73" s="19">
        <f>'7'!F74</f>
        <v>0</v>
      </c>
      <c r="L73" s="71">
        <f t="shared" si="10"/>
        <v>0</v>
      </c>
      <c r="M73" s="59">
        <f>'8'!M74</f>
        <v>75</v>
      </c>
      <c r="N73" s="71">
        <f t="shared" si="11"/>
        <v>0.10997067448680352</v>
      </c>
      <c r="O73" s="59">
        <f>'9'!O74+'9'!P74</f>
        <v>133.9674267100977</v>
      </c>
      <c r="P73" s="71">
        <f t="shared" si="12"/>
        <v>0.19643317699427815</v>
      </c>
      <c r="Q73" s="59">
        <f t="shared" si="13"/>
        <v>293.9674267100977</v>
      </c>
      <c r="R73" s="71">
        <f t="shared" si="7"/>
        <v>0.43103728256612567</v>
      </c>
    </row>
    <row r="74" spans="1:18" s="4" customFormat="1" ht="11.25" x14ac:dyDescent="0.2">
      <c r="A74" s="77" t="s">
        <v>100</v>
      </c>
      <c r="B74" s="109" t="s">
        <v>576</v>
      </c>
      <c r="C74" s="141" t="s">
        <v>883</v>
      </c>
      <c r="D74" s="100">
        <f>'10'!C75</f>
        <v>416</v>
      </c>
      <c r="E74" s="100">
        <f>'10'!D75</f>
        <v>334</v>
      </c>
      <c r="F74" s="100">
        <f>'10'!E75</f>
        <v>750</v>
      </c>
      <c r="G74" s="59">
        <f>'5'!O75</f>
        <v>0</v>
      </c>
      <c r="H74" s="71">
        <f t="shared" si="8"/>
        <v>0</v>
      </c>
      <c r="I74" s="59">
        <f>'6'!H75</f>
        <v>0</v>
      </c>
      <c r="J74" s="71">
        <f t="shared" si="9"/>
        <v>0</v>
      </c>
      <c r="K74" s="19">
        <f>'7'!F75</f>
        <v>0</v>
      </c>
      <c r="L74" s="71">
        <f t="shared" si="10"/>
        <v>0</v>
      </c>
      <c r="M74" s="59">
        <f>'8'!M75</f>
        <v>78</v>
      </c>
      <c r="N74" s="71">
        <f t="shared" si="11"/>
        <v>0.104</v>
      </c>
      <c r="O74" s="59">
        <f>'9'!O75+'9'!P75</f>
        <v>313.47441860465119</v>
      </c>
      <c r="P74" s="71">
        <f t="shared" si="12"/>
        <v>0.41796589147286828</v>
      </c>
      <c r="Q74" s="59">
        <f t="shared" si="13"/>
        <v>391.47441860465119</v>
      </c>
      <c r="R74" s="71">
        <f t="shared" si="7"/>
        <v>0.5219658914728682</v>
      </c>
    </row>
    <row r="75" spans="1:18" s="4" customFormat="1" ht="11.25" x14ac:dyDescent="0.2">
      <c r="A75" s="77" t="s">
        <v>101</v>
      </c>
      <c r="B75" s="109" t="s">
        <v>544</v>
      </c>
      <c r="C75" s="141" t="s">
        <v>883</v>
      </c>
      <c r="D75" s="100">
        <f>'10'!C76</f>
        <v>3112</v>
      </c>
      <c r="E75" s="100">
        <f>'10'!D76</f>
        <v>2047</v>
      </c>
      <c r="F75" s="100">
        <f>'10'!E76</f>
        <v>5159</v>
      </c>
      <c r="G75" s="59">
        <f>'5'!O76</f>
        <v>32</v>
      </c>
      <c r="H75" s="71">
        <f t="shared" si="8"/>
        <v>6.2027524714091875E-3</v>
      </c>
      <c r="I75" s="59">
        <f>'6'!H76</f>
        <v>0</v>
      </c>
      <c r="J75" s="71">
        <f t="shared" si="9"/>
        <v>0</v>
      </c>
      <c r="K75" s="19">
        <f>'7'!F76</f>
        <v>0</v>
      </c>
      <c r="L75" s="71">
        <f t="shared" si="10"/>
        <v>0</v>
      </c>
      <c r="M75" s="59">
        <f>'8'!M76</f>
        <v>442</v>
      </c>
      <c r="N75" s="71">
        <f t="shared" si="11"/>
        <v>8.5675518511339407E-2</v>
      </c>
      <c r="O75" s="59">
        <f>'9'!O76+'9'!P76</f>
        <v>1396.0224375318714</v>
      </c>
      <c r="P75" s="71">
        <f t="shared" si="12"/>
        <v>0.2705994257669842</v>
      </c>
      <c r="Q75" s="59">
        <f t="shared" si="13"/>
        <v>1870.0224375318714</v>
      </c>
      <c r="R75" s="71">
        <f t="shared" si="7"/>
        <v>0.36247769674973279</v>
      </c>
    </row>
    <row r="76" spans="1:18" s="4" customFormat="1" ht="11.25" x14ac:dyDescent="0.2">
      <c r="A76" s="77" t="s">
        <v>102</v>
      </c>
      <c r="B76" s="109" t="s">
        <v>588</v>
      </c>
      <c r="C76" s="141" t="s">
        <v>883</v>
      </c>
      <c r="D76" s="100">
        <f>'10'!C77</f>
        <v>270</v>
      </c>
      <c r="E76" s="100">
        <f>'10'!D77</f>
        <v>183</v>
      </c>
      <c r="F76" s="100">
        <f>'10'!E77</f>
        <v>453</v>
      </c>
      <c r="G76" s="59">
        <f>'5'!O77</f>
        <v>42</v>
      </c>
      <c r="H76" s="71">
        <f t="shared" si="8"/>
        <v>9.2715231788079472E-2</v>
      </c>
      <c r="I76" s="59">
        <f>'6'!H77</f>
        <v>17</v>
      </c>
      <c r="J76" s="71">
        <f t="shared" si="9"/>
        <v>3.7527593818984545E-2</v>
      </c>
      <c r="K76" s="19">
        <f>'7'!F77</f>
        <v>72</v>
      </c>
      <c r="L76" s="71">
        <f t="shared" si="10"/>
        <v>0.15894039735099338</v>
      </c>
      <c r="M76" s="59">
        <f>'8'!M77</f>
        <v>64</v>
      </c>
      <c r="N76" s="71">
        <f t="shared" si="11"/>
        <v>0.141280353200883</v>
      </c>
      <c r="O76" s="59">
        <f>'9'!O77+'9'!P77</f>
        <v>48.923076923076927</v>
      </c>
      <c r="P76" s="71">
        <f t="shared" si="12"/>
        <v>0.10799796230259807</v>
      </c>
      <c r="Q76" s="59">
        <f t="shared" si="13"/>
        <v>243.92307692307693</v>
      </c>
      <c r="R76" s="71">
        <f t="shared" si="7"/>
        <v>0.53846153846153844</v>
      </c>
    </row>
    <row r="77" spans="1:18" s="4" customFormat="1" ht="11.25" x14ac:dyDescent="0.2">
      <c r="A77" s="75" t="s">
        <v>103</v>
      </c>
      <c r="B77" s="111" t="s">
        <v>587</v>
      </c>
      <c r="C77" s="142" t="s">
        <v>659</v>
      </c>
      <c r="D77" s="100">
        <f>'10'!C78</f>
        <v>440</v>
      </c>
      <c r="E77" s="100">
        <f>'10'!D78</f>
        <v>325</v>
      </c>
      <c r="F77" s="100">
        <f>'10'!E78</f>
        <v>765</v>
      </c>
      <c r="G77" s="59">
        <f>'5'!O78</f>
        <v>54</v>
      </c>
      <c r="H77" s="71">
        <f t="shared" si="8"/>
        <v>7.0588235294117646E-2</v>
      </c>
      <c r="I77" s="59">
        <f>'6'!H78</f>
        <v>29</v>
      </c>
      <c r="J77" s="71">
        <f t="shared" si="9"/>
        <v>3.7908496732026141E-2</v>
      </c>
      <c r="K77" s="19">
        <f>'7'!F78</f>
        <v>0</v>
      </c>
      <c r="L77" s="71">
        <f t="shared" si="10"/>
        <v>0</v>
      </c>
      <c r="M77" s="59">
        <f>'8'!M78</f>
        <v>110</v>
      </c>
      <c r="N77" s="71">
        <f t="shared" si="11"/>
        <v>0.1437908496732026</v>
      </c>
      <c r="O77" s="59">
        <f>'9'!O78+'9'!P78</f>
        <v>33.338709677419359</v>
      </c>
      <c r="P77" s="71">
        <f t="shared" si="12"/>
        <v>4.3580012650221385E-2</v>
      </c>
      <c r="Q77" s="59">
        <f t="shared" si="13"/>
        <v>226.33870967741936</v>
      </c>
      <c r="R77" s="71">
        <f t="shared" si="7"/>
        <v>0.29586759434956778</v>
      </c>
    </row>
    <row r="78" spans="1:18" s="4" customFormat="1" ht="11.25" x14ac:dyDescent="0.2">
      <c r="A78" s="76" t="s">
        <v>104</v>
      </c>
      <c r="B78" s="112" t="s">
        <v>556</v>
      </c>
      <c r="C78" s="144" t="s">
        <v>884</v>
      </c>
      <c r="D78" s="100">
        <f>'10'!C79</f>
        <v>1152</v>
      </c>
      <c r="E78" s="100">
        <f>'10'!D79</f>
        <v>860</v>
      </c>
      <c r="F78" s="100">
        <f>'10'!E79</f>
        <v>2012</v>
      </c>
      <c r="G78" s="59">
        <f>'5'!O79</f>
        <v>0</v>
      </c>
      <c r="H78" s="71">
        <f t="shared" si="8"/>
        <v>0</v>
      </c>
      <c r="I78" s="59">
        <f>'6'!H79</f>
        <v>0</v>
      </c>
      <c r="J78" s="71">
        <f t="shared" si="9"/>
        <v>0</v>
      </c>
      <c r="K78" s="19">
        <f>'7'!F79</f>
        <v>0</v>
      </c>
      <c r="L78" s="71">
        <f t="shared" si="10"/>
        <v>0</v>
      </c>
      <c r="M78" s="59">
        <f>'8'!M79</f>
        <v>231</v>
      </c>
      <c r="N78" s="71">
        <f t="shared" si="11"/>
        <v>0.11481113320079522</v>
      </c>
      <c r="O78" s="59">
        <f>'9'!O79+'9'!P79</f>
        <v>134.8596112311015</v>
      </c>
      <c r="P78" s="71">
        <f t="shared" si="12"/>
        <v>6.7027639776889414E-2</v>
      </c>
      <c r="Q78" s="59">
        <f t="shared" si="13"/>
        <v>365.8596112311015</v>
      </c>
      <c r="R78" s="71">
        <f t="shared" si="7"/>
        <v>0.18183877297768464</v>
      </c>
    </row>
    <row r="79" spans="1:18" s="4" customFormat="1" ht="11.25" x14ac:dyDescent="0.2">
      <c r="A79" s="76" t="s">
        <v>105</v>
      </c>
      <c r="B79" s="112" t="s">
        <v>589</v>
      </c>
      <c r="C79" s="144" t="s">
        <v>884</v>
      </c>
      <c r="D79" s="100">
        <f>'10'!C80</f>
        <v>2604</v>
      </c>
      <c r="E79" s="100">
        <f>'10'!D80</f>
        <v>1782</v>
      </c>
      <c r="F79" s="100">
        <f>'10'!E80</f>
        <v>4386</v>
      </c>
      <c r="G79" s="59">
        <f>'5'!O80</f>
        <v>193</v>
      </c>
      <c r="H79" s="71">
        <f t="shared" si="8"/>
        <v>4.4003647970816233E-2</v>
      </c>
      <c r="I79" s="59">
        <f>'6'!H80</f>
        <v>60</v>
      </c>
      <c r="J79" s="71">
        <f t="shared" si="9"/>
        <v>1.3679890560875513E-2</v>
      </c>
      <c r="K79" s="19">
        <f>'7'!F80</f>
        <v>0</v>
      </c>
      <c r="L79" s="71">
        <f t="shared" si="10"/>
        <v>0</v>
      </c>
      <c r="M79" s="59">
        <f>'8'!M80</f>
        <v>484</v>
      </c>
      <c r="N79" s="71">
        <f t="shared" si="11"/>
        <v>0.11035111719106247</v>
      </c>
      <c r="O79" s="59">
        <f>'9'!O80+'9'!P80</f>
        <v>431.67532467532465</v>
      </c>
      <c r="P79" s="71">
        <f t="shared" si="12"/>
        <v>9.8421186656480766E-2</v>
      </c>
      <c r="Q79" s="59">
        <f t="shared" si="13"/>
        <v>1168.6753246753246</v>
      </c>
      <c r="R79" s="71">
        <f t="shared" si="7"/>
        <v>0.26645584237923498</v>
      </c>
    </row>
    <row r="80" spans="1:18" s="4" customFormat="1" ht="11.25" x14ac:dyDescent="0.2">
      <c r="A80" s="76" t="s">
        <v>106</v>
      </c>
      <c r="B80" s="112" t="s">
        <v>572</v>
      </c>
      <c r="C80" s="144" t="s">
        <v>884</v>
      </c>
      <c r="D80" s="100">
        <f>'10'!C81</f>
        <v>348</v>
      </c>
      <c r="E80" s="100">
        <f>'10'!D81</f>
        <v>238</v>
      </c>
      <c r="F80" s="100">
        <f>'10'!E81</f>
        <v>586</v>
      </c>
      <c r="G80" s="59">
        <f>'5'!O81</f>
        <v>88</v>
      </c>
      <c r="H80" s="71">
        <f t="shared" si="8"/>
        <v>0.15017064846416384</v>
      </c>
      <c r="I80" s="59">
        <f>'6'!H81</f>
        <v>0</v>
      </c>
      <c r="J80" s="71">
        <f t="shared" si="9"/>
        <v>0</v>
      </c>
      <c r="K80" s="19">
        <f>'7'!F81</f>
        <v>0</v>
      </c>
      <c r="L80" s="71">
        <f t="shared" si="10"/>
        <v>0</v>
      </c>
      <c r="M80" s="59">
        <f>'8'!M81</f>
        <v>72</v>
      </c>
      <c r="N80" s="71">
        <f t="shared" si="11"/>
        <v>0.12286689419795221</v>
      </c>
      <c r="O80" s="59">
        <f>'9'!O81+'9'!P81</f>
        <v>33.520286396181383</v>
      </c>
      <c r="P80" s="71">
        <f t="shared" si="12"/>
        <v>5.7201853918398264E-2</v>
      </c>
      <c r="Q80" s="59">
        <f t="shared" si="13"/>
        <v>193.52028639618138</v>
      </c>
      <c r="R80" s="71">
        <f t="shared" si="7"/>
        <v>0.33023939658051427</v>
      </c>
    </row>
    <row r="81" spans="1:18" s="4" customFormat="1" ht="11.25" x14ac:dyDescent="0.2">
      <c r="A81" s="76" t="s">
        <v>107</v>
      </c>
      <c r="B81" s="112" t="s">
        <v>539</v>
      </c>
      <c r="C81" s="144" t="s">
        <v>884</v>
      </c>
      <c r="D81" s="100">
        <f>'10'!C82</f>
        <v>926</v>
      </c>
      <c r="E81" s="100">
        <f>'10'!D82</f>
        <v>637</v>
      </c>
      <c r="F81" s="100">
        <f>'10'!E82</f>
        <v>1563</v>
      </c>
      <c r="G81" s="59">
        <f>'5'!O82</f>
        <v>6</v>
      </c>
      <c r="H81" s="71">
        <f t="shared" si="8"/>
        <v>3.838771593090211E-3</v>
      </c>
      <c r="I81" s="59">
        <f>'6'!H82</f>
        <v>0</v>
      </c>
      <c r="J81" s="71">
        <f t="shared" si="9"/>
        <v>0</v>
      </c>
      <c r="K81" s="19">
        <f>'7'!F82</f>
        <v>0</v>
      </c>
      <c r="L81" s="71">
        <f t="shared" si="10"/>
        <v>0</v>
      </c>
      <c r="M81" s="59">
        <f>'8'!M82</f>
        <v>168</v>
      </c>
      <c r="N81" s="71">
        <f t="shared" si="11"/>
        <v>0.10748560460652591</v>
      </c>
      <c r="O81" s="59">
        <f>'9'!O82+'9'!P82</f>
        <v>103.73483455882354</v>
      </c>
      <c r="P81" s="71">
        <f t="shared" si="12"/>
        <v>6.6369056019720749E-2</v>
      </c>
      <c r="Q81" s="59">
        <f t="shared" si="13"/>
        <v>277.73483455882354</v>
      </c>
      <c r="R81" s="71">
        <f t="shared" si="7"/>
        <v>0.17769343221933687</v>
      </c>
    </row>
    <row r="82" spans="1:18" s="4" customFormat="1" ht="11.25" x14ac:dyDescent="0.2">
      <c r="A82" s="76" t="s">
        <v>108</v>
      </c>
      <c r="B82" s="112" t="s">
        <v>572</v>
      </c>
      <c r="C82" s="144" t="s">
        <v>884</v>
      </c>
      <c r="D82" s="100">
        <f>'10'!C83</f>
        <v>229</v>
      </c>
      <c r="E82" s="100">
        <f>'10'!D83</f>
        <v>179</v>
      </c>
      <c r="F82" s="100">
        <f>'10'!E83</f>
        <v>408</v>
      </c>
      <c r="G82" s="59">
        <f>'5'!O83</f>
        <v>2</v>
      </c>
      <c r="H82" s="71">
        <f t="shared" si="8"/>
        <v>4.9019607843137254E-3</v>
      </c>
      <c r="I82" s="59">
        <f>'6'!H83</f>
        <v>0</v>
      </c>
      <c r="J82" s="71">
        <f t="shared" si="9"/>
        <v>0</v>
      </c>
      <c r="K82" s="19">
        <f>'7'!F83</f>
        <v>0</v>
      </c>
      <c r="L82" s="71">
        <f t="shared" si="10"/>
        <v>0</v>
      </c>
      <c r="M82" s="59">
        <f>'8'!M83</f>
        <v>36</v>
      </c>
      <c r="N82" s="71">
        <f t="shared" si="11"/>
        <v>8.8235294117647065E-2</v>
      </c>
      <c r="O82" s="59">
        <f>'9'!O83+'9'!P83</f>
        <v>77.159904534606198</v>
      </c>
      <c r="P82" s="71">
        <f t="shared" si="12"/>
        <v>0.1891174130750152</v>
      </c>
      <c r="Q82" s="59">
        <f t="shared" si="13"/>
        <v>115.1599045346062</v>
      </c>
      <c r="R82" s="71">
        <f t="shared" si="7"/>
        <v>0.28225466797697596</v>
      </c>
    </row>
    <row r="83" spans="1:18" s="4" customFormat="1" ht="11.25" x14ac:dyDescent="0.2">
      <c r="A83" s="74" t="s">
        <v>109</v>
      </c>
      <c r="B83" s="110" t="s">
        <v>550</v>
      </c>
      <c r="C83" s="143" t="s">
        <v>660</v>
      </c>
      <c r="D83" s="100">
        <f>'10'!C84</f>
        <v>1155</v>
      </c>
      <c r="E83" s="100">
        <f>'10'!D84</f>
        <v>782</v>
      </c>
      <c r="F83" s="100">
        <f>'10'!E84</f>
        <v>1937</v>
      </c>
      <c r="G83" s="59">
        <f>'5'!O84</f>
        <v>0</v>
      </c>
      <c r="H83" s="71">
        <f t="shared" si="8"/>
        <v>0</v>
      </c>
      <c r="I83" s="59">
        <f>'6'!H84</f>
        <v>0</v>
      </c>
      <c r="J83" s="71">
        <f t="shared" si="9"/>
        <v>0</v>
      </c>
      <c r="K83" s="19">
        <f>'7'!F84</f>
        <v>0</v>
      </c>
      <c r="L83" s="71">
        <f t="shared" si="10"/>
        <v>0</v>
      </c>
      <c r="M83" s="59">
        <f>'8'!M84</f>
        <v>184</v>
      </c>
      <c r="N83" s="71">
        <f t="shared" si="11"/>
        <v>9.4992256066081568E-2</v>
      </c>
      <c r="O83" s="59">
        <f>'9'!O84+'9'!P84</f>
        <v>550.23127680633456</v>
      </c>
      <c r="P83" s="71">
        <f t="shared" si="12"/>
        <v>0.28406364316279531</v>
      </c>
      <c r="Q83" s="59">
        <f t="shared" si="13"/>
        <v>734.23127680633456</v>
      </c>
      <c r="R83" s="71">
        <f t="shared" si="7"/>
        <v>0.37905589922887689</v>
      </c>
    </row>
    <row r="84" spans="1:18" s="4" customFormat="1" ht="11.25" x14ac:dyDescent="0.2">
      <c r="A84" s="76" t="s">
        <v>110</v>
      </c>
      <c r="B84" s="112" t="s">
        <v>542</v>
      </c>
      <c r="C84" s="144" t="s">
        <v>884</v>
      </c>
      <c r="D84" s="100">
        <f>'10'!C85</f>
        <v>2039</v>
      </c>
      <c r="E84" s="100">
        <f>'10'!D85</f>
        <v>1306</v>
      </c>
      <c r="F84" s="100">
        <f>'10'!E85</f>
        <v>3345</v>
      </c>
      <c r="G84" s="59">
        <f>'5'!O85</f>
        <v>290</v>
      </c>
      <c r="H84" s="71">
        <f t="shared" si="8"/>
        <v>8.6696562032884908E-2</v>
      </c>
      <c r="I84" s="59">
        <f>'6'!H85</f>
        <v>118</v>
      </c>
      <c r="J84" s="71">
        <f t="shared" si="9"/>
        <v>3.5276532137518683E-2</v>
      </c>
      <c r="K84" s="19">
        <f>'7'!F85</f>
        <v>99</v>
      </c>
      <c r="L84" s="71">
        <f t="shared" si="10"/>
        <v>2.9596412556053813E-2</v>
      </c>
      <c r="M84" s="59">
        <f>'8'!M85</f>
        <v>408</v>
      </c>
      <c r="N84" s="71">
        <f t="shared" si="11"/>
        <v>0.12197309417040358</v>
      </c>
      <c r="O84" s="59">
        <f>'9'!O85+'9'!P85</f>
        <v>391.75600505689005</v>
      </c>
      <c r="P84" s="71">
        <f t="shared" si="12"/>
        <v>0.1171168923936891</v>
      </c>
      <c r="Q84" s="59">
        <f t="shared" si="13"/>
        <v>1306.75600505689</v>
      </c>
      <c r="R84" s="71">
        <f t="shared" si="7"/>
        <v>0.39065949329055005</v>
      </c>
    </row>
    <row r="85" spans="1:18" s="4" customFormat="1" ht="11.25" x14ac:dyDescent="0.2">
      <c r="A85" s="76" t="s">
        <v>111</v>
      </c>
      <c r="B85" s="112" t="s">
        <v>573</v>
      </c>
      <c r="C85" s="144" t="s">
        <v>884</v>
      </c>
      <c r="D85" s="100">
        <f>'10'!C86</f>
        <v>335</v>
      </c>
      <c r="E85" s="100">
        <f>'10'!D86</f>
        <v>232</v>
      </c>
      <c r="F85" s="100">
        <f>'10'!E86</f>
        <v>567</v>
      </c>
      <c r="G85" s="59">
        <f>'5'!O86</f>
        <v>47</v>
      </c>
      <c r="H85" s="71">
        <f t="shared" si="8"/>
        <v>8.2892416225749554E-2</v>
      </c>
      <c r="I85" s="59">
        <f>'6'!H86</f>
        <v>62</v>
      </c>
      <c r="J85" s="71">
        <f t="shared" si="9"/>
        <v>0.10934744268077601</v>
      </c>
      <c r="K85" s="19">
        <f>'7'!F86</f>
        <v>68</v>
      </c>
      <c r="L85" s="71">
        <f t="shared" si="10"/>
        <v>0.11992945326278659</v>
      </c>
      <c r="M85" s="59">
        <f>'8'!M86</f>
        <v>76</v>
      </c>
      <c r="N85" s="71">
        <f t="shared" si="11"/>
        <v>0.13403880070546736</v>
      </c>
      <c r="O85" s="59">
        <f>'9'!O86+'9'!P86</f>
        <v>32.178571428571431</v>
      </c>
      <c r="P85" s="71">
        <f t="shared" si="12"/>
        <v>5.6752330561854372E-2</v>
      </c>
      <c r="Q85" s="59">
        <f t="shared" si="13"/>
        <v>285.17857142857144</v>
      </c>
      <c r="R85" s="71">
        <f t="shared" si="7"/>
        <v>0.50296044343663393</v>
      </c>
    </row>
    <row r="86" spans="1:18" s="4" customFormat="1" ht="11.25" x14ac:dyDescent="0.2">
      <c r="A86" s="76" t="s">
        <v>112</v>
      </c>
      <c r="B86" s="112" t="s">
        <v>542</v>
      </c>
      <c r="C86" s="144" t="s">
        <v>884</v>
      </c>
      <c r="D86" s="100">
        <f>'10'!C87</f>
        <v>986</v>
      </c>
      <c r="E86" s="100">
        <f>'10'!D87</f>
        <v>612</v>
      </c>
      <c r="F86" s="100">
        <f>'10'!E87</f>
        <v>1598</v>
      </c>
      <c r="G86" s="59">
        <f>'5'!O87</f>
        <v>65</v>
      </c>
      <c r="H86" s="71">
        <f t="shared" si="8"/>
        <v>4.0675844806007506E-2</v>
      </c>
      <c r="I86" s="59">
        <f>'6'!H87</f>
        <v>46</v>
      </c>
      <c r="J86" s="71">
        <f t="shared" si="9"/>
        <v>2.8785982478097622E-2</v>
      </c>
      <c r="K86" s="19">
        <f>'7'!F87</f>
        <v>0</v>
      </c>
      <c r="L86" s="71">
        <f t="shared" si="10"/>
        <v>0</v>
      </c>
      <c r="M86" s="59">
        <f>'8'!M87</f>
        <v>175</v>
      </c>
      <c r="N86" s="71">
        <f t="shared" si="11"/>
        <v>0.1095118898623279</v>
      </c>
      <c r="O86" s="59">
        <f>'9'!O87+'9'!P87</f>
        <v>100.3046776232617</v>
      </c>
      <c r="P86" s="71">
        <f t="shared" si="12"/>
        <v>6.276888462031395E-2</v>
      </c>
      <c r="Q86" s="59">
        <f t="shared" si="13"/>
        <v>386.30467762326168</v>
      </c>
      <c r="R86" s="71">
        <f t="shared" si="7"/>
        <v>0.24174260176674697</v>
      </c>
    </row>
    <row r="87" spans="1:18" s="4" customFormat="1" ht="11.25" x14ac:dyDescent="0.2">
      <c r="A87" s="76" t="s">
        <v>113</v>
      </c>
      <c r="B87" s="112" t="s">
        <v>539</v>
      </c>
      <c r="C87" s="144" t="s">
        <v>884</v>
      </c>
      <c r="D87" s="100">
        <f>'10'!C88</f>
        <v>283</v>
      </c>
      <c r="E87" s="100">
        <f>'10'!D88</f>
        <v>190</v>
      </c>
      <c r="F87" s="100">
        <f>'10'!E88</f>
        <v>473</v>
      </c>
      <c r="G87" s="59">
        <f>'5'!O88</f>
        <v>124</v>
      </c>
      <c r="H87" s="71">
        <f t="shared" si="8"/>
        <v>0.26215644820295986</v>
      </c>
      <c r="I87" s="59">
        <f>'6'!H88</f>
        <v>18</v>
      </c>
      <c r="J87" s="71">
        <f t="shared" si="9"/>
        <v>3.8054968287526428E-2</v>
      </c>
      <c r="K87" s="19">
        <f>'7'!F88</f>
        <v>0</v>
      </c>
      <c r="L87" s="71">
        <f t="shared" si="10"/>
        <v>0</v>
      </c>
      <c r="M87" s="59">
        <f>'8'!M88</f>
        <v>79</v>
      </c>
      <c r="N87" s="71">
        <f t="shared" si="11"/>
        <v>0.16701902748414377</v>
      </c>
      <c r="O87" s="59">
        <f>'9'!O88+'9'!P88</f>
        <v>0</v>
      </c>
      <c r="P87" s="71">
        <f t="shared" si="12"/>
        <v>0</v>
      </c>
      <c r="Q87" s="59">
        <f t="shared" si="13"/>
        <v>221</v>
      </c>
      <c r="R87" s="71">
        <f t="shared" si="7"/>
        <v>0.46723044397463004</v>
      </c>
    </row>
    <row r="88" spans="1:18" s="4" customFormat="1" ht="11.25" x14ac:dyDescent="0.2">
      <c r="A88" s="77" t="s">
        <v>114</v>
      </c>
      <c r="B88" s="109" t="s">
        <v>566</v>
      </c>
      <c r="C88" s="141" t="s">
        <v>883</v>
      </c>
      <c r="D88" s="100">
        <f>'10'!C89</f>
        <v>182</v>
      </c>
      <c r="E88" s="100">
        <f>'10'!D89</f>
        <v>121</v>
      </c>
      <c r="F88" s="100">
        <f>'10'!E89</f>
        <v>303</v>
      </c>
      <c r="G88" s="59">
        <f>'5'!O89</f>
        <v>21</v>
      </c>
      <c r="H88" s="71">
        <f t="shared" si="8"/>
        <v>6.9306930693069313E-2</v>
      </c>
      <c r="I88" s="59">
        <f>'6'!H89</f>
        <v>20</v>
      </c>
      <c r="J88" s="71">
        <f t="shared" si="9"/>
        <v>6.6006600660066E-2</v>
      </c>
      <c r="K88" s="19">
        <f>'7'!F89</f>
        <v>0</v>
      </c>
      <c r="L88" s="71">
        <f t="shared" si="10"/>
        <v>0</v>
      </c>
      <c r="M88" s="59">
        <f>'8'!M89</f>
        <v>47</v>
      </c>
      <c r="N88" s="71">
        <f t="shared" si="11"/>
        <v>0.15511551155115511</v>
      </c>
      <c r="O88" s="59">
        <f>'9'!O89+'9'!P89</f>
        <v>254.28089887640448</v>
      </c>
      <c r="P88" s="71">
        <f t="shared" si="12"/>
        <v>0.83921088738087291</v>
      </c>
      <c r="Q88" s="59">
        <f t="shared" si="13"/>
        <v>342.28089887640448</v>
      </c>
      <c r="R88" s="71">
        <f t="shared" si="7"/>
        <v>1.1296399302851632</v>
      </c>
    </row>
    <row r="89" spans="1:18" s="4" customFormat="1" ht="11.25" x14ac:dyDescent="0.2">
      <c r="A89" s="77" t="s">
        <v>115</v>
      </c>
      <c r="B89" s="109" t="s">
        <v>566</v>
      </c>
      <c r="C89" s="141" t="s">
        <v>883</v>
      </c>
      <c r="D89" s="100">
        <f>'10'!C90</f>
        <v>239</v>
      </c>
      <c r="E89" s="100">
        <f>'10'!D90</f>
        <v>164</v>
      </c>
      <c r="F89" s="100">
        <f>'10'!E90</f>
        <v>403</v>
      </c>
      <c r="G89" s="59">
        <f>'5'!O90</f>
        <v>22</v>
      </c>
      <c r="H89" s="71">
        <f t="shared" si="8"/>
        <v>5.4590570719602979E-2</v>
      </c>
      <c r="I89" s="59">
        <f>'6'!H90</f>
        <v>0</v>
      </c>
      <c r="J89" s="71">
        <f t="shared" si="9"/>
        <v>0</v>
      </c>
      <c r="K89" s="19">
        <f>'7'!F90</f>
        <v>0</v>
      </c>
      <c r="L89" s="71">
        <f t="shared" si="10"/>
        <v>0</v>
      </c>
      <c r="M89" s="59">
        <f>'8'!M90</f>
        <v>64</v>
      </c>
      <c r="N89" s="71">
        <f t="shared" si="11"/>
        <v>0.15880893300248139</v>
      </c>
      <c r="O89" s="59">
        <f>'9'!O90+'9'!P90</f>
        <v>0</v>
      </c>
      <c r="P89" s="71">
        <f t="shared" si="12"/>
        <v>0</v>
      </c>
      <c r="Q89" s="59">
        <f t="shared" si="13"/>
        <v>86</v>
      </c>
      <c r="R89" s="71">
        <f t="shared" si="7"/>
        <v>0.21339950372208435</v>
      </c>
    </row>
    <row r="90" spans="1:18" s="4" customFormat="1" ht="11.25" x14ac:dyDescent="0.2">
      <c r="A90" s="77" t="s">
        <v>116</v>
      </c>
      <c r="B90" s="109" t="s">
        <v>538</v>
      </c>
      <c r="C90" s="141" t="s">
        <v>883</v>
      </c>
      <c r="D90" s="100">
        <f>'10'!C91</f>
        <v>217</v>
      </c>
      <c r="E90" s="100">
        <f>'10'!D91</f>
        <v>132</v>
      </c>
      <c r="F90" s="100">
        <f>'10'!E91</f>
        <v>349</v>
      </c>
      <c r="G90" s="59">
        <f>'5'!O91</f>
        <v>32</v>
      </c>
      <c r="H90" s="71">
        <f t="shared" si="8"/>
        <v>9.1690544412607447E-2</v>
      </c>
      <c r="I90" s="59">
        <f>'6'!H91</f>
        <v>17</v>
      </c>
      <c r="J90" s="71">
        <f t="shared" si="9"/>
        <v>4.8710601719197708E-2</v>
      </c>
      <c r="K90" s="19">
        <f>'7'!F91</f>
        <v>0</v>
      </c>
      <c r="L90" s="71">
        <f t="shared" si="10"/>
        <v>0</v>
      </c>
      <c r="M90" s="59">
        <f>'8'!M91</f>
        <v>48</v>
      </c>
      <c r="N90" s="71">
        <f t="shared" si="11"/>
        <v>0.13753581661891118</v>
      </c>
      <c r="O90" s="59">
        <f>'9'!O91+'9'!P91</f>
        <v>32.658135283363805</v>
      </c>
      <c r="P90" s="71">
        <f t="shared" si="12"/>
        <v>9.3576318863506605E-2</v>
      </c>
      <c r="Q90" s="59">
        <f t="shared" si="13"/>
        <v>129.65813528336381</v>
      </c>
      <c r="R90" s="71">
        <f t="shared" si="7"/>
        <v>0.37151328161422292</v>
      </c>
    </row>
    <row r="91" spans="1:18" s="4" customFormat="1" ht="11.25" x14ac:dyDescent="0.2">
      <c r="A91" s="77" t="s">
        <v>117</v>
      </c>
      <c r="B91" s="109" t="s">
        <v>590</v>
      </c>
      <c r="C91" s="141" t="s">
        <v>883</v>
      </c>
      <c r="D91" s="100">
        <f>'10'!C92</f>
        <v>589</v>
      </c>
      <c r="E91" s="100">
        <f>'10'!D92</f>
        <v>404</v>
      </c>
      <c r="F91" s="100">
        <f>'10'!E92</f>
        <v>993</v>
      </c>
      <c r="G91" s="59">
        <f>'5'!O92</f>
        <v>229</v>
      </c>
      <c r="H91" s="71">
        <f t="shared" si="8"/>
        <v>0.23061430010070494</v>
      </c>
      <c r="I91" s="59">
        <f>'6'!H92</f>
        <v>31</v>
      </c>
      <c r="J91" s="71">
        <f t="shared" si="9"/>
        <v>3.1218529707955689E-2</v>
      </c>
      <c r="K91" s="19">
        <f>'7'!F92</f>
        <v>0</v>
      </c>
      <c r="L91" s="71">
        <f t="shared" si="10"/>
        <v>0</v>
      </c>
      <c r="M91" s="59">
        <f>'8'!M92</f>
        <v>198</v>
      </c>
      <c r="N91" s="71">
        <f t="shared" si="11"/>
        <v>0.19939577039274925</v>
      </c>
      <c r="O91" s="59">
        <f>'9'!O92+'9'!P92</f>
        <v>177.83132530120483</v>
      </c>
      <c r="P91" s="71">
        <f t="shared" si="12"/>
        <v>0.17908491973938048</v>
      </c>
      <c r="Q91" s="59">
        <f t="shared" si="13"/>
        <v>635.83132530120486</v>
      </c>
      <c r="R91" s="71">
        <f t="shared" si="7"/>
        <v>0.64031351994079044</v>
      </c>
    </row>
    <row r="92" spans="1:18" s="4" customFormat="1" ht="11.25" x14ac:dyDescent="0.2">
      <c r="A92" s="74" t="s">
        <v>118</v>
      </c>
      <c r="B92" s="110" t="s">
        <v>541</v>
      </c>
      <c r="C92" s="143" t="s">
        <v>660</v>
      </c>
      <c r="D92" s="100">
        <f>'10'!C93</f>
        <v>2997</v>
      </c>
      <c r="E92" s="100">
        <f>'10'!D93</f>
        <v>1925</v>
      </c>
      <c r="F92" s="100">
        <f>'10'!E93</f>
        <v>4922</v>
      </c>
      <c r="G92" s="59">
        <f>'5'!O93</f>
        <v>217</v>
      </c>
      <c r="H92" s="71">
        <f t="shared" si="8"/>
        <v>4.4087769199512392E-2</v>
      </c>
      <c r="I92" s="59">
        <f>'6'!H93</f>
        <v>0</v>
      </c>
      <c r="J92" s="71">
        <f t="shared" si="9"/>
        <v>0</v>
      </c>
      <c r="K92" s="19">
        <f>'7'!F93</f>
        <v>0</v>
      </c>
      <c r="L92" s="71">
        <f t="shared" si="10"/>
        <v>0</v>
      </c>
      <c r="M92" s="59">
        <f>'8'!M93</f>
        <v>732</v>
      </c>
      <c r="N92" s="71">
        <f t="shared" si="11"/>
        <v>0.14872003250711094</v>
      </c>
      <c r="O92" s="59">
        <f>'9'!O93+'9'!P93</f>
        <v>705.34696073157613</v>
      </c>
      <c r="P92" s="71">
        <f t="shared" si="12"/>
        <v>0.14330494935627308</v>
      </c>
      <c r="Q92" s="59">
        <f t="shared" si="13"/>
        <v>1654.346960731576</v>
      </c>
      <c r="R92" s="71">
        <f t="shared" si="7"/>
        <v>0.3361127510628964</v>
      </c>
    </row>
    <row r="93" spans="1:18" s="4" customFormat="1" ht="11.25" x14ac:dyDescent="0.2">
      <c r="A93" s="76" t="s">
        <v>119</v>
      </c>
      <c r="B93" s="112" t="s">
        <v>547</v>
      </c>
      <c r="C93" s="144" t="s">
        <v>884</v>
      </c>
      <c r="D93" s="100">
        <f>'10'!C94</f>
        <v>971</v>
      </c>
      <c r="E93" s="100">
        <f>'10'!D94</f>
        <v>667</v>
      </c>
      <c r="F93" s="100">
        <f>'10'!E94</f>
        <v>1638</v>
      </c>
      <c r="G93" s="59">
        <f>'5'!O94</f>
        <v>0</v>
      </c>
      <c r="H93" s="71">
        <f t="shared" si="8"/>
        <v>0</v>
      </c>
      <c r="I93" s="59">
        <f>'6'!H94</f>
        <v>30</v>
      </c>
      <c r="J93" s="71">
        <f t="shared" si="9"/>
        <v>1.8315018315018316E-2</v>
      </c>
      <c r="K93" s="19">
        <f>'7'!F94</f>
        <v>30</v>
      </c>
      <c r="L93" s="71">
        <f t="shared" si="10"/>
        <v>1.8315018315018316E-2</v>
      </c>
      <c r="M93" s="59">
        <f>'8'!M94</f>
        <v>138</v>
      </c>
      <c r="N93" s="71">
        <f t="shared" si="11"/>
        <v>8.4249084249084255E-2</v>
      </c>
      <c r="O93" s="59">
        <f>'9'!O94+'9'!P94</f>
        <v>94.398800599700152</v>
      </c>
      <c r="P93" s="71">
        <f t="shared" si="12"/>
        <v>5.7630525396642339E-2</v>
      </c>
      <c r="Q93" s="59">
        <f t="shared" si="13"/>
        <v>292.39880059970017</v>
      </c>
      <c r="R93" s="71">
        <f t="shared" si="7"/>
        <v>0.17850964627576324</v>
      </c>
    </row>
    <row r="94" spans="1:18" s="4" customFormat="1" ht="11.25" x14ac:dyDescent="0.2">
      <c r="A94" s="74" t="s">
        <v>120</v>
      </c>
      <c r="B94" s="110" t="s">
        <v>550</v>
      </c>
      <c r="C94" s="143" t="s">
        <v>660</v>
      </c>
      <c r="D94" s="100">
        <f>'10'!C95</f>
        <v>1364</v>
      </c>
      <c r="E94" s="100">
        <f>'10'!D95</f>
        <v>841</v>
      </c>
      <c r="F94" s="100">
        <f>'10'!E95</f>
        <v>2205</v>
      </c>
      <c r="G94" s="59">
        <f>'5'!O95</f>
        <v>17</v>
      </c>
      <c r="H94" s="71">
        <f t="shared" si="8"/>
        <v>7.7097505668934242E-3</v>
      </c>
      <c r="I94" s="59">
        <f>'6'!H95</f>
        <v>0</v>
      </c>
      <c r="J94" s="71">
        <f t="shared" si="9"/>
        <v>0</v>
      </c>
      <c r="K94" s="19">
        <f>'7'!F95</f>
        <v>0</v>
      </c>
      <c r="L94" s="71">
        <f t="shared" si="10"/>
        <v>0</v>
      </c>
      <c r="M94" s="59">
        <f>'8'!M95</f>
        <v>268</v>
      </c>
      <c r="N94" s="71">
        <f t="shared" si="11"/>
        <v>0.12154195011337869</v>
      </c>
      <c r="O94" s="59">
        <f>'9'!O95+'9'!P95</f>
        <v>323.66545694490264</v>
      </c>
      <c r="P94" s="71">
        <f t="shared" si="12"/>
        <v>0.14678705530381073</v>
      </c>
      <c r="Q94" s="59">
        <f t="shared" si="13"/>
        <v>608.66545694490264</v>
      </c>
      <c r="R94" s="71">
        <f t="shared" si="7"/>
        <v>0.27603875598408284</v>
      </c>
    </row>
    <row r="95" spans="1:18" s="4" customFormat="1" ht="11.25" x14ac:dyDescent="0.2">
      <c r="A95" s="76" t="s">
        <v>121</v>
      </c>
      <c r="B95" s="112" t="s">
        <v>547</v>
      </c>
      <c r="C95" s="144" t="s">
        <v>884</v>
      </c>
      <c r="D95" s="100">
        <f>'10'!C96</f>
        <v>467</v>
      </c>
      <c r="E95" s="100">
        <f>'10'!D96</f>
        <v>296</v>
      </c>
      <c r="F95" s="100">
        <f>'10'!E96</f>
        <v>763</v>
      </c>
      <c r="G95" s="59">
        <f>'5'!O96</f>
        <v>199</v>
      </c>
      <c r="H95" s="71">
        <f t="shared" si="8"/>
        <v>0.26081258191349932</v>
      </c>
      <c r="I95" s="59">
        <f>'6'!H96</f>
        <v>0</v>
      </c>
      <c r="J95" s="71">
        <f t="shared" si="9"/>
        <v>0</v>
      </c>
      <c r="K95" s="19">
        <f>'7'!F96</f>
        <v>0</v>
      </c>
      <c r="L95" s="71">
        <f t="shared" si="10"/>
        <v>0</v>
      </c>
      <c r="M95" s="59">
        <f>'8'!M96</f>
        <v>99</v>
      </c>
      <c r="N95" s="71">
        <f t="shared" si="11"/>
        <v>0.12975098296199214</v>
      </c>
      <c r="O95" s="59">
        <f>'9'!O96+'9'!P96</f>
        <v>125.86506746626688</v>
      </c>
      <c r="P95" s="71">
        <f t="shared" si="12"/>
        <v>0.16496076994268266</v>
      </c>
      <c r="Q95" s="59">
        <f t="shared" si="13"/>
        <v>423.86506746626685</v>
      </c>
      <c r="R95" s="71">
        <f t="shared" si="7"/>
        <v>0.55552433481817409</v>
      </c>
    </row>
    <row r="96" spans="1:18" s="4" customFormat="1" ht="11.25" x14ac:dyDescent="0.2">
      <c r="A96" s="77" t="s">
        <v>122</v>
      </c>
      <c r="B96" s="109" t="s">
        <v>591</v>
      </c>
      <c r="C96" s="141" t="s">
        <v>883</v>
      </c>
      <c r="D96" s="100">
        <f>'10'!C97</f>
        <v>131</v>
      </c>
      <c r="E96" s="100">
        <f>'10'!D97</f>
        <v>80</v>
      </c>
      <c r="F96" s="100">
        <f>'10'!E97</f>
        <v>211</v>
      </c>
      <c r="G96" s="59">
        <f>'5'!O97</f>
        <v>16</v>
      </c>
      <c r="H96" s="71">
        <f t="shared" si="8"/>
        <v>7.582938388625593E-2</v>
      </c>
      <c r="I96" s="59">
        <f>'6'!H97</f>
        <v>0</v>
      </c>
      <c r="J96" s="71">
        <f t="shared" si="9"/>
        <v>0</v>
      </c>
      <c r="K96" s="19">
        <f>'7'!F97</f>
        <v>0</v>
      </c>
      <c r="L96" s="71">
        <f t="shared" si="10"/>
        <v>0</v>
      </c>
      <c r="M96" s="59">
        <f>'8'!M97</f>
        <v>31</v>
      </c>
      <c r="N96" s="71">
        <f t="shared" si="11"/>
        <v>0.14691943127962084</v>
      </c>
      <c r="O96" s="59">
        <f>'9'!O97+'9'!P97</f>
        <v>36.263157894736842</v>
      </c>
      <c r="P96" s="71">
        <f t="shared" si="12"/>
        <v>0.1718633075579945</v>
      </c>
      <c r="Q96" s="59">
        <f t="shared" si="13"/>
        <v>83.26315789473685</v>
      </c>
      <c r="R96" s="71">
        <f t="shared" si="7"/>
        <v>0.39461212272387131</v>
      </c>
    </row>
    <row r="97" spans="1:18" s="4" customFormat="1" ht="11.25" x14ac:dyDescent="0.2">
      <c r="A97" s="77" t="s">
        <v>123</v>
      </c>
      <c r="B97" s="109" t="s">
        <v>577</v>
      </c>
      <c r="C97" s="141" t="s">
        <v>883</v>
      </c>
      <c r="D97" s="100">
        <f>'10'!C98</f>
        <v>207</v>
      </c>
      <c r="E97" s="100">
        <f>'10'!D98</f>
        <v>143</v>
      </c>
      <c r="F97" s="100">
        <f>'10'!E98</f>
        <v>350</v>
      </c>
      <c r="G97" s="59">
        <f>'5'!O98</f>
        <v>0</v>
      </c>
      <c r="H97" s="71">
        <f t="shared" si="8"/>
        <v>0</v>
      </c>
      <c r="I97" s="59">
        <f>'6'!H98</f>
        <v>0</v>
      </c>
      <c r="J97" s="71">
        <f t="shared" si="9"/>
        <v>0</v>
      </c>
      <c r="K97" s="19">
        <f>'7'!F98</f>
        <v>0</v>
      </c>
      <c r="L97" s="71">
        <f t="shared" si="10"/>
        <v>0</v>
      </c>
      <c r="M97" s="59">
        <f>'8'!M98</f>
        <v>52</v>
      </c>
      <c r="N97" s="71">
        <f t="shared" si="11"/>
        <v>0.14857142857142858</v>
      </c>
      <c r="O97" s="59">
        <f>'9'!O98+'9'!P98</f>
        <v>70.944881889763778</v>
      </c>
      <c r="P97" s="71">
        <f t="shared" si="12"/>
        <v>0.20269966254218222</v>
      </c>
      <c r="Q97" s="59">
        <f t="shared" si="13"/>
        <v>122.94488188976378</v>
      </c>
      <c r="R97" s="71">
        <f t="shared" si="7"/>
        <v>0.35127109111361077</v>
      </c>
    </row>
    <row r="98" spans="1:18" s="4" customFormat="1" ht="11.25" x14ac:dyDescent="0.2">
      <c r="A98" s="77" t="s">
        <v>124</v>
      </c>
      <c r="B98" s="109" t="s">
        <v>546</v>
      </c>
      <c r="C98" s="141" t="s">
        <v>883</v>
      </c>
      <c r="D98" s="100">
        <f>'10'!C99</f>
        <v>178</v>
      </c>
      <c r="E98" s="100">
        <f>'10'!D99</f>
        <v>120</v>
      </c>
      <c r="F98" s="100">
        <f>'10'!E99</f>
        <v>298</v>
      </c>
      <c r="G98" s="59">
        <f>'5'!O99</f>
        <v>1</v>
      </c>
      <c r="H98" s="71">
        <f t="shared" si="8"/>
        <v>3.3557046979865771E-3</v>
      </c>
      <c r="I98" s="59">
        <f>'6'!H99</f>
        <v>25</v>
      </c>
      <c r="J98" s="71">
        <f t="shared" si="9"/>
        <v>8.3892617449664433E-2</v>
      </c>
      <c r="K98" s="19">
        <f>'7'!F99</f>
        <v>25</v>
      </c>
      <c r="L98" s="71">
        <f t="shared" si="10"/>
        <v>8.3892617449664433E-2</v>
      </c>
      <c r="M98" s="59">
        <f>'8'!M99</f>
        <v>44</v>
      </c>
      <c r="N98" s="71">
        <f t="shared" si="11"/>
        <v>0.1476510067114094</v>
      </c>
      <c r="O98" s="59">
        <f>'9'!O99+'9'!P99</f>
        <v>33.491856677524424</v>
      </c>
      <c r="P98" s="71">
        <f t="shared" si="12"/>
        <v>0.11238878079706183</v>
      </c>
      <c r="Q98" s="59">
        <f t="shared" si="13"/>
        <v>128.49185667752442</v>
      </c>
      <c r="R98" s="71">
        <f t="shared" si="7"/>
        <v>0.43118072710578664</v>
      </c>
    </row>
    <row r="99" spans="1:18" s="4" customFormat="1" ht="11.25" x14ac:dyDescent="0.2">
      <c r="A99" s="76" t="s">
        <v>125</v>
      </c>
      <c r="B99" s="112" t="s">
        <v>547</v>
      </c>
      <c r="C99" s="144" t="s">
        <v>884</v>
      </c>
      <c r="D99" s="100">
        <f>'10'!C100</f>
        <v>1559</v>
      </c>
      <c r="E99" s="100">
        <f>'10'!D100</f>
        <v>983</v>
      </c>
      <c r="F99" s="100">
        <f>'10'!E100</f>
        <v>2542</v>
      </c>
      <c r="G99" s="59">
        <f>'5'!O100</f>
        <v>0</v>
      </c>
      <c r="H99" s="71">
        <f t="shared" si="8"/>
        <v>0</v>
      </c>
      <c r="I99" s="59">
        <f>'6'!H100</f>
        <v>19</v>
      </c>
      <c r="J99" s="71">
        <f t="shared" si="9"/>
        <v>7.4744295830055079E-3</v>
      </c>
      <c r="K99" s="19">
        <f>'7'!F100</f>
        <v>0</v>
      </c>
      <c r="L99" s="71">
        <f t="shared" si="10"/>
        <v>0</v>
      </c>
      <c r="M99" s="59">
        <f>'8'!M100</f>
        <v>217</v>
      </c>
      <c r="N99" s="71">
        <f t="shared" si="11"/>
        <v>8.5365853658536592E-2</v>
      </c>
      <c r="O99" s="59">
        <f>'9'!O100+'9'!P100</f>
        <v>132.39580209895053</v>
      </c>
      <c r="P99" s="71">
        <f t="shared" si="12"/>
        <v>5.208332104600729E-2</v>
      </c>
      <c r="Q99" s="59">
        <f t="shared" si="13"/>
        <v>368.39580209895053</v>
      </c>
      <c r="R99" s="71">
        <f t="shared" si="7"/>
        <v>0.14492360428754938</v>
      </c>
    </row>
    <row r="100" spans="1:18" s="4" customFormat="1" ht="11.25" x14ac:dyDescent="0.2">
      <c r="A100" s="76" t="s">
        <v>126</v>
      </c>
      <c r="B100" s="112" t="s">
        <v>578</v>
      </c>
      <c r="C100" s="144" t="s">
        <v>884</v>
      </c>
      <c r="D100" s="100">
        <f>'10'!C101</f>
        <v>979</v>
      </c>
      <c r="E100" s="100">
        <f>'10'!D101</f>
        <v>661</v>
      </c>
      <c r="F100" s="100">
        <f>'10'!E101</f>
        <v>1640</v>
      </c>
      <c r="G100" s="59">
        <f>'5'!O101</f>
        <v>40</v>
      </c>
      <c r="H100" s="71">
        <f t="shared" si="8"/>
        <v>2.4390243902439025E-2</v>
      </c>
      <c r="I100" s="59">
        <f>'6'!H101</f>
        <v>20</v>
      </c>
      <c r="J100" s="71">
        <f t="shared" si="9"/>
        <v>1.2195121951219513E-2</v>
      </c>
      <c r="K100" s="19">
        <f>'7'!F101</f>
        <v>0</v>
      </c>
      <c r="L100" s="71">
        <f t="shared" si="10"/>
        <v>0</v>
      </c>
      <c r="M100" s="59">
        <f>'8'!M101</f>
        <v>148</v>
      </c>
      <c r="N100" s="71">
        <f t="shared" si="11"/>
        <v>9.0243902439024387E-2</v>
      </c>
      <c r="O100" s="59">
        <f>'9'!O101+'9'!P101</f>
        <v>128.68604651162792</v>
      </c>
      <c r="P100" s="71">
        <f t="shared" si="12"/>
        <v>7.846710153148044E-2</v>
      </c>
      <c r="Q100" s="59">
        <f t="shared" si="13"/>
        <v>336.68604651162792</v>
      </c>
      <c r="R100" s="71">
        <f t="shared" si="7"/>
        <v>0.20529636982416336</v>
      </c>
    </row>
    <row r="101" spans="1:18" s="4" customFormat="1" ht="11.25" x14ac:dyDescent="0.2">
      <c r="A101" s="77" t="s">
        <v>127</v>
      </c>
      <c r="B101" s="109" t="s">
        <v>592</v>
      </c>
      <c r="C101" s="141" t="s">
        <v>883</v>
      </c>
      <c r="D101" s="100">
        <f>'10'!C102</f>
        <v>601</v>
      </c>
      <c r="E101" s="100">
        <f>'10'!D102</f>
        <v>432</v>
      </c>
      <c r="F101" s="100">
        <f>'10'!E102</f>
        <v>1033</v>
      </c>
      <c r="G101" s="59">
        <f>'5'!O102</f>
        <v>49</v>
      </c>
      <c r="H101" s="71">
        <f t="shared" si="8"/>
        <v>4.7434656340755083E-2</v>
      </c>
      <c r="I101" s="59">
        <f>'6'!H102</f>
        <v>37</v>
      </c>
      <c r="J101" s="71">
        <f t="shared" si="9"/>
        <v>3.5818005808325268E-2</v>
      </c>
      <c r="K101" s="19">
        <f>'7'!F102</f>
        <v>0</v>
      </c>
      <c r="L101" s="71">
        <f t="shared" si="10"/>
        <v>0</v>
      </c>
      <c r="M101" s="59">
        <f>'8'!M102</f>
        <v>62</v>
      </c>
      <c r="N101" s="71">
        <f t="shared" si="11"/>
        <v>6.0019361084220714E-2</v>
      </c>
      <c r="O101" s="59">
        <f>'9'!O102+'9'!P102</f>
        <v>99.92366412213741</v>
      </c>
      <c r="P101" s="71">
        <f t="shared" si="12"/>
        <v>9.6731523835563799E-2</v>
      </c>
      <c r="Q101" s="59">
        <f t="shared" si="13"/>
        <v>247.92366412213741</v>
      </c>
      <c r="R101" s="71">
        <f t="shared" si="7"/>
        <v>0.24000354706886487</v>
      </c>
    </row>
    <row r="102" spans="1:18" s="4" customFormat="1" ht="11.25" x14ac:dyDescent="0.2">
      <c r="A102" s="75" t="s">
        <v>128</v>
      </c>
      <c r="B102" s="111" t="s">
        <v>568</v>
      </c>
      <c r="C102" s="142" t="s">
        <v>659</v>
      </c>
      <c r="D102" s="100">
        <f>'10'!C103</f>
        <v>1047</v>
      </c>
      <c r="E102" s="100">
        <f>'10'!D103</f>
        <v>735</v>
      </c>
      <c r="F102" s="100">
        <f>'10'!E103</f>
        <v>1782</v>
      </c>
      <c r="G102" s="59">
        <f>'5'!O103</f>
        <v>243</v>
      </c>
      <c r="H102" s="71">
        <f t="shared" si="8"/>
        <v>0.13636363636363635</v>
      </c>
      <c r="I102" s="59">
        <f>'6'!H103</f>
        <v>0</v>
      </c>
      <c r="J102" s="71">
        <f t="shared" si="9"/>
        <v>0</v>
      </c>
      <c r="K102" s="19">
        <f>'7'!F103</f>
        <v>0</v>
      </c>
      <c r="L102" s="71">
        <f t="shared" si="10"/>
        <v>0</v>
      </c>
      <c r="M102" s="59">
        <f>'8'!M103</f>
        <v>268</v>
      </c>
      <c r="N102" s="71">
        <f t="shared" si="11"/>
        <v>0.15039281705948374</v>
      </c>
      <c r="O102" s="59">
        <f>'9'!O103+'9'!P103</f>
        <v>145.85979381443298</v>
      </c>
      <c r="P102" s="71">
        <f t="shared" si="12"/>
        <v>8.1851736147268789E-2</v>
      </c>
      <c r="Q102" s="59">
        <f t="shared" si="13"/>
        <v>656.85979381443303</v>
      </c>
      <c r="R102" s="71">
        <f t="shared" si="7"/>
        <v>0.36860818957038893</v>
      </c>
    </row>
    <row r="103" spans="1:18" s="4" customFormat="1" ht="11.25" x14ac:dyDescent="0.2">
      <c r="A103" s="77" t="s">
        <v>129</v>
      </c>
      <c r="B103" s="109" t="s">
        <v>552</v>
      </c>
      <c r="C103" s="141" t="s">
        <v>883</v>
      </c>
      <c r="D103" s="100">
        <f>'10'!C104</f>
        <v>618</v>
      </c>
      <c r="E103" s="100">
        <f>'10'!D104</f>
        <v>430</v>
      </c>
      <c r="F103" s="100">
        <f>'10'!E104</f>
        <v>1048</v>
      </c>
      <c r="G103" s="59">
        <f>'5'!O104</f>
        <v>26</v>
      </c>
      <c r="H103" s="71">
        <f t="shared" si="8"/>
        <v>2.4809160305343511E-2</v>
      </c>
      <c r="I103" s="59">
        <f>'6'!H104</f>
        <v>0</v>
      </c>
      <c r="J103" s="71">
        <f t="shared" si="9"/>
        <v>0</v>
      </c>
      <c r="K103" s="19">
        <f>'7'!F104</f>
        <v>0</v>
      </c>
      <c r="L103" s="71">
        <f t="shared" si="10"/>
        <v>0</v>
      </c>
      <c r="M103" s="59">
        <f>'8'!M104</f>
        <v>116</v>
      </c>
      <c r="N103" s="71">
        <f t="shared" si="11"/>
        <v>0.11068702290076336</v>
      </c>
      <c r="O103" s="59">
        <f>'9'!O104+'9'!P104</f>
        <v>60.126663607159244</v>
      </c>
      <c r="P103" s="71">
        <f t="shared" si="12"/>
        <v>5.7372770617518366E-2</v>
      </c>
      <c r="Q103" s="59">
        <f t="shared" si="13"/>
        <v>202.12666360715923</v>
      </c>
      <c r="R103" s="71">
        <f t="shared" si="7"/>
        <v>0.19286895382362523</v>
      </c>
    </row>
    <row r="104" spans="1:18" s="4" customFormat="1" ht="11.25" x14ac:dyDescent="0.2">
      <c r="A104" s="76" t="s">
        <v>130</v>
      </c>
      <c r="B104" s="112" t="s">
        <v>539</v>
      </c>
      <c r="C104" s="144" t="s">
        <v>884</v>
      </c>
      <c r="D104" s="100">
        <f>'10'!C105</f>
        <v>234</v>
      </c>
      <c r="E104" s="100">
        <f>'10'!D105</f>
        <v>132</v>
      </c>
      <c r="F104" s="100">
        <f>'10'!E105</f>
        <v>366</v>
      </c>
      <c r="G104" s="59">
        <f>'5'!O105</f>
        <v>33</v>
      </c>
      <c r="H104" s="71">
        <f t="shared" si="8"/>
        <v>9.0163934426229511E-2</v>
      </c>
      <c r="I104" s="59">
        <f>'6'!H105</f>
        <v>20</v>
      </c>
      <c r="J104" s="71">
        <f t="shared" si="9"/>
        <v>5.4644808743169397E-2</v>
      </c>
      <c r="K104" s="19">
        <f>'7'!F105</f>
        <v>0</v>
      </c>
      <c r="L104" s="71">
        <f t="shared" si="10"/>
        <v>0</v>
      </c>
      <c r="M104" s="59">
        <f>'8'!M105</f>
        <v>53</v>
      </c>
      <c r="N104" s="71">
        <f t="shared" si="11"/>
        <v>0.1448087431693989</v>
      </c>
      <c r="O104" s="59">
        <f>'9'!O105+'9'!P105</f>
        <v>0</v>
      </c>
      <c r="P104" s="71">
        <f t="shared" si="12"/>
        <v>0</v>
      </c>
      <c r="Q104" s="59">
        <f t="shared" si="13"/>
        <v>106</v>
      </c>
      <c r="R104" s="71">
        <f t="shared" si="7"/>
        <v>0.2896174863387978</v>
      </c>
    </row>
    <row r="105" spans="1:18" s="4" customFormat="1" ht="11.25" x14ac:dyDescent="0.2">
      <c r="A105" s="76" t="s">
        <v>131</v>
      </c>
      <c r="B105" s="112" t="s">
        <v>548</v>
      </c>
      <c r="C105" s="144" t="s">
        <v>884</v>
      </c>
      <c r="D105" s="100">
        <f>'10'!C106</f>
        <v>1120</v>
      </c>
      <c r="E105" s="100">
        <f>'10'!D106</f>
        <v>770</v>
      </c>
      <c r="F105" s="100">
        <f>'10'!E106</f>
        <v>1890</v>
      </c>
      <c r="G105" s="59">
        <f>'5'!O106</f>
        <v>52</v>
      </c>
      <c r="H105" s="71">
        <f t="shared" si="8"/>
        <v>2.7513227513227514E-2</v>
      </c>
      <c r="I105" s="59">
        <f>'6'!H106</f>
        <v>0</v>
      </c>
      <c r="J105" s="71">
        <f t="shared" si="9"/>
        <v>0</v>
      </c>
      <c r="K105" s="19">
        <f>'7'!F106</f>
        <v>0</v>
      </c>
      <c r="L105" s="71">
        <f t="shared" si="10"/>
        <v>0</v>
      </c>
      <c r="M105" s="59">
        <f>'8'!M106</f>
        <v>199</v>
      </c>
      <c r="N105" s="71">
        <f t="shared" si="11"/>
        <v>0.1052910052910053</v>
      </c>
      <c r="O105" s="59">
        <f>'9'!O106+'9'!P106</f>
        <v>514.55342465753426</v>
      </c>
      <c r="P105" s="71">
        <f t="shared" si="12"/>
        <v>0.27225048923679063</v>
      </c>
      <c r="Q105" s="59">
        <f t="shared" si="13"/>
        <v>765.55342465753426</v>
      </c>
      <c r="R105" s="71">
        <f t="shared" si="7"/>
        <v>0.40505472204102344</v>
      </c>
    </row>
    <row r="106" spans="1:18" s="4" customFormat="1" ht="11.25" x14ac:dyDescent="0.2">
      <c r="A106" s="75" t="s">
        <v>132</v>
      </c>
      <c r="B106" s="111" t="s">
        <v>543</v>
      </c>
      <c r="C106" s="142" t="s">
        <v>659</v>
      </c>
      <c r="D106" s="100">
        <f>'10'!C107</f>
        <v>640</v>
      </c>
      <c r="E106" s="100">
        <f>'10'!D107</f>
        <v>450</v>
      </c>
      <c r="F106" s="100">
        <f>'10'!E107</f>
        <v>1090</v>
      </c>
      <c r="G106" s="59">
        <f>'5'!O107</f>
        <v>54</v>
      </c>
      <c r="H106" s="71">
        <f t="shared" si="8"/>
        <v>4.9541284403669728E-2</v>
      </c>
      <c r="I106" s="59">
        <f>'6'!H107</f>
        <v>52</v>
      </c>
      <c r="J106" s="71">
        <f t="shared" si="9"/>
        <v>4.7706422018348627E-2</v>
      </c>
      <c r="K106" s="19">
        <f>'7'!F107</f>
        <v>55</v>
      </c>
      <c r="L106" s="71">
        <f t="shared" si="10"/>
        <v>5.0458715596330278E-2</v>
      </c>
      <c r="M106" s="59">
        <f>'8'!M107</f>
        <v>132</v>
      </c>
      <c r="N106" s="71">
        <f t="shared" si="11"/>
        <v>0.12110091743119267</v>
      </c>
      <c r="O106" s="59">
        <f>'9'!O107+'9'!P107</f>
        <v>71.331083614548191</v>
      </c>
      <c r="P106" s="71">
        <f t="shared" si="12"/>
        <v>6.5441361114264393E-2</v>
      </c>
      <c r="Q106" s="59">
        <f t="shared" si="13"/>
        <v>364.33108361454822</v>
      </c>
      <c r="R106" s="71">
        <f t="shared" si="7"/>
        <v>0.33424870056380573</v>
      </c>
    </row>
    <row r="107" spans="1:18" s="4" customFormat="1" ht="11.25" x14ac:dyDescent="0.2">
      <c r="A107" s="75" t="s">
        <v>133</v>
      </c>
      <c r="B107" s="111" t="s">
        <v>571</v>
      </c>
      <c r="C107" s="142" t="s">
        <v>659</v>
      </c>
      <c r="D107" s="100">
        <f>'10'!C108</f>
        <v>193</v>
      </c>
      <c r="E107" s="100">
        <f>'10'!D108</f>
        <v>148</v>
      </c>
      <c r="F107" s="100">
        <f>'10'!E108</f>
        <v>341</v>
      </c>
      <c r="G107" s="59">
        <f>'5'!O108</f>
        <v>22</v>
      </c>
      <c r="H107" s="71">
        <f t="shared" si="8"/>
        <v>6.4516129032258063E-2</v>
      </c>
      <c r="I107" s="59">
        <f>'6'!H108</f>
        <v>0</v>
      </c>
      <c r="J107" s="71">
        <f t="shared" si="9"/>
        <v>0</v>
      </c>
      <c r="K107" s="19">
        <f>'7'!F108</f>
        <v>0</v>
      </c>
      <c r="L107" s="71">
        <f t="shared" si="10"/>
        <v>0</v>
      </c>
      <c r="M107" s="59">
        <f>'8'!M108</f>
        <v>46</v>
      </c>
      <c r="N107" s="71">
        <f t="shared" si="11"/>
        <v>0.13489736070381231</v>
      </c>
      <c r="O107" s="59">
        <f>'9'!O108+'9'!P108</f>
        <v>35.444444444444443</v>
      </c>
      <c r="P107" s="71">
        <f t="shared" si="12"/>
        <v>0.1039426523297491</v>
      </c>
      <c r="Q107" s="59">
        <f t="shared" si="13"/>
        <v>103.44444444444444</v>
      </c>
      <c r="R107" s="71">
        <f t="shared" si="7"/>
        <v>0.30335614206581946</v>
      </c>
    </row>
    <row r="108" spans="1:18" s="4" customFormat="1" ht="11.25" x14ac:dyDescent="0.2">
      <c r="A108" s="74" t="s">
        <v>134</v>
      </c>
      <c r="B108" s="110" t="s">
        <v>575</v>
      </c>
      <c r="C108" s="143" t="s">
        <v>660</v>
      </c>
      <c r="D108" s="100">
        <f>'10'!C109</f>
        <v>1931</v>
      </c>
      <c r="E108" s="100">
        <f>'10'!D109</f>
        <v>1475</v>
      </c>
      <c r="F108" s="100">
        <f>'10'!E109</f>
        <v>3406</v>
      </c>
      <c r="G108" s="59">
        <f>'5'!O109</f>
        <v>0</v>
      </c>
      <c r="H108" s="71">
        <f t="shared" si="8"/>
        <v>0</v>
      </c>
      <c r="I108" s="59">
        <f>'6'!H109</f>
        <v>0</v>
      </c>
      <c r="J108" s="71">
        <f t="shared" si="9"/>
        <v>0</v>
      </c>
      <c r="K108" s="19">
        <f>'7'!F109</f>
        <v>0</v>
      </c>
      <c r="L108" s="71">
        <f t="shared" si="10"/>
        <v>0</v>
      </c>
      <c r="M108" s="59">
        <f>'8'!M109</f>
        <v>479</v>
      </c>
      <c r="N108" s="71">
        <f t="shared" si="11"/>
        <v>0.14063417498532002</v>
      </c>
      <c r="O108" s="59">
        <f>'9'!O109+'9'!P109</f>
        <v>580.07712193020245</v>
      </c>
      <c r="P108" s="71">
        <f t="shared" si="12"/>
        <v>0.17031037050211464</v>
      </c>
      <c r="Q108" s="59">
        <f t="shared" si="13"/>
        <v>1059.0771219302023</v>
      </c>
      <c r="R108" s="71">
        <f t="shared" si="7"/>
        <v>0.31094454548743461</v>
      </c>
    </row>
    <row r="109" spans="1:18" s="4" customFormat="1" ht="11.25" x14ac:dyDescent="0.2">
      <c r="A109" s="75" t="s">
        <v>135</v>
      </c>
      <c r="B109" s="111" t="s">
        <v>593</v>
      </c>
      <c r="C109" s="142" t="s">
        <v>659</v>
      </c>
      <c r="D109" s="100">
        <f>'10'!C110</f>
        <v>297</v>
      </c>
      <c r="E109" s="100">
        <f>'10'!D110</f>
        <v>213</v>
      </c>
      <c r="F109" s="100">
        <f>'10'!E110</f>
        <v>510</v>
      </c>
      <c r="G109" s="59">
        <f>'5'!O110</f>
        <v>30</v>
      </c>
      <c r="H109" s="71">
        <f t="shared" si="8"/>
        <v>5.8823529411764705E-2</v>
      </c>
      <c r="I109" s="59">
        <f>'6'!H110</f>
        <v>16</v>
      </c>
      <c r="J109" s="71">
        <f t="shared" si="9"/>
        <v>3.1372549019607843E-2</v>
      </c>
      <c r="K109" s="19">
        <f>'7'!F110</f>
        <v>0</v>
      </c>
      <c r="L109" s="71">
        <f t="shared" si="10"/>
        <v>0</v>
      </c>
      <c r="M109" s="59">
        <f>'8'!M110</f>
        <v>96</v>
      </c>
      <c r="N109" s="71">
        <f t="shared" si="11"/>
        <v>0.18823529411764706</v>
      </c>
      <c r="O109" s="59">
        <f>'9'!O110+'9'!P110</f>
        <v>35.523035230352299</v>
      </c>
      <c r="P109" s="71">
        <f t="shared" si="12"/>
        <v>6.9653010255592743E-2</v>
      </c>
      <c r="Q109" s="59">
        <f t="shared" si="13"/>
        <v>177.52303523035229</v>
      </c>
      <c r="R109" s="71">
        <f t="shared" si="7"/>
        <v>0.34808438280461235</v>
      </c>
    </row>
    <row r="110" spans="1:18" s="4" customFormat="1" ht="11.25" x14ac:dyDescent="0.2">
      <c r="A110" s="77" t="s">
        <v>136</v>
      </c>
      <c r="B110" s="109" t="s">
        <v>592</v>
      </c>
      <c r="C110" s="141" t="s">
        <v>883</v>
      </c>
      <c r="D110" s="100">
        <f>'10'!C111</f>
        <v>1014</v>
      </c>
      <c r="E110" s="100">
        <f>'10'!D111</f>
        <v>751</v>
      </c>
      <c r="F110" s="100">
        <f>'10'!E111</f>
        <v>1765</v>
      </c>
      <c r="G110" s="59">
        <f>'5'!O111</f>
        <v>230</v>
      </c>
      <c r="H110" s="71">
        <f t="shared" si="8"/>
        <v>0.13031161473087818</v>
      </c>
      <c r="I110" s="59">
        <f>'6'!H111</f>
        <v>28</v>
      </c>
      <c r="J110" s="71">
        <f t="shared" si="9"/>
        <v>1.586402266288952E-2</v>
      </c>
      <c r="K110" s="19">
        <f>'7'!F111</f>
        <v>0</v>
      </c>
      <c r="L110" s="71">
        <f t="shared" si="10"/>
        <v>0</v>
      </c>
      <c r="M110" s="59">
        <f>'8'!M111</f>
        <v>227</v>
      </c>
      <c r="N110" s="71">
        <f t="shared" si="11"/>
        <v>0.12861189801699716</v>
      </c>
      <c r="O110" s="59">
        <f>'9'!O111+'9'!P111</f>
        <v>507.25954198473289</v>
      </c>
      <c r="P110" s="71">
        <f t="shared" si="12"/>
        <v>0.28739917392902714</v>
      </c>
      <c r="Q110" s="59">
        <f t="shared" si="13"/>
        <v>992.25954198473289</v>
      </c>
      <c r="R110" s="71">
        <f t="shared" si="7"/>
        <v>0.56218670933979198</v>
      </c>
    </row>
    <row r="111" spans="1:18" s="4" customFormat="1" ht="11.25" x14ac:dyDescent="0.2">
      <c r="A111" s="75" t="s">
        <v>137</v>
      </c>
      <c r="B111" s="111" t="s">
        <v>545</v>
      </c>
      <c r="C111" s="142" t="s">
        <v>659</v>
      </c>
      <c r="D111" s="100">
        <f>'10'!C112</f>
        <v>571</v>
      </c>
      <c r="E111" s="100">
        <f>'10'!D112</f>
        <v>438</v>
      </c>
      <c r="F111" s="100">
        <f>'10'!E112</f>
        <v>1009</v>
      </c>
      <c r="G111" s="59">
        <f>'5'!O112</f>
        <v>0</v>
      </c>
      <c r="H111" s="71">
        <f t="shared" si="8"/>
        <v>0</v>
      </c>
      <c r="I111" s="59">
        <f>'6'!H112</f>
        <v>0</v>
      </c>
      <c r="J111" s="71">
        <f t="shared" si="9"/>
        <v>0</v>
      </c>
      <c r="K111" s="19">
        <f>'7'!F112</f>
        <v>0</v>
      </c>
      <c r="L111" s="71">
        <f t="shared" si="10"/>
        <v>0</v>
      </c>
      <c r="M111" s="59">
        <f>'8'!M112</f>
        <v>84</v>
      </c>
      <c r="N111" s="71">
        <f t="shared" si="11"/>
        <v>8.3250743310208125E-2</v>
      </c>
      <c r="O111" s="59">
        <f>'9'!O112+'9'!P112</f>
        <v>228.84112149532709</v>
      </c>
      <c r="P111" s="71">
        <f t="shared" si="12"/>
        <v>0.22679992219556699</v>
      </c>
      <c r="Q111" s="59">
        <f t="shared" si="13"/>
        <v>312.84112149532712</v>
      </c>
      <c r="R111" s="71">
        <f t="shared" si="7"/>
        <v>0.31005066550577515</v>
      </c>
    </row>
    <row r="112" spans="1:18" s="4" customFormat="1" ht="11.25" x14ac:dyDescent="0.2">
      <c r="A112" s="74" t="s">
        <v>138</v>
      </c>
      <c r="B112" s="110" t="s">
        <v>579</v>
      </c>
      <c r="C112" s="143" t="s">
        <v>660</v>
      </c>
      <c r="D112" s="100">
        <f>'10'!C113</f>
        <v>1704</v>
      </c>
      <c r="E112" s="100">
        <f>'10'!D113</f>
        <v>1209</v>
      </c>
      <c r="F112" s="100">
        <f>'10'!E113</f>
        <v>2913</v>
      </c>
      <c r="G112" s="59">
        <f>'5'!O113</f>
        <v>0</v>
      </c>
      <c r="H112" s="71">
        <f t="shared" si="8"/>
        <v>0</v>
      </c>
      <c r="I112" s="59">
        <f>'6'!H113</f>
        <v>0</v>
      </c>
      <c r="J112" s="71">
        <f t="shared" si="9"/>
        <v>0</v>
      </c>
      <c r="K112" s="19">
        <f>'7'!F113</f>
        <v>0</v>
      </c>
      <c r="L112" s="71">
        <f t="shared" si="10"/>
        <v>0</v>
      </c>
      <c r="M112" s="59">
        <f>'8'!M113</f>
        <v>266</v>
      </c>
      <c r="N112" s="71">
        <f t="shared" si="11"/>
        <v>9.1314795743220045E-2</v>
      </c>
      <c r="O112" s="59">
        <f>'9'!O113+'9'!P113</f>
        <v>115.89214380825565</v>
      </c>
      <c r="P112" s="71">
        <f t="shared" si="12"/>
        <v>3.9784464060506577E-2</v>
      </c>
      <c r="Q112" s="59">
        <f t="shared" si="13"/>
        <v>381.89214380825564</v>
      </c>
      <c r="R112" s="71">
        <f t="shared" si="7"/>
        <v>0.13109925980372661</v>
      </c>
    </row>
    <row r="113" spans="1:18" s="4" customFormat="1" ht="11.25" x14ac:dyDescent="0.2">
      <c r="A113" s="77" t="s">
        <v>139</v>
      </c>
      <c r="B113" s="109" t="s">
        <v>590</v>
      </c>
      <c r="C113" s="141" t="s">
        <v>883</v>
      </c>
      <c r="D113" s="100">
        <f>'10'!C114</f>
        <v>195</v>
      </c>
      <c r="E113" s="100">
        <f>'10'!D114</f>
        <v>159</v>
      </c>
      <c r="F113" s="100">
        <f>'10'!E114</f>
        <v>354</v>
      </c>
      <c r="G113" s="59">
        <f>'5'!O114</f>
        <v>49</v>
      </c>
      <c r="H113" s="71">
        <f t="shared" si="8"/>
        <v>0.1384180790960452</v>
      </c>
      <c r="I113" s="59">
        <f>'6'!H114</f>
        <v>18</v>
      </c>
      <c r="J113" s="71">
        <f t="shared" si="9"/>
        <v>5.0847457627118647E-2</v>
      </c>
      <c r="K113" s="19">
        <f>'7'!F114</f>
        <v>0</v>
      </c>
      <c r="L113" s="71">
        <f t="shared" si="10"/>
        <v>0</v>
      </c>
      <c r="M113" s="59">
        <f>'8'!M114</f>
        <v>58</v>
      </c>
      <c r="N113" s="71">
        <f t="shared" si="11"/>
        <v>0.16384180790960451</v>
      </c>
      <c r="O113" s="59">
        <f>'9'!O114+'9'!P114</f>
        <v>22.7710843373494</v>
      </c>
      <c r="P113" s="71">
        <f t="shared" si="12"/>
        <v>6.4325096998162148E-2</v>
      </c>
      <c r="Q113" s="59">
        <f t="shared" si="13"/>
        <v>147.77108433734941</v>
      </c>
      <c r="R113" s="71">
        <f t="shared" si="7"/>
        <v>0.41743244163093052</v>
      </c>
    </row>
    <row r="114" spans="1:18" s="4" customFormat="1" ht="11.25" x14ac:dyDescent="0.2">
      <c r="A114" s="75" t="s">
        <v>140</v>
      </c>
      <c r="B114" s="111" t="s">
        <v>545</v>
      </c>
      <c r="C114" s="142" t="s">
        <v>659</v>
      </c>
      <c r="D114" s="100">
        <f>'10'!C115</f>
        <v>489</v>
      </c>
      <c r="E114" s="100">
        <f>'10'!D115</f>
        <v>409</v>
      </c>
      <c r="F114" s="100">
        <f>'10'!E115</f>
        <v>898</v>
      </c>
      <c r="G114" s="59">
        <f>'5'!O115</f>
        <v>18</v>
      </c>
      <c r="H114" s="71">
        <f t="shared" si="8"/>
        <v>2.0044543429844099E-2</v>
      </c>
      <c r="I114" s="59">
        <f>'6'!H115</f>
        <v>0</v>
      </c>
      <c r="J114" s="71">
        <f t="shared" si="9"/>
        <v>0</v>
      </c>
      <c r="K114" s="19">
        <f>'7'!F115</f>
        <v>0</v>
      </c>
      <c r="L114" s="71">
        <f t="shared" si="10"/>
        <v>0</v>
      </c>
      <c r="M114" s="59">
        <f>'8'!M115</f>
        <v>66</v>
      </c>
      <c r="N114" s="71">
        <f t="shared" si="11"/>
        <v>7.3496659242761692E-2</v>
      </c>
      <c r="O114" s="59">
        <f>'9'!O115+'9'!P115</f>
        <v>163.45794392523362</v>
      </c>
      <c r="P114" s="71">
        <f t="shared" si="12"/>
        <v>0.18202443644235369</v>
      </c>
      <c r="Q114" s="59">
        <f t="shared" si="13"/>
        <v>247.45794392523362</v>
      </c>
      <c r="R114" s="71">
        <f t="shared" si="7"/>
        <v>0.27556563911495952</v>
      </c>
    </row>
    <row r="115" spans="1:18" s="4" customFormat="1" ht="11.25" x14ac:dyDescent="0.2">
      <c r="A115" s="76" t="s">
        <v>141</v>
      </c>
      <c r="B115" s="112" t="s">
        <v>556</v>
      </c>
      <c r="C115" s="144" t="s">
        <v>884</v>
      </c>
      <c r="D115" s="100">
        <f>'10'!C116</f>
        <v>1336</v>
      </c>
      <c r="E115" s="100">
        <f>'10'!D116</f>
        <v>986</v>
      </c>
      <c r="F115" s="100">
        <f>'10'!E116</f>
        <v>2322</v>
      </c>
      <c r="G115" s="59">
        <f>'5'!O116</f>
        <v>0</v>
      </c>
      <c r="H115" s="71">
        <f t="shared" si="8"/>
        <v>0</v>
      </c>
      <c r="I115" s="59">
        <f>'6'!H116</f>
        <v>0</v>
      </c>
      <c r="J115" s="71">
        <f t="shared" si="9"/>
        <v>0</v>
      </c>
      <c r="K115" s="19">
        <f>'7'!F116</f>
        <v>0</v>
      </c>
      <c r="L115" s="71">
        <f t="shared" si="10"/>
        <v>0</v>
      </c>
      <c r="M115" s="59">
        <f>'8'!M116</f>
        <v>240</v>
      </c>
      <c r="N115" s="71">
        <f t="shared" si="11"/>
        <v>0.10335917312661498</v>
      </c>
      <c r="O115" s="59">
        <f>'9'!O116+'9'!P116</f>
        <v>102.20302375809936</v>
      </c>
      <c r="P115" s="71">
        <f t="shared" si="12"/>
        <v>4.4015083444487235E-2</v>
      </c>
      <c r="Q115" s="59">
        <f t="shared" si="13"/>
        <v>342.20302375809933</v>
      </c>
      <c r="R115" s="71">
        <f t="shared" si="7"/>
        <v>0.1473742565711022</v>
      </c>
    </row>
    <row r="116" spans="1:18" s="4" customFormat="1" ht="11.25" x14ac:dyDescent="0.2">
      <c r="A116" s="77" t="s">
        <v>142</v>
      </c>
      <c r="B116" s="109" t="s">
        <v>552</v>
      </c>
      <c r="C116" s="141" t="s">
        <v>883</v>
      </c>
      <c r="D116" s="100">
        <f>'10'!C117</f>
        <v>778</v>
      </c>
      <c r="E116" s="100">
        <f>'10'!D117</f>
        <v>565</v>
      </c>
      <c r="F116" s="100">
        <f>'10'!E117</f>
        <v>1343</v>
      </c>
      <c r="G116" s="59">
        <f>'5'!O117</f>
        <v>10</v>
      </c>
      <c r="H116" s="71">
        <f t="shared" si="8"/>
        <v>7.446016381236039E-3</v>
      </c>
      <c r="I116" s="59">
        <f>'6'!H117</f>
        <v>0</v>
      </c>
      <c r="J116" s="71">
        <f t="shared" si="9"/>
        <v>0</v>
      </c>
      <c r="K116" s="19">
        <f>'7'!F117</f>
        <v>0</v>
      </c>
      <c r="L116" s="71">
        <f t="shared" si="10"/>
        <v>0</v>
      </c>
      <c r="M116" s="59">
        <f>'8'!M117</f>
        <v>169</v>
      </c>
      <c r="N116" s="71">
        <f t="shared" si="11"/>
        <v>0.12583767684288905</v>
      </c>
      <c r="O116" s="59">
        <f>'9'!O117+'9'!P117</f>
        <v>249.58237723726484</v>
      </c>
      <c r="P116" s="71">
        <f t="shared" si="12"/>
        <v>0.18583944693765067</v>
      </c>
      <c r="Q116" s="59">
        <f t="shared" si="13"/>
        <v>428.58237723726484</v>
      </c>
      <c r="R116" s="71">
        <f t="shared" si="7"/>
        <v>0.31912314016177573</v>
      </c>
    </row>
    <row r="117" spans="1:18" s="4" customFormat="1" ht="11.25" x14ac:dyDescent="0.2">
      <c r="A117" s="76" t="s">
        <v>143</v>
      </c>
      <c r="B117" s="112" t="s">
        <v>594</v>
      </c>
      <c r="C117" s="144" t="s">
        <v>884</v>
      </c>
      <c r="D117" s="100">
        <f>'10'!C118</f>
        <v>641</v>
      </c>
      <c r="E117" s="100">
        <f>'10'!D118</f>
        <v>401</v>
      </c>
      <c r="F117" s="100">
        <f>'10'!E118</f>
        <v>1042</v>
      </c>
      <c r="G117" s="59">
        <f>'5'!O118</f>
        <v>94</v>
      </c>
      <c r="H117" s="71">
        <f t="shared" si="8"/>
        <v>9.0211132437619967E-2</v>
      </c>
      <c r="I117" s="59">
        <f>'6'!H118</f>
        <v>17</v>
      </c>
      <c r="J117" s="71">
        <f t="shared" si="9"/>
        <v>1.6314779270633396E-2</v>
      </c>
      <c r="K117" s="19">
        <f>'7'!F118</f>
        <v>103</v>
      </c>
      <c r="L117" s="71">
        <f t="shared" si="10"/>
        <v>9.8848368522072932E-2</v>
      </c>
      <c r="M117" s="59">
        <f>'8'!M118</f>
        <v>95</v>
      </c>
      <c r="N117" s="71">
        <f t="shared" si="11"/>
        <v>9.1170825335892519E-2</v>
      </c>
      <c r="O117" s="59">
        <f>'9'!O118+'9'!P118</f>
        <v>183.51351351351352</v>
      </c>
      <c r="P117" s="71">
        <f t="shared" si="12"/>
        <v>0.17611661565596307</v>
      </c>
      <c r="Q117" s="59">
        <f t="shared" si="13"/>
        <v>492.51351351351354</v>
      </c>
      <c r="R117" s="71">
        <f t="shared" si="7"/>
        <v>0.47266172122218192</v>
      </c>
    </row>
    <row r="118" spans="1:18" s="4" customFormat="1" ht="11.25" x14ac:dyDescent="0.2">
      <c r="A118" s="76" t="s">
        <v>144</v>
      </c>
      <c r="B118" s="112" t="s">
        <v>539</v>
      </c>
      <c r="C118" s="144" t="s">
        <v>884</v>
      </c>
      <c r="D118" s="100">
        <f>'10'!C119</f>
        <v>452</v>
      </c>
      <c r="E118" s="100">
        <f>'10'!D119</f>
        <v>323</v>
      </c>
      <c r="F118" s="100">
        <f>'10'!E119</f>
        <v>775</v>
      </c>
      <c r="G118" s="59">
        <f>'5'!O119</f>
        <v>14</v>
      </c>
      <c r="H118" s="71">
        <f t="shared" si="8"/>
        <v>1.806451612903226E-2</v>
      </c>
      <c r="I118" s="59">
        <f>'6'!H119</f>
        <v>0</v>
      </c>
      <c r="J118" s="71">
        <f t="shared" si="9"/>
        <v>0</v>
      </c>
      <c r="K118" s="19">
        <f>'7'!F119</f>
        <v>0</v>
      </c>
      <c r="L118" s="71">
        <f t="shared" si="10"/>
        <v>0</v>
      </c>
      <c r="M118" s="59">
        <f>'8'!M119</f>
        <v>86</v>
      </c>
      <c r="N118" s="71">
        <f t="shared" si="11"/>
        <v>0.11096774193548387</v>
      </c>
      <c r="O118" s="59">
        <f>'9'!O119+'9'!P119</f>
        <v>103.73483455882354</v>
      </c>
      <c r="P118" s="71">
        <f t="shared" si="12"/>
        <v>0.13385139943074004</v>
      </c>
      <c r="Q118" s="59">
        <f t="shared" si="13"/>
        <v>203.73483455882354</v>
      </c>
      <c r="R118" s="71">
        <f t="shared" si="7"/>
        <v>0.26288365749525616</v>
      </c>
    </row>
    <row r="119" spans="1:18" s="4" customFormat="1" ht="11.25" x14ac:dyDescent="0.2">
      <c r="A119" s="74" t="s">
        <v>145</v>
      </c>
      <c r="B119" s="110" t="s">
        <v>595</v>
      </c>
      <c r="C119" s="143" t="s">
        <v>660</v>
      </c>
      <c r="D119" s="100">
        <f>'10'!C120</f>
        <v>899</v>
      </c>
      <c r="E119" s="100">
        <f>'10'!D120</f>
        <v>658</v>
      </c>
      <c r="F119" s="100">
        <f>'10'!E120</f>
        <v>1557</v>
      </c>
      <c r="G119" s="59">
        <f>'5'!O120</f>
        <v>208</v>
      </c>
      <c r="H119" s="71">
        <f t="shared" si="8"/>
        <v>0.13359023763648042</v>
      </c>
      <c r="I119" s="59">
        <f>'6'!H120</f>
        <v>52</v>
      </c>
      <c r="J119" s="71">
        <f t="shared" si="9"/>
        <v>3.3397559409120106E-2</v>
      </c>
      <c r="K119" s="19">
        <f>'7'!F120</f>
        <v>96</v>
      </c>
      <c r="L119" s="71">
        <f t="shared" si="10"/>
        <v>6.1657032755298651E-2</v>
      </c>
      <c r="M119" s="59">
        <f>'8'!M120</f>
        <v>160</v>
      </c>
      <c r="N119" s="71">
        <f t="shared" si="11"/>
        <v>0.10276172125883108</v>
      </c>
      <c r="O119" s="59">
        <f>'9'!O120+'9'!P120</f>
        <v>250.12949640287769</v>
      </c>
      <c r="P119" s="71">
        <f t="shared" si="12"/>
        <v>0.16064835992477694</v>
      </c>
      <c r="Q119" s="59">
        <f t="shared" si="13"/>
        <v>766.12949640287775</v>
      </c>
      <c r="R119" s="71">
        <f t="shared" si="7"/>
        <v>0.49205491098450721</v>
      </c>
    </row>
    <row r="120" spans="1:18" s="4" customFormat="1" ht="11.25" x14ac:dyDescent="0.2">
      <c r="A120" s="74" t="s">
        <v>146</v>
      </c>
      <c r="B120" s="110" t="s">
        <v>574</v>
      </c>
      <c r="C120" s="143" t="s">
        <v>660</v>
      </c>
      <c r="D120" s="100">
        <f>'10'!C121</f>
        <v>503</v>
      </c>
      <c r="E120" s="100">
        <f>'10'!D121</f>
        <v>355</v>
      </c>
      <c r="F120" s="100">
        <f>'10'!E121</f>
        <v>858</v>
      </c>
      <c r="G120" s="59">
        <f>'5'!O121</f>
        <v>71</v>
      </c>
      <c r="H120" s="71">
        <f t="shared" si="8"/>
        <v>8.2750582750582752E-2</v>
      </c>
      <c r="I120" s="59">
        <f>'6'!H121</f>
        <v>0</v>
      </c>
      <c r="J120" s="71">
        <f t="shared" si="9"/>
        <v>0</v>
      </c>
      <c r="K120" s="19">
        <f>'7'!F121</f>
        <v>0</v>
      </c>
      <c r="L120" s="71">
        <f t="shared" si="10"/>
        <v>0</v>
      </c>
      <c r="M120" s="59">
        <f>'8'!M121</f>
        <v>139</v>
      </c>
      <c r="N120" s="71">
        <f t="shared" si="11"/>
        <v>0.16200466200466201</v>
      </c>
      <c r="O120" s="59">
        <f>'9'!O121+'9'!P121</f>
        <v>31.384313725490195</v>
      </c>
      <c r="P120" s="71">
        <f t="shared" si="12"/>
        <v>3.6578454225513049E-2</v>
      </c>
      <c r="Q120" s="59">
        <f t="shared" si="13"/>
        <v>241.38431372549019</v>
      </c>
      <c r="R120" s="71">
        <f t="shared" si="7"/>
        <v>0.28133369898075777</v>
      </c>
    </row>
    <row r="121" spans="1:18" s="4" customFormat="1" ht="11.25" x14ac:dyDescent="0.2">
      <c r="A121" s="77" t="s">
        <v>147</v>
      </c>
      <c r="B121" s="109" t="s">
        <v>544</v>
      </c>
      <c r="C121" s="141" t="s">
        <v>883</v>
      </c>
      <c r="D121" s="100">
        <f>'10'!C122</f>
        <v>677</v>
      </c>
      <c r="E121" s="100">
        <f>'10'!D122</f>
        <v>521</v>
      </c>
      <c r="F121" s="100">
        <f>'10'!E122</f>
        <v>1198</v>
      </c>
      <c r="G121" s="59">
        <f>'5'!O122</f>
        <v>22</v>
      </c>
      <c r="H121" s="71">
        <f t="shared" si="8"/>
        <v>1.8363939899833055E-2</v>
      </c>
      <c r="I121" s="59">
        <f>'6'!H122</f>
        <v>0</v>
      </c>
      <c r="J121" s="71">
        <f t="shared" si="9"/>
        <v>0</v>
      </c>
      <c r="K121" s="19">
        <f>'7'!F122</f>
        <v>0</v>
      </c>
      <c r="L121" s="71">
        <f t="shared" si="10"/>
        <v>0</v>
      </c>
      <c r="M121" s="59">
        <f>'8'!M122</f>
        <v>85</v>
      </c>
      <c r="N121" s="71">
        <f t="shared" si="11"/>
        <v>7.0951585976627707E-2</v>
      </c>
      <c r="O121" s="59">
        <f>'9'!O122+'9'!P122</f>
        <v>194.36002039775624</v>
      </c>
      <c r="P121" s="71">
        <f t="shared" si="12"/>
        <v>0.16223707879612376</v>
      </c>
      <c r="Q121" s="59">
        <f t="shared" si="13"/>
        <v>301.36002039775622</v>
      </c>
      <c r="R121" s="71">
        <f t="shared" si="7"/>
        <v>0.2515526046725845</v>
      </c>
    </row>
    <row r="122" spans="1:18" s="4" customFormat="1" ht="11.25" x14ac:dyDescent="0.2">
      <c r="A122" s="76" t="s">
        <v>148</v>
      </c>
      <c r="B122" s="112" t="s">
        <v>547</v>
      </c>
      <c r="C122" s="144" t="s">
        <v>884</v>
      </c>
      <c r="D122" s="100">
        <f>'10'!C123</f>
        <v>861</v>
      </c>
      <c r="E122" s="100">
        <f>'10'!D123</f>
        <v>545</v>
      </c>
      <c r="F122" s="100">
        <f>'10'!E123</f>
        <v>1406</v>
      </c>
      <c r="G122" s="59">
        <f>'5'!O123</f>
        <v>38</v>
      </c>
      <c r="H122" s="71">
        <f t="shared" si="8"/>
        <v>2.7027027027027029E-2</v>
      </c>
      <c r="I122" s="59">
        <f>'6'!H123</f>
        <v>0</v>
      </c>
      <c r="J122" s="71">
        <f t="shared" si="9"/>
        <v>0</v>
      </c>
      <c r="K122" s="19">
        <f>'7'!F123</f>
        <v>0</v>
      </c>
      <c r="L122" s="71">
        <f t="shared" si="10"/>
        <v>0</v>
      </c>
      <c r="M122" s="59">
        <f>'8'!M123</f>
        <v>170</v>
      </c>
      <c r="N122" s="71">
        <f t="shared" si="11"/>
        <v>0.12091038406827881</v>
      </c>
      <c r="O122" s="59">
        <f>'9'!O123+'9'!P123</f>
        <v>128.83358320839579</v>
      </c>
      <c r="P122" s="71">
        <f t="shared" si="12"/>
        <v>9.1631282509527595E-2</v>
      </c>
      <c r="Q122" s="59">
        <f t="shared" si="13"/>
        <v>336.83358320839579</v>
      </c>
      <c r="R122" s="71">
        <f t="shared" si="7"/>
        <v>0.23956869360483343</v>
      </c>
    </row>
    <row r="123" spans="1:18" s="4" customFormat="1" ht="11.25" x14ac:dyDescent="0.2">
      <c r="A123" s="76" t="s">
        <v>149</v>
      </c>
      <c r="B123" s="112" t="s">
        <v>556</v>
      </c>
      <c r="C123" s="144" t="s">
        <v>884</v>
      </c>
      <c r="D123" s="100">
        <f>'10'!C124</f>
        <v>946</v>
      </c>
      <c r="E123" s="100">
        <f>'10'!D124</f>
        <v>639</v>
      </c>
      <c r="F123" s="100">
        <f>'10'!E124</f>
        <v>1585</v>
      </c>
      <c r="G123" s="59">
        <f>'5'!O124</f>
        <v>0</v>
      </c>
      <c r="H123" s="71">
        <f t="shared" si="8"/>
        <v>0</v>
      </c>
      <c r="I123" s="59">
        <f>'6'!H124</f>
        <v>0</v>
      </c>
      <c r="J123" s="71">
        <f t="shared" si="9"/>
        <v>0</v>
      </c>
      <c r="K123" s="19">
        <f>'7'!F124</f>
        <v>0</v>
      </c>
      <c r="L123" s="71">
        <f t="shared" si="10"/>
        <v>0</v>
      </c>
      <c r="M123" s="59">
        <f>'8'!M124</f>
        <v>180</v>
      </c>
      <c r="N123" s="71">
        <f t="shared" si="11"/>
        <v>0.11356466876971609</v>
      </c>
      <c r="O123" s="59">
        <f>'9'!O124+'9'!P124</f>
        <v>362.24622030237583</v>
      </c>
      <c r="P123" s="71">
        <f t="shared" si="12"/>
        <v>0.22854651123178285</v>
      </c>
      <c r="Q123" s="59">
        <f t="shared" si="13"/>
        <v>542.24622030237583</v>
      </c>
      <c r="R123" s="71">
        <f t="shared" si="7"/>
        <v>0.34211118000149893</v>
      </c>
    </row>
    <row r="124" spans="1:18" s="4" customFormat="1" ht="11.25" x14ac:dyDescent="0.2">
      <c r="A124" s="74" t="s">
        <v>150</v>
      </c>
      <c r="B124" s="110" t="s">
        <v>541</v>
      </c>
      <c r="C124" s="143" t="s">
        <v>660</v>
      </c>
      <c r="D124" s="100">
        <f>'10'!C125</f>
        <v>2656</v>
      </c>
      <c r="E124" s="100">
        <f>'10'!D125</f>
        <v>2056</v>
      </c>
      <c r="F124" s="100">
        <f>'10'!E125</f>
        <v>4712</v>
      </c>
      <c r="G124" s="59">
        <f>'5'!O125</f>
        <v>31</v>
      </c>
      <c r="H124" s="71">
        <f t="shared" si="8"/>
        <v>6.5789473684210523E-3</v>
      </c>
      <c r="I124" s="59">
        <f>'6'!H125</f>
        <v>8</v>
      </c>
      <c r="J124" s="71">
        <f t="shared" si="9"/>
        <v>1.697792869269949E-3</v>
      </c>
      <c r="K124" s="19">
        <f>'7'!F125</f>
        <v>0</v>
      </c>
      <c r="L124" s="71">
        <f t="shared" si="10"/>
        <v>0</v>
      </c>
      <c r="M124" s="59">
        <f>'8'!M125</f>
        <v>734</v>
      </c>
      <c r="N124" s="71">
        <f t="shared" si="11"/>
        <v>0.15577249575551783</v>
      </c>
      <c r="O124" s="59">
        <f>'9'!O125+'9'!P125</f>
        <v>381.46315223238298</v>
      </c>
      <c r="P124" s="71">
        <f t="shared" si="12"/>
        <v>8.0955677468672105E-2</v>
      </c>
      <c r="Q124" s="59">
        <f t="shared" si="13"/>
        <v>1154.463152232383</v>
      </c>
      <c r="R124" s="71">
        <f t="shared" si="7"/>
        <v>0.24500491346188094</v>
      </c>
    </row>
    <row r="125" spans="1:18" s="4" customFormat="1" ht="11.25" x14ac:dyDescent="0.2">
      <c r="A125" s="77" t="s">
        <v>151</v>
      </c>
      <c r="B125" s="109" t="s">
        <v>590</v>
      </c>
      <c r="C125" s="141" t="s">
        <v>883</v>
      </c>
      <c r="D125" s="100">
        <f>'10'!C126</f>
        <v>975</v>
      </c>
      <c r="E125" s="100">
        <f>'10'!D126</f>
        <v>681</v>
      </c>
      <c r="F125" s="100">
        <f>'10'!E126</f>
        <v>1656</v>
      </c>
      <c r="G125" s="59">
        <f>'5'!O126</f>
        <v>207</v>
      </c>
      <c r="H125" s="71">
        <f t="shared" si="8"/>
        <v>0.125</v>
      </c>
      <c r="I125" s="59">
        <f>'6'!H126</f>
        <v>53</v>
      </c>
      <c r="J125" s="71">
        <f t="shared" si="9"/>
        <v>3.2004830917874399E-2</v>
      </c>
      <c r="K125" s="19">
        <f>'7'!F126</f>
        <v>0</v>
      </c>
      <c r="L125" s="71">
        <f t="shared" si="10"/>
        <v>0</v>
      </c>
      <c r="M125" s="59">
        <f>'8'!M126</f>
        <v>217</v>
      </c>
      <c r="N125" s="71">
        <f t="shared" si="11"/>
        <v>0.13103864734299517</v>
      </c>
      <c r="O125" s="59">
        <f>'9'!O126+'9'!P126</f>
        <v>177.83132530120483</v>
      </c>
      <c r="P125" s="71">
        <f t="shared" si="12"/>
        <v>0.10738606600314302</v>
      </c>
      <c r="Q125" s="59">
        <f t="shared" si="13"/>
        <v>654.83132530120486</v>
      </c>
      <c r="R125" s="71">
        <f t="shared" si="7"/>
        <v>0.39542954426401261</v>
      </c>
    </row>
    <row r="126" spans="1:18" s="4" customFormat="1" ht="11.25" x14ac:dyDescent="0.2">
      <c r="A126" s="77" t="s">
        <v>152</v>
      </c>
      <c r="B126" s="109" t="s">
        <v>553</v>
      </c>
      <c r="C126" s="141" t="s">
        <v>883</v>
      </c>
      <c r="D126" s="100">
        <f>'10'!C127</f>
        <v>371</v>
      </c>
      <c r="E126" s="100">
        <f>'10'!D127</f>
        <v>238</v>
      </c>
      <c r="F126" s="100">
        <f>'10'!E127</f>
        <v>609</v>
      </c>
      <c r="G126" s="59">
        <f>'5'!O127</f>
        <v>38</v>
      </c>
      <c r="H126" s="71">
        <f t="shared" si="8"/>
        <v>6.2397372742200329E-2</v>
      </c>
      <c r="I126" s="59">
        <f>'6'!H127</f>
        <v>0</v>
      </c>
      <c r="J126" s="71">
        <f t="shared" si="9"/>
        <v>0</v>
      </c>
      <c r="K126" s="19">
        <f>'7'!F127</f>
        <v>0</v>
      </c>
      <c r="L126" s="71">
        <f t="shared" si="10"/>
        <v>0</v>
      </c>
      <c r="M126" s="59">
        <f>'8'!M127</f>
        <v>75</v>
      </c>
      <c r="N126" s="71">
        <f t="shared" si="11"/>
        <v>0.12315270935960591</v>
      </c>
      <c r="O126" s="59">
        <f>'9'!O127+'9'!P127</f>
        <v>31.080505130228886</v>
      </c>
      <c r="P126" s="71">
        <f t="shared" si="12"/>
        <v>5.1035312200704244E-2</v>
      </c>
      <c r="Q126" s="59">
        <f t="shared" si="13"/>
        <v>144.08050513022889</v>
      </c>
      <c r="R126" s="71">
        <f t="shared" si="7"/>
        <v>0.23658539430251049</v>
      </c>
    </row>
    <row r="127" spans="1:18" s="4" customFormat="1" ht="11.25" x14ac:dyDescent="0.2">
      <c r="A127" s="76" t="s">
        <v>153</v>
      </c>
      <c r="B127" s="112" t="s">
        <v>539</v>
      </c>
      <c r="C127" s="144" t="s">
        <v>884</v>
      </c>
      <c r="D127" s="100">
        <f>'10'!C128</f>
        <v>310</v>
      </c>
      <c r="E127" s="100">
        <f>'10'!D128</f>
        <v>182</v>
      </c>
      <c r="F127" s="100">
        <f>'10'!E128</f>
        <v>492</v>
      </c>
      <c r="G127" s="59">
        <f>'5'!O128</f>
        <v>87</v>
      </c>
      <c r="H127" s="71">
        <f t="shared" si="8"/>
        <v>0.17682926829268292</v>
      </c>
      <c r="I127" s="59">
        <f>'6'!H128</f>
        <v>0</v>
      </c>
      <c r="J127" s="71">
        <f t="shared" si="9"/>
        <v>0</v>
      </c>
      <c r="K127" s="19">
        <f>'7'!F128</f>
        <v>0</v>
      </c>
      <c r="L127" s="71">
        <f t="shared" si="10"/>
        <v>0</v>
      </c>
      <c r="M127" s="59">
        <f>'8'!M128</f>
        <v>64</v>
      </c>
      <c r="N127" s="71">
        <f t="shared" si="11"/>
        <v>0.13008130081300814</v>
      </c>
      <c r="O127" s="59">
        <f>'9'!O128+'9'!P128</f>
        <v>103.73483455882354</v>
      </c>
      <c r="P127" s="71">
        <f t="shared" si="12"/>
        <v>0.21084315967240555</v>
      </c>
      <c r="Q127" s="59">
        <f t="shared" si="13"/>
        <v>254.73483455882354</v>
      </c>
      <c r="R127" s="71">
        <f t="shared" si="7"/>
        <v>0.51775372877809667</v>
      </c>
    </row>
    <row r="128" spans="1:18" s="4" customFormat="1" ht="11.25" x14ac:dyDescent="0.2">
      <c r="A128" s="76" t="s">
        <v>154</v>
      </c>
      <c r="B128" s="112" t="s">
        <v>539</v>
      </c>
      <c r="C128" s="144" t="s">
        <v>884</v>
      </c>
      <c r="D128" s="100">
        <f>'10'!C129</f>
        <v>550</v>
      </c>
      <c r="E128" s="100">
        <f>'10'!D129</f>
        <v>354</v>
      </c>
      <c r="F128" s="100">
        <f>'10'!E129</f>
        <v>904</v>
      </c>
      <c r="G128" s="59">
        <f>'5'!O129</f>
        <v>97</v>
      </c>
      <c r="H128" s="71">
        <f t="shared" si="8"/>
        <v>0.10730088495575221</v>
      </c>
      <c r="I128" s="59">
        <f>'6'!H129</f>
        <v>35</v>
      </c>
      <c r="J128" s="71">
        <f t="shared" si="9"/>
        <v>3.8716814159292033E-2</v>
      </c>
      <c r="K128" s="19">
        <f>'7'!F129</f>
        <v>0</v>
      </c>
      <c r="L128" s="71">
        <f t="shared" si="10"/>
        <v>0</v>
      </c>
      <c r="M128" s="59">
        <f>'8'!M129</f>
        <v>136</v>
      </c>
      <c r="N128" s="71">
        <f t="shared" si="11"/>
        <v>0.15044247787610621</v>
      </c>
      <c r="O128" s="59">
        <f>'9'!O129+'9'!P129</f>
        <v>45.017003676470587</v>
      </c>
      <c r="P128" s="71">
        <f t="shared" si="12"/>
        <v>4.9797570438573656E-2</v>
      </c>
      <c r="Q128" s="59">
        <f t="shared" si="13"/>
        <v>313.01700367647061</v>
      </c>
      <c r="R128" s="71">
        <f t="shared" si="7"/>
        <v>0.34625774742972415</v>
      </c>
    </row>
    <row r="129" spans="1:18" s="4" customFormat="1" ht="11.25" x14ac:dyDescent="0.2">
      <c r="A129" s="77" t="s">
        <v>155</v>
      </c>
      <c r="B129" s="109" t="s">
        <v>555</v>
      </c>
      <c r="C129" s="141" t="s">
        <v>883</v>
      </c>
      <c r="D129" s="100">
        <f>'10'!C130</f>
        <v>340</v>
      </c>
      <c r="E129" s="100">
        <f>'10'!D130</f>
        <v>239</v>
      </c>
      <c r="F129" s="100">
        <f>'10'!E130</f>
        <v>579</v>
      </c>
      <c r="G129" s="59">
        <f>'5'!O130</f>
        <v>12</v>
      </c>
      <c r="H129" s="71">
        <f t="shared" si="8"/>
        <v>2.072538860103627E-2</v>
      </c>
      <c r="I129" s="59">
        <f>'6'!H130</f>
        <v>50</v>
      </c>
      <c r="J129" s="71">
        <f t="shared" si="9"/>
        <v>8.6355785837651119E-2</v>
      </c>
      <c r="K129" s="19">
        <f>'7'!F130</f>
        <v>50</v>
      </c>
      <c r="L129" s="71">
        <f t="shared" si="10"/>
        <v>8.6355785837651119E-2</v>
      </c>
      <c r="M129" s="59">
        <f>'8'!M130</f>
        <v>75</v>
      </c>
      <c r="N129" s="71">
        <f t="shared" si="11"/>
        <v>0.12953367875647667</v>
      </c>
      <c r="O129" s="59">
        <f>'9'!O130+'9'!P130</f>
        <v>70.289442467378421</v>
      </c>
      <c r="P129" s="71">
        <f t="shared" si="12"/>
        <v>0.12139800080721662</v>
      </c>
      <c r="Q129" s="59">
        <f t="shared" si="13"/>
        <v>257.28944246737842</v>
      </c>
      <c r="R129" s="71">
        <f t="shared" si="7"/>
        <v>0.44436863984003183</v>
      </c>
    </row>
    <row r="130" spans="1:18" s="4" customFormat="1" ht="11.25" x14ac:dyDescent="0.2">
      <c r="A130" s="77" t="s">
        <v>156</v>
      </c>
      <c r="B130" s="109" t="s">
        <v>537</v>
      </c>
      <c r="C130" s="141" t="s">
        <v>883</v>
      </c>
      <c r="D130" s="100">
        <f>'10'!C131</f>
        <v>1825</v>
      </c>
      <c r="E130" s="100">
        <f>'10'!D131</f>
        <v>1366</v>
      </c>
      <c r="F130" s="100">
        <f>'10'!E131</f>
        <v>3191</v>
      </c>
      <c r="G130" s="59">
        <f>'5'!O131</f>
        <v>1</v>
      </c>
      <c r="H130" s="71">
        <f t="shared" si="8"/>
        <v>3.1338138514572234E-4</v>
      </c>
      <c r="I130" s="59">
        <f>'6'!H131</f>
        <v>0</v>
      </c>
      <c r="J130" s="71">
        <f t="shared" si="9"/>
        <v>0</v>
      </c>
      <c r="K130" s="19">
        <f>'7'!F131</f>
        <v>0</v>
      </c>
      <c r="L130" s="71">
        <f t="shared" si="10"/>
        <v>0</v>
      </c>
      <c r="M130" s="59">
        <f>'8'!M131</f>
        <v>557</v>
      </c>
      <c r="N130" s="71">
        <f t="shared" si="11"/>
        <v>0.17455343152616734</v>
      </c>
      <c r="O130" s="59">
        <f>'9'!O131+'9'!P131</f>
        <v>415.94886995183401</v>
      </c>
      <c r="P130" s="71">
        <f t="shared" si="12"/>
        <v>0.13035063301530367</v>
      </c>
      <c r="Q130" s="59">
        <f t="shared" si="13"/>
        <v>973.94886995183401</v>
      </c>
      <c r="R130" s="71">
        <f t="shared" si="7"/>
        <v>0.30521744592661676</v>
      </c>
    </row>
    <row r="131" spans="1:18" s="4" customFormat="1" ht="11.25" x14ac:dyDescent="0.2">
      <c r="A131" s="74" t="s">
        <v>157</v>
      </c>
      <c r="B131" s="110" t="s">
        <v>579</v>
      </c>
      <c r="C131" s="143" t="s">
        <v>660</v>
      </c>
      <c r="D131" s="100">
        <f>'10'!C132</f>
        <v>685</v>
      </c>
      <c r="E131" s="100">
        <f>'10'!D132</f>
        <v>464</v>
      </c>
      <c r="F131" s="100">
        <f>'10'!E132</f>
        <v>1149</v>
      </c>
      <c r="G131" s="59">
        <f>'5'!O132</f>
        <v>0</v>
      </c>
      <c r="H131" s="71">
        <f t="shared" si="8"/>
        <v>0</v>
      </c>
      <c r="I131" s="59">
        <f>'6'!H132</f>
        <v>13</v>
      </c>
      <c r="J131" s="71">
        <f t="shared" si="9"/>
        <v>1.1314186248912098E-2</v>
      </c>
      <c r="K131" s="19">
        <f>'7'!F132</f>
        <v>0</v>
      </c>
      <c r="L131" s="71">
        <f t="shared" si="10"/>
        <v>0</v>
      </c>
      <c r="M131" s="59">
        <f>'8'!M132</f>
        <v>110</v>
      </c>
      <c r="N131" s="71">
        <f t="shared" si="11"/>
        <v>9.5735422106179288E-2</v>
      </c>
      <c r="O131" s="59">
        <f>'9'!O132+'9'!P132</f>
        <v>224.92676431424766</v>
      </c>
      <c r="P131" s="71">
        <f t="shared" si="12"/>
        <v>0.19575871567819639</v>
      </c>
      <c r="Q131" s="59">
        <f t="shared" si="13"/>
        <v>347.92676431424763</v>
      </c>
      <c r="R131" s="71">
        <f t="shared" ref="R131:R194" si="14">Q131/F131</f>
        <v>0.30280832403328778</v>
      </c>
    </row>
    <row r="132" spans="1:18" s="4" customFormat="1" ht="11.25" x14ac:dyDescent="0.2">
      <c r="A132" s="76" t="s">
        <v>158</v>
      </c>
      <c r="B132" s="112" t="s">
        <v>596</v>
      </c>
      <c r="C132" s="144" t="s">
        <v>884</v>
      </c>
      <c r="D132" s="100">
        <f>'10'!C133</f>
        <v>1500</v>
      </c>
      <c r="E132" s="100">
        <f>'10'!D133</f>
        <v>1002</v>
      </c>
      <c r="F132" s="100">
        <f>'10'!E133</f>
        <v>2502</v>
      </c>
      <c r="G132" s="59">
        <f>'5'!O133</f>
        <v>214</v>
      </c>
      <c r="H132" s="71">
        <f t="shared" ref="H132:H195" si="15">G132/F132</f>
        <v>8.5531574740207839E-2</v>
      </c>
      <c r="I132" s="59">
        <f>'6'!H133</f>
        <v>15</v>
      </c>
      <c r="J132" s="71">
        <f t="shared" ref="J132:J195" si="16">I132/F132</f>
        <v>5.9952038369304557E-3</v>
      </c>
      <c r="K132" s="19">
        <f>'7'!F133</f>
        <v>0</v>
      </c>
      <c r="L132" s="71">
        <f t="shared" ref="L132:L195" si="17">K132/F132</f>
        <v>0</v>
      </c>
      <c r="M132" s="59">
        <f>'8'!M133</f>
        <v>220</v>
      </c>
      <c r="N132" s="71">
        <f t="shared" ref="N132:N195" si="18">M132/F132</f>
        <v>8.792965627498002E-2</v>
      </c>
      <c r="O132" s="59">
        <f>'9'!O133+'9'!P133</f>
        <v>350.77609682299544</v>
      </c>
      <c r="P132" s="71">
        <f t="shared" ref="P132:P195" si="19">O132/F132</f>
        <v>0.14019828010511409</v>
      </c>
      <c r="Q132" s="59">
        <f t="shared" ref="Q132:Q195" si="20">SUM(G132,I132,K132,M132,O132)</f>
        <v>799.77609682299544</v>
      </c>
      <c r="R132" s="71">
        <f t="shared" si="14"/>
        <v>0.31965471495723241</v>
      </c>
    </row>
    <row r="133" spans="1:18" s="4" customFormat="1" ht="11.25" x14ac:dyDescent="0.2">
      <c r="A133" s="76" t="s">
        <v>159</v>
      </c>
      <c r="B133" s="112" t="s">
        <v>547</v>
      </c>
      <c r="C133" s="144" t="s">
        <v>884</v>
      </c>
      <c r="D133" s="100">
        <f>'10'!C134</f>
        <v>1498</v>
      </c>
      <c r="E133" s="100">
        <f>'10'!D134</f>
        <v>979</v>
      </c>
      <c r="F133" s="100">
        <f>'10'!E134</f>
        <v>2477</v>
      </c>
      <c r="G133" s="59">
        <f>'5'!O134</f>
        <v>12</v>
      </c>
      <c r="H133" s="71">
        <f t="shared" si="15"/>
        <v>4.8445700444085587E-3</v>
      </c>
      <c r="I133" s="59">
        <f>'6'!H134</f>
        <v>0</v>
      </c>
      <c r="J133" s="71">
        <f t="shared" si="16"/>
        <v>0</v>
      </c>
      <c r="K133" s="19">
        <f>'7'!F134</f>
        <v>0</v>
      </c>
      <c r="L133" s="71">
        <f t="shared" si="17"/>
        <v>0</v>
      </c>
      <c r="M133" s="59">
        <f>'8'!M134</f>
        <v>152</v>
      </c>
      <c r="N133" s="71">
        <f t="shared" si="18"/>
        <v>6.1364553895841743E-2</v>
      </c>
      <c r="O133" s="59">
        <f>'9'!O134+'9'!P134</f>
        <v>62.93253373313344</v>
      </c>
      <c r="P133" s="71">
        <f t="shared" si="19"/>
        <v>2.5406755645189117E-2</v>
      </c>
      <c r="Q133" s="59">
        <f t="shared" si="20"/>
        <v>226.93253373313343</v>
      </c>
      <c r="R133" s="71">
        <f t="shared" si="14"/>
        <v>9.1615879585439416E-2</v>
      </c>
    </row>
    <row r="134" spans="1:18" s="4" customFormat="1" ht="11.25" x14ac:dyDescent="0.2">
      <c r="A134" s="76" t="s">
        <v>160</v>
      </c>
      <c r="B134" s="112" t="s">
        <v>548</v>
      </c>
      <c r="C134" s="144" t="s">
        <v>884</v>
      </c>
      <c r="D134" s="100">
        <f>'10'!C135</f>
        <v>907</v>
      </c>
      <c r="E134" s="100">
        <f>'10'!D135</f>
        <v>652</v>
      </c>
      <c r="F134" s="100">
        <f>'10'!E135</f>
        <v>1559</v>
      </c>
      <c r="G134" s="59">
        <f>'5'!O135</f>
        <v>39</v>
      </c>
      <c r="H134" s="71">
        <f t="shared" si="15"/>
        <v>2.5016035920461834E-2</v>
      </c>
      <c r="I134" s="59">
        <f>'6'!H135</f>
        <v>0</v>
      </c>
      <c r="J134" s="71">
        <f t="shared" si="16"/>
        <v>0</v>
      </c>
      <c r="K134" s="19">
        <f>'7'!F135</f>
        <v>0</v>
      </c>
      <c r="L134" s="71">
        <f t="shared" si="17"/>
        <v>0</v>
      </c>
      <c r="M134" s="59">
        <f>'8'!M135</f>
        <v>114</v>
      </c>
      <c r="N134" s="71">
        <f t="shared" si="18"/>
        <v>7.3123797305965368E-2</v>
      </c>
      <c r="O134" s="59">
        <f>'9'!O135+'9'!P135</f>
        <v>41.967123287671235</v>
      </c>
      <c r="P134" s="71">
        <f t="shared" si="19"/>
        <v>2.6919258042123948E-2</v>
      </c>
      <c r="Q134" s="59">
        <f t="shared" si="20"/>
        <v>194.96712328767123</v>
      </c>
      <c r="R134" s="71">
        <f t="shared" si="14"/>
        <v>0.12505909126855114</v>
      </c>
    </row>
    <row r="135" spans="1:18" s="4" customFormat="1" ht="11.25" x14ac:dyDescent="0.2">
      <c r="A135" s="76" t="s">
        <v>161</v>
      </c>
      <c r="B135" s="112" t="s">
        <v>556</v>
      </c>
      <c r="C135" s="144" t="s">
        <v>884</v>
      </c>
      <c r="D135" s="100">
        <f>'10'!C136</f>
        <v>683</v>
      </c>
      <c r="E135" s="100">
        <f>'10'!D136</f>
        <v>422</v>
      </c>
      <c r="F135" s="100">
        <f>'10'!E136</f>
        <v>1105</v>
      </c>
      <c r="G135" s="59">
        <f>'5'!O136</f>
        <v>16</v>
      </c>
      <c r="H135" s="71">
        <f t="shared" si="15"/>
        <v>1.4479638009049774E-2</v>
      </c>
      <c r="I135" s="59">
        <f>'6'!H136</f>
        <v>0</v>
      </c>
      <c r="J135" s="71">
        <f t="shared" si="16"/>
        <v>0</v>
      </c>
      <c r="K135" s="19">
        <f>'7'!F136</f>
        <v>0</v>
      </c>
      <c r="L135" s="71">
        <f t="shared" si="17"/>
        <v>0</v>
      </c>
      <c r="M135" s="59">
        <f>'8'!M136</f>
        <v>108</v>
      </c>
      <c r="N135" s="71">
        <f t="shared" si="18"/>
        <v>9.7737556561085973E-2</v>
      </c>
      <c r="O135" s="59">
        <f>'9'!O136+'9'!P136</f>
        <v>67.127429805615549</v>
      </c>
      <c r="P135" s="71">
        <f t="shared" si="19"/>
        <v>6.0748805253950725E-2</v>
      </c>
      <c r="Q135" s="59">
        <f t="shared" si="20"/>
        <v>191.12742980561555</v>
      </c>
      <c r="R135" s="71">
        <f t="shared" si="14"/>
        <v>0.17296599982408647</v>
      </c>
    </row>
    <row r="136" spans="1:18" s="4" customFormat="1" ht="11.25" x14ac:dyDescent="0.2">
      <c r="A136" s="76" t="s">
        <v>162</v>
      </c>
      <c r="B136" s="112" t="s">
        <v>540</v>
      </c>
      <c r="C136" s="144" t="s">
        <v>884</v>
      </c>
      <c r="D136" s="100">
        <f>'10'!C137</f>
        <v>2312</v>
      </c>
      <c r="E136" s="100">
        <f>'10'!D137</f>
        <v>1693</v>
      </c>
      <c r="F136" s="100">
        <f>'10'!E137</f>
        <v>4005</v>
      </c>
      <c r="G136" s="59">
        <f>'5'!O137</f>
        <v>104</v>
      </c>
      <c r="H136" s="71">
        <f t="shared" si="15"/>
        <v>2.5967540574282147E-2</v>
      </c>
      <c r="I136" s="59">
        <f>'6'!H137</f>
        <v>95</v>
      </c>
      <c r="J136" s="71">
        <f t="shared" si="16"/>
        <v>2.3720349563046191E-2</v>
      </c>
      <c r="K136" s="19">
        <f>'7'!F137</f>
        <v>0</v>
      </c>
      <c r="L136" s="71">
        <f t="shared" si="17"/>
        <v>0</v>
      </c>
      <c r="M136" s="59">
        <f>'8'!M137</f>
        <v>558</v>
      </c>
      <c r="N136" s="71">
        <f t="shared" si="18"/>
        <v>0.1393258426966292</v>
      </c>
      <c r="O136" s="59">
        <f>'9'!O137+'9'!P137</f>
        <v>693.01736613603475</v>
      </c>
      <c r="P136" s="71">
        <f t="shared" si="19"/>
        <v>0.17303804397903488</v>
      </c>
      <c r="Q136" s="59">
        <f t="shared" si="20"/>
        <v>1450.0173661360348</v>
      </c>
      <c r="R136" s="71">
        <f t="shared" si="14"/>
        <v>0.36205177681299244</v>
      </c>
    </row>
    <row r="137" spans="1:18" s="4" customFormat="1" ht="11.25" x14ac:dyDescent="0.2">
      <c r="A137" s="76" t="s">
        <v>163</v>
      </c>
      <c r="B137" s="112" t="s">
        <v>539</v>
      </c>
      <c r="C137" s="144" t="s">
        <v>884</v>
      </c>
      <c r="D137" s="100">
        <f>'10'!C138</f>
        <v>475</v>
      </c>
      <c r="E137" s="100">
        <f>'10'!D138</f>
        <v>313</v>
      </c>
      <c r="F137" s="100">
        <f>'10'!E138</f>
        <v>788</v>
      </c>
      <c r="G137" s="59">
        <f>'5'!O138</f>
        <v>40</v>
      </c>
      <c r="H137" s="71">
        <f t="shared" si="15"/>
        <v>5.0761421319796954E-2</v>
      </c>
      <c r="I137" s="59">
        <f>'6'!H138</f>
        <v>19</v>
      </c>
      <c r="J137" s="71">
        <f t="shared" si="16"/>
        <v>2.4111675126903553E-2</v>
      </c>
      <c r="K137" s="19">
        <f>'7'!F138</f>
        <v>0</v>
      </c>
      <c r="L137" s="71">
        <f t="shared" si="17"/>
        <v>0</v>
      </c>
      <c r="M137" s="59">
        <f>'8'!M138</f>
        <v>147</v>
      </c>
      <c r="N137" s="71">
        <f t="shared" si="18"/>
        <v>0.18654822335025381</v>
      </c>
      <c r="O137" s="59">
        <f>'9'!O138+'9'!P138</f>
        <v>34.57827818627451</v>
      </c>
      <c r="P137" s="71">
        <f t="shared" si="19"/>
        <v>4.388106368816562E-2</v>
      </c>
      <c r="Q137" s="59">
        <f t="shared" si="20"/>
        <v>240.5782781862745</v>
      </c>
      <c r="R137" s="71">
        <f t="shared" si="14"/>
        <v>0.30530238348511995</v>
      </c>
    </row>
    <row r="138" spans="1:18" s="4" customFormat="1" ht="11.25" x14ac:dyDescent="0.2">
      <c r="A138" s="76" t="s">
        <v>164</v>
      </c>
      <c r="B138" s="112" t="s">
        <v>547</v>
      </c>
      <c r="C138" s="144" t="s">
        <v>884</v>
      </c>
      <c r="D138" s="100">
        <f>'10'!C139</f>
        <v>1038</v>
      </c>
      <c r="E138" s="100">
        <f>'10'!D139</f>
        <v>710</v>
      </c>
      <c r="F138" s="100">
        <f>'10'!E139</f>
        <v>1748</v>
      </c>
      <c r="G138" s="59">
        <f>'5'!O139</f>
        <v>0</v>
      </c>
      <c r="H138" s="71">
        <f t="shared" si="15"/>
        <v>0</v>
      </c>
      <c r="I138" s="59">
        <f>'6'!H139</f>
        <v>0</v>
      </c>
      <c r="J138" s="71">
        <f t="shared" si="16"/>
        <v>0</v>
      </c>
      <c r="K138" s="19">
        <f>'7'!F139</f>
        <v>0</v>
      </c>
      <c r="L138" s="71">
        <f t="shared" si="17"/>
        <v>0</v>
      </c>
      <c r="M138" s="59">
        <f>'8'!M139</f>
        <v>176</v>
      </c>
      <c r="N138" s="71">
        <f t="shared" si="18"/>
        <v>0.10068649885583524</v>
      </c>
      <c r="O138" s="59">
        <f>'9'!O139+'9'!P139</f>
        <v>229.76311844077961</v>
      </c>
      <c r="P138" s="71">
        <f t="shared" si="19"/>
        <v>0.13144343160227667</v>
      </c>
      <c r="Q138" s="59">
        <f t="shared" si="20"/>
        <v>405.76311844077964</v>
      </c>
      <c r="R138" s="71">
        <f t="shared" si="14"/>
        <v>0.23212993045811192</v>
      </c>
    </row>
    <row r="139" spans="1:18" s="4" customFormat="1" ht="11.25" x14ac:dyDescent="0.2">
      <c r="A139" s="77" t="s">
        <v>165</v>
      </c>
      <c r="B139" s="109" t="s">
        <v>582</v>
      </c>
      <c r="C139" s="141" t="s">
        <v>883</v>
      </c>
      <c r="D139" s="100">
        <f>'10'!C140</f>
        <v>308</v>
      </c>
      <c r="E139" s="100">
        <f>'10'!D140</f>
        <v>211</v>
      </c>
      <c r="F139" s="100">
        <f>'10'!E140</f>
        <v>519</v>
      </c>
      <c r="G139" s="59">
        <f>'5'!O140</f>
        <v>89</v>
      </c>
      <c r="H139" s="71">
        <f t="shared" si="15"/>
        <v>0.17148362235067438</v>
      </c>
      <c r="I139" s="59">
        <f>'6'!H140</f>
        <v>0</v>
      </c>
      <c r="J139" s="71">
        <f t="shared" si="16"/>
        <v>0</v>
      </c>
      <c r="K139" s="19">
        <f>'7'!F140</f>
        <v>0</v>
      </c>
      <c r="L139" s="71">
        <f t="shared" si="17"/>
        <v>0</v>
      </c>
      <c r="M139" s="59">
        <f>'8'!M140</f>
        <v>46</v>
      </c>
      <c r="N139" s="71">
        <f t="shared" si="18"/>
        <v>8.8631984585741813E-2</v>
      </c>
      <c r="O139" s="59">
        <f>'9'!O140+'9'!P140</f>
        <v>0</v>
      </c>
      <c r="P139" s="71">
        <f t="shared" si="19"/>
        <v>0</v>
      </c>
      <c r="Q139" s="59">
        <f t="shared" si="20"/>
        <v>135</v>
      </c>
      <c r="R139" s="71">
        <f t="shared" si="14"/>
        <v>0.26011560693641617</v>
      </c>
    </row>
    <row r="140" spans="1:18" s="4" customFormat="1" ht="11.25" x14ac:dyDescent="0.2">
      <c r="A140" s="77" t="s">
        <v>166</v>
      </c>
      <c r="B140" s="109" t="s">
        <v>549</v>
      </c>
      <c r="C140" s="141" t="s">
        <v>883</v>
      </c>
      <c r="D140" s="100">
        <f>'10'!C141</f>
        <v>449</v>
      </c>
      <c r="E140" s="100">
        <f>'10'!D141</f>
        <v>311</v>
      </c>
      <c r="F140" s="100">
        <f>'10'!E141</f>
        <v>760</v>
      </c>
      <c r="G140" s="59">
        <f>'5'!O141</f>
        <v>99</v>
      </c>
      <c r="H140" s="71">
        <f t="shared" si="15"/>
        <v>0.13026315789473683</v>
      </c>
      <c r="I140" s="59">
        <f>'6'!H141</f>
        <v>39</v>
      </c>
      <c r="J140" s="71">
        <f t="shared" si="16"/>
        <v>5.131578947368421E-2</v>
      </c>
      <c r="K140" s="19">
        <f>'7'!F141</f>
        <v>0</v>
      </c>
      <c r="L140" s="71">
        <f t="shared" si="17"/>
        <v>0</v>
      </c>
      <c r="M140" s="59">
        <f>'8'!M141</f>
        <v>103</v>
      </c>
      <c r="N140" s="71">
        <f t="shared" si="18"/>
        <v>0.13552631578947369</v>
      </c>
      <c r="O140" s="59">
        <f>'9'!O141+'9'!P141</f>
        <v>64.589680589680597</v>
      </c>
      <c r="P140" s="71">
        <f t="shared" si="19"/>
        <v>8.4986421828527101E-2</v>
      </c>
      <c r="Q140" s="59">
        <f t="shared" si="20"/>
        <v>305.5896805896806</v>
      </c>
      <c r="R140" s="71">
        <f t="shared" si="14"/>
        <v>0.40209168498642184</v>
      </c>
    </row>
    <row r="141" spans="1:18" s="4" customFormat="1" ht="11.25" x14ac:dyDescent="0.2">
      <c r="A141" s="76" t="s">
        <v>167</v>
      </c>
      <c r="B141" s="112" t="s">
        <v>547</v>
      </c>
      <c r="C141" s="144" t="s">
        <v>884</v>
      </c>
      <c r="D141" s="100">
        <f>'10'!C142</f>
        <v>1508</v>
      </c>
      <c r="E141" s="100">
        <f>'10'!D142</f>
        <v>946</v>
      </c>
      <c r="F141" s="100">
        <f>'10'!E142</f>
        <v>2454</v>
      </c>
      <c r="G141" s="59">
        <f>'5'!O142</f>
        <v>79</v>
      </c>
      <c r="H141" s="71">
        <f t="shared" si="15"/>
        <v>3.2192339038304811E-2</v>
      </c>
      <c r="I141" s="59">
        <f>'6'!H142</f>
        <v>0</v>
      </c>
      <c r="J141" s="71">
        <f t="shared" si="16"/>
        <v>0</v>
      </c>
      <c r="K141" s="19">
        <f>'7'!F142</f>
        <v>0</v>
      </c>
      <c r="L141" s="71">
        <f t="shared" si="17"/>
        <v>0</v>
      </c>
      <c r="M141" s="59">
        <f>'8'!M142</f>
        <v>239</v>
      </c>
      <c r="N141" s="71">
        <f t="shared" si="18"/>
        <v>9.7392013039934805E-2</v>
      </c>
      <c r="O141" s="59">
        <f>'9'!O142+'9'!P142</f>
        <v>296.25787106446774</v>
      </c>
      <c r="P141" s="71">
        <f t="shared" si="19"/>
        <v>0.12072447883637642</v>
      </c>
      <c r="Q141" s="59">
        <f t="shared" si="20"/>
        <v>614.25787106446774</v>
      </c>
      <c r="R141" s="71">
        <f t="shared" si="14"/>
        <v>0.25030883091461603</v>
      </c>
    </row>
    <row r="142" spans="1:18" s="4" customFormat="1" ht="11.25" x14ac:dyDescent="0.2">
      <c r="A142" s="75" t="s">
        <v>168</v>
      </c>
      <c r="B142" s="111" t="s">
        <v>543</v>
      </c>
      <c r="C142" s="142" t="s">
        <v>659</v>
      </c>
      <c r="D142" s="100">
        <f>'10'!C143</f>
        <v>4646</v>
      </c>
      <c r="E142" s="100">
        <f>'10'!D143</f>
        <v>3008</v>
      </c>
      <c r="F142" s="100">
        <f>'10'!E143</f>
        <v>7654</v>
      </c>
      <c r="G142" s="59">
        <f>'5'!O143</f>
        <v>631</v>
      </c>
      <c r="H142" s="71">
        <f t="shared" si="15"/>
        <v>8.2440553958714399E-2</v>
      </c>
      <c r="I142" s="59">
        <f>'6'!H143</f>
        <v>289</v>
      </c>
      <c r="J142" s="71">
        <f t="shared" si="16"/>
        <v>3.7758035014371569E-2</v>
      </c>
      <c r="K142" s="19">
        <f>'7'!F143</f>
        <v>0</v>
      </c>
      <c r="L142" s="71">
        <f t="shared" si="17"/>
        <v>0</v>
      </c>
      <c r="M142" s="59">
        <f>'8'!M143</f>
        <v>1286</v>
      </c>
      <c r="N142" s="71">
        <f t="shared" si="18"/>
        <v>0.16801672328194409</v>
      </c>
      <c r="O142" s="59">
        <f>'9'!O143+'9'!P143</f>
        <v>836.29546306711654</v>
      </c>
      <c r="P142" s="71">
        <f t="shared" si="19"/>
        <v>0.10926253763615319</v>
      </c>
      <c r="Q142" s="59">
        <f t="shared" si="20"/>
        <v>3042.2954630671165</v>
      </c>
      <c r="R142" s="71">
        <f t="shared" si="14"/>
        <v>0.39747784989118323</v>
      </c>
    </row>
    <row r="143" spans="1:18" s="4" customFormat="1" ht="11.25" x14ac:dyDescent="0.2">
      <c r="A143" s="76" t="s">
        <v>169</v>
      </c>
      <c r="B143" s="112" t="s">
        <v>573</v>
      </c>
      <c r="C143" s="144" t="s">
        <v>884</v>
      </c>
      <c r="D143" s="100">
        <f>'10'!C144</f>
        <v>323</v>
      </c>
      <c r="E143" s="100">
        <f>'10'!D144</f>
        <v>203</v>
      </c>
      <c r="F143" s="100">
        <f>'10'!E144</f>
        <v>526</v>
      </c>
      <c r="G143" s="59">
        <f>'5'!O144</f>
        <v>70</v>
      </c>
      <c r="H143" s="71">
        <f t="shared" si="15"/>
        <v>0.13307984790874525</v>
      </c>
      <c r="I143" s="59">
        <f>'6'!H144</f>
        <v>0</v>
      </c>
      <c r="J143" s="71">
        <f t="shared" si="16"/>
        <v>0</v>
      </c>
      <c r="K143" s="19">
        <f>'7'!F144</f>
        <v>0</v>
      </c>
      <c r="L143" s="71">
        <f t="shared" si="17"/>
        <v>0</v>
      </c>
      <c r="M143" s="59">
        <f>'8'!M144</f>
        <v>71</v>
      </c>
      <c r="N143" s="71">
        <f t="shared" si="18"/>
        <v>0.13498098859315588</v>
      </c>
      <c r="O143" s="59">
        <f>'9'!O144+'9'!P144</f>
        <v>45.535714285714285</v>
      </c>
      <c r="P143" s="71">
        <f t="shared" si="19"/>
        <v>8.6569799022270508E-2</v>
      </c>
      <c r="Q143" s="59">
        <f t="shared" si="20"/>
        <v>186.53571428571428</v>
      </c>
      <c r="R143" s="71">
        <f t="shared" si="14"/>
        <v>0.35463063552417162</v>
      </c>
    </row>
    <row r="144" spans="1:18" s="4" customFormat="1" ht="11.25" x14ac:dyDescent="0.2">
      <c r="A144" s="77" t="s">
        <v>170</v>
      </c>
      <c r="B144" s="109" t="s">
        <v>552</v>
      </c>
      <c r="C144" s="141" t="s">
        <v>883</v>
      </c>
      <c r="D144" s="100">
        <f>'10'!C145</f>
        <v>864</v>
      </c>
      <c r="E144" s="100">
        <f>'10'!D145</f>
        <v>625</v>
      </c>
      <c r="F144" s="100">
        <f>'10'!E145</f>
        <v>1489</v>
      </c>
      <c r="G144" s="59">
        <f>'5'!O145</f>
        <v>9</v>
      </c>
      <c r="H144" s="71">
        <f t="shared" si="15"/>
        <v>6.044325050369375E-3</v>
      </c>
      <c r="I144" s="59">
        <f>'6'!H145</f>
        <v>0</v>
      </c>
      <c r="J144" s="71">
        <f t="shared" si="16"/>
        <v>0</v>
      </c>
      <c r="K144" s="19">
        <f>'7'!F145</f>
        <v>0</v>
      </c>
      <c r="L144" s="71">
        <f t="shared" si="17"/>
        <v>0</v>
      </c>
      <c r="M144" s="59">
        <f>'8'!M145</f>
        <v>192</v>
      </c>
      <c r="N144" s="71">
        <f t="shared" si="18"/>
        <v>0.12894560107454667</v>
      </c>
      <c r="O144" s="59">
        <f>'9'!O145+'9'!P145</f>
        <v>180.37999082147775</v>
      </c>
      <c r="P144" s="71">
        <f t="shared" si="19"/>
        <v>0.12114169967862844</v>
      </c>
      <c r="Q144" s="59">
        <f t="shared" si="20"/>
        <v>381.37999082147775</v>
      </c>
      <c r="R144" s="71">
        <f t="shared" si="14"/>
        <v>0.25613162580354448</v>
      </c>
    </row>
    <row r="145" spans="1:18" s="4" customFormat="1" ht="11.25" x14ac:dyDescent="0.2">
      <c r="A145" s="76" t="s">
        <v>171</v>
      </c>
      <c r="B145" s="112" t="s">
        <v>578</v>
      </c>
      <c r="C145" s="144" t="s">
        <v>884</v>
      </c>
      <c r="D145" s="100">
        <f>'10'!C146</f>
        <v>212</v>
      </c>
      <c r="E145" s="100">
        <f>'10'!D146</f>
        <v>153</v>
      </c>
      <c r="F145" s="100">
        <f>'10'!E146</f>
        <v>365</v>
      </c>
      <c r="G145" s="59">
        <f>'5'!O146</f>
        <v>0</v>
      </c>
      <c r="H145" s="71">
        <f t="shared" si="15"/>
        <v>0</v>
      </c>
      <c r="I145" s="59">
        <f>'6'!H146</f>
        <v>0</v>
      </c>
      <c r="J145" s="71">
        <f t="shared" si="16"/>
        <v>0</v>
      </c>
      <c r="K145" s="19">
        <f>'7'!F146</f>
        <v>0</v>
      </c>
      <c r="L145" s="71">
        <f t="shared" si="17"/>
        <v>0</v>
      </c>
      <c r="M145" s="59">
        <f>'8'!M146</f>
        <v>36</v>
      </c>
      <c r="N145" s="71">
        <f t="shared" si="18"/>
        <v>9.8630136986301367E-2</v>
      </c>
      <c r="O145" s="59">
        <f>'9'!O146+'9'!P146</f>
        <v>31.430232558139537</v>
      </c>
      <c r="P145" s="71">
        <f t="shared" si="19"/>
        <v>8.6110226186683667E-2</v>
      </c>
      <c r="Q145" s="59">
        <f t="shared" si="20"/>
        <v>67.430232558139537</v>
      </c>
      <c r="R145" s="71">
        <f t="shared" si="14"/>
        <v>0.18474036317298503</v>
      </c>
    </row>
    <row r="146" spans="1:18" s="4" customFormat="1" ht="11.25" x14ac:dyDescent="0.2">
      <c r="A146" s="75" t="s">
        <v>172</v>
      </c>
      <c r="B146" s="111" t="s">
        <v>543</v>
      </c>
      <c r="C146" s="142" t="s">
        <v>659</v>
      </c>
      <c r="D146" s="100">
        <f>'10'!C147</f>
        <v>228</v>
      </c>
      <c r="E146" s="100">
        <f>'10'!D147</f>
        <v>201</v>
      </c>
      <c r="F146" s="100">
        <f>'10'!E147</f>
        <v>429</v>
      </c>
      <c r="G146" s="59">
        <f>'5'!O147</f>
        <v>4</v>
      </c>
      <c r="H146" s="71">
        <f t="shared" si="15"/>
        <v>9.324009324009324E-3</v>
      </c>
      <c r="I146" s="59">
        <f>'6'!H147</f>
        <v>10</v>
      </c>
      <c r="J146" s="71">
        <f t="shared" si="16"/>
        <v>2.3310023310023312E-2</v>
      </c>
      <c r="K146" s="19">
        <f>'7'!F147</f>
        <v>0</v>
      </c>
      <c r="L146" s="71">
        <f t="shared" si="17"/>
        <v>0</v>
      </c>
      <c r="M146" s="59">
        <f>'8'!M147</f>
        <v>87</v>
      </c>
      <c r="N146" s="71">
        <f t="shared" si="18"/>
        <v>0.20279720279720279</v>
      </c>
      <c r="O146" s="59">
        <f>'9'!O147+'9'!P147</f>
        <v>195.54555680539931</v>
      </c>
      <c r="P146" s="71">
        <f t="shared" si="19"/>
        <v>0.45581714873053453</v>
      </c>
      <c r="Q146" s="59">
        <f t="shared" si="20"/>
        <v>296.54555680539931</v>
      </c>
      <c r="R146" s="71">
        <f t="shared" si="14"/>
        <v>0.69124838416176992</v>
      </c>
    </row>
    <row r="147" spans="1:18" s="4" customFormat="1" ht="11.25" x14ac:dyDescent="0.2">
      <c r="A147" s="76" t="s">
        <v>173</v>
      </c>
      <c r="B147" s="112" t="s">
        <v>589</v>
      </c>
      <c r="C147" s="144" t="s">
        <v>884</v>
      </c>
      <c r="D147" s="100">
        <f>'10'!C148</f>
        <v>209</v>
      </c>
      <c r="E147" s="100">
        <f>'10'!D148</f>
        <v>138</v>
      </c>
      <c r="F147" s="100">
        <f>'10'!E148</f>
        <v>347</v>
      </c>
      <c r="G147" s="59">
        <f>'5'!O148</f>
        <v>4</v>
      </c>
      <c r="H147" s="71">
        <f t="shared" si="15"/>
        <v>1.1527377521613832E-2</v>
      </c>
      <c r="I147" s="59">
        <f>'6'!H148</f>
        <v>19</v>
      </c>
      <c r="J147" s="71">
        <f t="shared" si="16"/>
        <v>5.4755043227665709E-2</v>
      </c>
      <c r="K147" s="19">
        <f>'7'!F148</f>
        <v>0</v>
      </c>
      <c r="L147" s="71">
        <f t="shared" si="17"/>
        <v>0</v>
      </c>
      <c r="M147" s="59">
        <f>'8'!M148</f>
        <v>22</v>
      </c>
      <c r="N147" s="71">
        <f t="shared" si="18"/>
        <v>6.3400576368876083E-2</v>
      </c>
      <c r="O147" s="59">
        <f>'9'!O148+'9'!P148</f>
        <v>0</v>
      </c>
      <c r="P147" s="71">
        <f t="shared" si="19"/>
        <v>0</v>
      </c>
      <c r="Q147" s="59">
        <f t="shared" si="20"/>
        <v>45</v>
      </c>
      <c r="R147" s="71">
        <f t="shared" si="14"/>
        <v>0.12968299711815562</v>
      </c>
    </row>
    <row r="148" spans="1:18" s="4" customFormat="1" ht="11.25" x14ac:dyDescent="0.2">
      <c r="A148" s="77" t="s">
        <v>174</v>
      </c>
      <c r="B148" s="109" t="s">
        <v>591</v>
      </c>
      <c r="C148" s="141" t="s">
        <v>883</v>
      </c>
      <c r="D148" s="100">
        <f>'10'!C149</f>
        <v>195</v>
      </c>
      <c r="E148" s="100">
        <f>'10'!D149</f>
        <v>151</v>
      </c>
      <c r="F148" s="100">
        <f>'10'!E149</f>
        <v>346</v>
      </c>
      <c r="G148" s="59">
        <f>'5'!O149</f>
        <v>51</v>
      </c>
      <c r="H148" s="71">
        <f t="shared" si="15"/>
        <v>0.14739884393063585</v>
      </c>
      <c r="I148" s="59">
        <f>'6'!H149</f>
        <v>10</v>
      </c>
      <c r="J148" s="71">
        <f t="shared" si="16"/>
        <v>2.8901734104046242E-2</v>
      </c>
      <c r="K148" s="19">
        <f>'7'!F149</f>
        <v>0</v>
      </c>
      <c r="L148" s="71">
        <f t="shared" si="17"/>
        <v>0</v>
      </c>
      <c r="M148" s="59">
        <f>'8'!M149</f>
        <v>39</v>
      </c>
      <c r="N148" s="71">
        <f t="shared" si="18"/>
        <v>0.11271676300578035</v>
      </c>
      <c r="O148" s="59">
        <f>'9'!O149+'9'!P149</f>
        <v>10.947368421052632</v>
      </c>
      <c r="P148" s="71">
        <f t="shared" si="19"/>
        <v>3.163979312442957E-2</v>
      </c>
      <c r="Q148" s="59">
        <f t="shared" si="20"/>
        <v>110.94736842105263</v>
      </c>
      <c r="R148" s="71">
        <f t="shared" si="14"/>
        <v>0.320657134164892</v>
      </c>
    </row>
    <row r="149" spans="1:18" s="4" customFormat="1" ht="11.25" x14ac:dyDescent="0.2">
      <c r="A149" s="77" t="s">
        <v>175</v>
      </c>
      <c r="B149" s="109" t="s">
        <v>546</v>
      </c>
      <c r="C149" s="141" t="s">
        <v>883</v>
      </c>
      <c r="D149" s="100">
        <f>'10'!C150</f>
        <v>163</v>
      </c>
      <c r="E149" s="100">
        <f>'10'!D150</f>
        <v>118</v>
      </c>
      <c r="F149" s="100">
        <f>'10'!E150</f>
        <v>281</v>
      </c>
      <c r="G149" s="59">
        <f>'5'!O150</f>
        <v>1</v>
      </c>
      <c r="H149" s="71">
        <f t="shared" si="15"/>
        <v>3.5587188612099642E-3</v>
      </c>
      <c r="I149" s="59">
        <f>'6'!H150</f>
        <v>0</v>
      </c>
      <c r="J149" s="71">
        <f t="shared" si="16"/>
        <v>0</v>
      </c>
      <c r="K149" s="19">
        <f>'7'!F150</f>
        <v>30</v>
      </c>
      <c r="L149" s="71">
        <f t="shared" si="17"/>
        <v>0.10676156583629894</v>
      </c>
      <c r="M149" s="59">
        <f>'8'!M150</f>
        <v>41</v>
      </c>
      <c r="N149" s="71">
        <f t="shared" si="18"/>
        <v>0.14590747330960854</v>
      </c>
      <c r="O149" s="59">
        <f>'9'!O150+'9'!P150</f>
        <v>0</v>
      </c>
      <c r="P149" s="71">
        <f t="shared" si="19"/>
        <v>0</v>
      </c>
      <c r="Q149" s="59">
        <f t="shared" si="20"/>
        <v>72</v>
      </c>
      <c r="R149" s="71">
        <f t="shared" si="14"/>
        <v>0.25622775800711745</v>
      </c>
    </row>
    <row r="150" spans="1:18" s="4" customFormat="1" ht="11.25" x14ac:dyDescent="0.2">
      <c r="A150" s="77" t="s">
        <v>176</v>
      </c>
      <c r="B150" s="109" t="s">
        <v>552</v>
      </c>
      <c r="C150" s="141" t="s">
        <v>883</v>
      </c>
      <c r="D150" s="100">
        <f>'10'!C151</f>
        <v>572</v>
      </c>
      <c r="E150" s="100">
        <f>'10'!D151</f>
        <v>429</v>
      </c>
      <c r="F150" s="100">
        <f>'10'!E151</f>
        <v>1001</v>
      </c>
      <c r="G150" s="59">
        <f>'5'!O151</f>
        <v>6</v>
      </c>
      <c r="H150" s="71">
        <f t="shared" si="15"/>
        <v>5.994005994005994E-3</v>
      </c>
      <c r="I150" s="59">
        <f>'6'!H151</f>
        <v>26</v>
      </c>
      <c r="J150" s="71">
        <f t="shared" si="16"/>
        <v>2.5974025974025976E-2</v>
      </c>
      <c r="K150" s="19">
        <f>'7'!F151</f>
        <v>0</v>
      </c>
      <c r="L150" s="71">
        <f t="shared" si="17"/>
        <v>0</v>
      </c>
      <c r="M150" s="59">
        <f>'8'!M151</f>
        <v>128</v>
      </c>
      <c r="N150" s="71">
        <f t="shared" si="18"/>
        <v>0.12787212787212787</v>
      </c>
      <c r="O150" s="59">
        <f>'9'!O151+'9'!P151</f>
        <v>180.37999082147775</v>
      </c>
      <c r="P150" s="71">
        <f t="shared" si="19"/>
        <v>0.18019979103044731</v>
      </c>
      <c r="Q150" s="59">
        <f t="shared" si="20"/>
        <v>340.37999082147775</v>
      </c>
      <c r="R150" s="71">
        <f t="shared" si="14"/>
        <v>0.34003995087060712</v>
      </c>
    </row>
    <row r="151" spans="1:18" s="4" customFormat="1" ht="11.25" x14ac:dyDescent="0.2">
      <c r="A151" s="77" t="s">
        <v>177</v>
      </c>
      <c r="B151" s="109" t="s">
        <v>588</v>
      </c>
      <c r="C151" s="141" t="s">
        <v>883</v>
      </c>
      <c r="D151" s="100">
        <f>'10'!C152</f>
        <v>99</v>
      </c>
      <c r="E151" s="100">
        <f>'10'!D152</f>
        <v>61</v>
      </c>
      <c r="F151" s="100">
        <f>'10'!E152</f>
        <v>160</v>
      </c>
      <c r="G151" s="59">
        <f>'5'!O152</f>
        <v>15</v>
      </c>
      <c r="H151" s="71">
        <f t="shared" si="15"/>
        <v>9.375E-2</v>
      </c>
      <c r="I151" s="59">
        <f>'6'!H152</f>
        <v>0</v>
      </c>
      <c r="J151" s="71">
        <f t="shared" si="16"/>
        <v>0</v>
      </c>
      <c r="K151" s="19">
        <f>'7'!F152</f>
        <v>22</v>
      </c>
      <c r="L151" s="71">
        <f t="shared" si="17"/>
        <v>0.13750000000000001</v>
      </c>
      <c r="M151" s="59">
        <f>'8'!M152</f>
        <v>25</v>
      </c>
      <c r="N151" s="71">
        <f t="shared" si="18"/>
        <v>0.15625</v>
      </c>
      <c r="O151" s="59">
        <f>'9'!O152+'9'!P152</f>
        <v>0</v>
      </c>
      <c r="P151" s="71">
        <f t="shared" si="19"/>
        <v>0</v>
      </c>
      <c r="Q151" s="59">
        <f t="shared" si="20"/>
        <v>62</v>
      </c>
      <c r="R151" s="71">
        <f t="shared" si="14"/>
        <v>0.38750000000000001</v>
      </c>
    </row>
    <row r="152" spans="1:18" s="4" customFormat="1" ht="11.25" x14ac:dyDescent="0.2">
      <c r="A152" s="77" t="s">
        <v>178</v>
      </c>
      <c r="B152" s="109" t="s">
        <v>597</v>
      </c>
      <c r="C152" s="141" t="s">
        <v>883</v>
      </c>
      <c r="D152" s="100">
        <f>'10'!C153</f>
        <v>121</v>
      </c>
      <c r="E152" s="100">
        <f>'10'!D153</f>
        <v>80</v>
      </c>
      <c r="F152" s="100">
        <f>'10'!E153</f>
        <v>201</v>
      </c>
      <c r="G152" s="59">
        <f>'5'!O153</f>
        <v>14</v>
      </c>
      <c r="H152" s="71">
        <f t="shared" si="15"/>
        <v>6.965174129353234E-2</v>
      </c>
      <c r="I152" s="59">
        <f>'6'!H153</f>
        <v>0</v>
      </c>
      <c r="J152" s="71">
        <f t="shared" si="16"/>
        <v>0</v>
      </c>
      <c r="K152" s="19">
        <f>'7'!F153</f>
        <v>32</v>
      </c>
      <c r="L152" s="71">
        <f t="shared" si="17"/>
        <v>0.15920398009950248</v>
      </c>
      <c r="M152" s="59">
        <f>'8'!M153</f>
        <v>38</v>
      </c>
      <c r="N152" s="71">
        <f t="shared" si="18"/>
        <v>0.1890547263681592</v>
      </c>
      <c r="O152" s="59">
        <f>'9'!O153+'9'!P153</f>
        <v>0</v>
      </c>
      <c r="P152" s="71">
        <f t="shared" si="19"/>
        <v>0</v>
      </c>
      <c r="Q152" s="59">
        <f t="shared" si="20"/>
        <v>84</v>
      </c>
      <c r="R152" s="71">
        <f t="shared" si="14"/>
        <v>0.41791044776119401</v>
      </c>
    </row>
    <row r="153" spans="1:18" s="4" customFormat="1" ht="11.25" x14ac:dyDescent="0.2">
      <c r="A153" s="77" t="s">
        <v>179</v>
      </c>
      <c r="B153" s="109" t="s">
        <v>582</v>
      </c>
      <c r="C153" s="141" t="s">
        <v>883</v>
      </c>
      <c r="D153" s="100">
        <f>'10'!C154</f>
        <v>154</v>
      </c>
      <c r="E153" s="100">
        <f>'10'!D154</f>
        <v>113</v>
      </c>
      <c r="F153" s="100">
        <f>'10'!E154</f>
        <v>267</v>
      </c>
      <c r="G153" s="59">
        <f>'5'!O154</f>
        <v>1</v>
      </c>
      <c r="H153" s="71">
        <f t="shared" si="15"/>
        <v>3.7453183520599251E-3</v>
      </c>
      <c r="I153" s="59">
        <f>'6'!H154</f>
        <v>31</v>
      </c>
      <c r="J153" s="71">
        <f t="shared" si="16"/>
        <v>0.11610486891385768</v>
      </c>
      <c r="K153" s="19">
        <f>'7'!F154</f>
        <v>39</v>
      </c>
      <c r="L153" s="71">
        <f t="shared" si="17"/>
        <v>0.14606741573033707</v>
      </c>
      <c r="M153" s="59">
        <f>'8'!M154</f>
        <v>35</v>
      </c>
      <c r="N153" s="71">
        <f t="shared" si="18"/>
        <v>0.13108614232209737</v>
      </c>
      <c r="O153" s="59">
        <f>'9'!O154+'9'!P154</f>
        <v>78</v>
      </c>
      <c r="P153" s="71">
        <f t="shared" si="19"/>
        <v>0.29213483146067415</v>
      </c>
      <c r="Q153" s="59">
        <f t="shared" si="20"/>
        <v>184</v>
      </c>
      <c r="R153" s="71">
        <f t="shared" si="14"/>
        <v>0.68913857677902624</v>
      </c>
    </row>
    <row r="154" spans="1:18" s="4" customFormat="1" ht="11.25" x14ac:dyDescent="0.2">
      <c r="A154" s="77" t="s">
        <v>180</v>
      </c>
      <c r="B154" s="109" t="s">
        <v>546</v>
      </c>
      <c r="C154" s="141" t="s">
        <v>883</v>
      </c>
      <c r="D154" s="100">
        <f>'10'!C155</f>
        <v>363</v>
      </c>
      <c r="E154" s="100">
        <f>'10'!D155</f>
        <v>275</v>
      </c>
      <c r="F154" s="100">
        <f>'10'!E155</f>
        <v>638</v>
      </c>
      <c r="G154" s="59">
        <f>'5'!O155</f>
        <v>53</v>
      </c>
      <c r="H154" s="71">
        <f t="shared" si="15"/>
        <v>8.3072100313479627E-2</v>
      </c>
      <c r="I154" s="59">
        <f>'6'!H155</f>
        <v>0</v>
      </c>
      <c r="J154" s="71">
        <f t="shared" si="16"/>
        <v>0</v>
      </c>
      <c r="K154" s="19">
        <f>'7'!F155</f>
        <v>59</v>
      </c>
      <c r="L154" s="71">
        <f t="shared" si="17"/>
        <v>9.2476489028213163E-2</v>
      </c>
      <c r="M154" s="59">
        <f>'8'!M155</f>
        <v>77</v>
      </c>
      <c r="N154" s="71">
        <f t="shared" si="18"/>
        <v>0.1206896551724138</v>
      </c>
      <c r="O154" s="59">
        <f>'9'!O155+'9'!P155</f>
        <v>66.983713355048849</v>
      </c>
      <c r="P154" s="71">
        <f t="shared" si="19"/>
        <v>0.10499014632452798</v>
      </c>
      <c r="Q154" s="59">
        <f t="shared" si="20"/>
        <v>255.98371335504885</v>
      </c>
      <c r="R154" s="71">
        <f t="shared" si="14"/>
        <v>0.40122839083863454</v>
      </c>
    </row>
    <row r="155" spans="1:18" s="4" customFormat="1" ht="11.25" x14ac:dyDescent="0.2">
      <c r="A155" s="76" t="s">
        <v>181</v>
      </c>
      <c r="B155" s="112" t="s">
        <v>572</v>
      </c>
      <c r="C155" s="144" t="s">
        <v>884</v>
      </c>
      <c r="D155" s="100">
        <f>'10'!C156</f>
        <v>240</v>
      </c>
      <c r="E155" s="100">
        <f>'10'!D156</f>
        <v>193</v>
      </c>
      <c r="F155" s="100">
        <f>'10'!E156</f>
        <v>433</v>
      </c>
      <c r="G155" s="59">
        <f>'5'!O156</f>
        <v>1</v>
      </c>
      <c r="H155" s="71">
        <f t="shared" si="15"/>
        <v>2.3094688221709007E-3</v>
      </c>
      <c r="I155" s="59">
        <f>'6'!H156</f>
        <v>0</v>
      </c>
      <c r="J155" s="71">
        <f t="shared" si="16"/>
        <v>0</v>
      </c>
      <c r="K155" s="19">
        <f>'7'!F156</f>
        <v>0</v>
      </c>
      <c r="L155" s="71">
        <f t="shared" si="17"/>
        <v>0</v>
      </c>
      <c r="M155" s="59">
        <f>'8'!M156</f>
        <v>37</v>
      </c>
      <c r="N155" s="71">
        <f t="shared" si="18"/>
        <v>8.5450346420323328E-2</v>
      </c>
      <c r="O155" s="59">
        <f>'9'!O156+'9'!P156</f>
        <v>0</v>
      </c>
      <c r="P155" s="71">
        <f t="shared" si="19"/>
        <v>0</v>
      </c>
      <c r="Q155" s="59">
        <f t="shared" si="20"/>
        <v>38</v>
      </c>
      <c r="R155" s="71">
        <f t="shared" si="14"/>
        <v>8.7759815242494224E-2</v>
      </c>
    </row>
    <row r="156" spans="1:18" s="4" customFormat="1" ht="11.25" x14ac:dyDescent="0.2">
      <c r="A156" s="75" t="s">
        <v>182</v>
      </c>
      <c r="B156" s="111" t="s">
        <v>543</v>
      </c>
      <c r="C156" s="142" t="s">
        <v>659</v>
      </c>
      <c r="D156" s="100">
        <f>'10'!C157</f>
        <v>430</v>
      </c>
      <c r="E156" s="100">
        <f>'10'!D157</f>
        <v>294</v>
      </c>
      <c r="F156" s="100">
        <f>'10'!E157</f>
        <v>724</v>
      </c>
      <c r="G156" s="59">
        <f>'5'!O157</f>
        <v>15</v>
      </c>
      <c r="H156" s="71">
        <f t="shared" si="15"/>
        <v>2.0718232044198894E-2</v>
      </c>
      <c r="I156" s="59">
        <f>'6'!H157</f>
        <v>14</v>
      </c>
      <c r="J156" s="71">
        <f t="shared" si="16"/>
        <v>1.9337016574585635E-2</v>
      </c>
      <c r="K156" s="19">
        <f>'7'!F157</f>
        <v>0</v>
      </c>
      <c r="L156" s="71">
        <f t="shared" si="17"/>
        <v>0</v>
      </c>
      <c r="M156" s="59">
        <f>'8'!M157</f>
        <v>117</v>
      </c>
      <c r="N156" s="71">
        <f t="shared" si="18"/>
        <v>0.16160220994475138</v>
      </c>
      <c r="O156" s="59">
        <f>'9'!O157+'9'!P157</f>
        <v>400.92988376452945</v>
      </c>
      <c r="P156" s="71">
        <f t="shared" si="19"/>
        <v>0.55377055768581418</v>
      </c>
      <c r="Q156" s="59">
        <f t="shared" si="20"/>
        <v>546.92988376452945</v>
      </c>
      <c r="R156" s="71">
        <f t="shared" si="14"/>
        <v>0.75542801624935008</v>
      </c>
    </row>
    <row r="157" spans="1:18" s="4" customFormat="1" ht="11.25" x14ac:dyDescent="0.2">
      <c r="A157" s="76" t="s">
        <v>183</v>
      </c>
      <c r="B157" s="112" t="s">
        <v>539</v>
      </c>
      <c r="C157" s="144" t="s">
        <v>884</v>
      </c>
      <c r="D157" s="100">
        <f>'10'!C158</f>
        <v>756</v>
      </c>
      <c r="E157" s="100">
        <f>'10'!D158</f>
        <v>599</v>
      </c>
      <c r="F157" s="100">
        <f>'10'!E158</f>
        <v>1355</v>
      </c>
      <c r="G157" s="59">
        <f>'5'!O158</f>
        <v>78</v>
      </c>
      <c r="H157" s="71">
        <f t="shared" si="15"/>
        <v>5.7564575645756455E-2</v>
      </c>
      <c r="I157" s="59">
        <f>'6'!H158</f>
        <v>0</v>
      </c>
      <c r="J157" s="71">
        <f t="shared" si="16"/>
        <v>0</v>
      </c>
      <c r="K157" s="19">
        <f>'7'!F158</f>
        <v>0</v>
      </c>
      <c r="L157" s="71">
        <f t="shared" si="17"/>
        <v>0</v>
      </c>
      <c r="M157" s="59">
        <f>'8'!M158</f>
        <v>155</v>
      </c>
      <c r="N157" s="71">
        <f t="shared" si="18"/>
        <v>0.11439114391143912</v>
      </c>
      <c r="O157" s="59">
        <f>'9'!O158+'9'!P158</f>
        <v>421.46354166666663</v>
      </c>
      <c r="P157" s="71">
        <f t="shared" si="19"/>
        <v>0.31104320418204179</v>
      </c>
      <c r="Q157" s="59">
        <f t="shared" si="20"/>
        <v>654.46354166666663</v>
      </c>
      <c r="R157" s="71">
        <f t="shared" si="14"/>
        <v>0.48299892373923736</v>
      </c>
    </row>
    <row r="158" spans="1:18" s="4" customFormat="1" ht="11.25" x14ac:dyDescent="0.2">
      <c r="A158" s="75" t="s">
        <v>184</v>
      </c>
      <c r="B158" s="111" t="s">
        <v>593</v>
      </c>
      <c r="C158" s="142" t="s">
        <v>659</v>
      </c>
      <c r="D158" s="100">
        <f>'10'!C159</f>
        <v>576</v>
      </c>
      <c r="E158" s="100">
        <f>'10'!D159</f>
        <v>373</v>
      </c>
      <c r="F158" s="100">
        <f>'10'!E159</f>
        <v>949</v>
      </c>
      <c r="G158" s="59">
        <f>'5'!O159</f>
        <v>133</v>
      </c>
      <c r="H158" s="71">
        <f t="shared" si="15"/>
        <v>0.14014752370916755</v>
      </c>
      <c r="I158" s="59">
        <f>'6'!H159</f>
        <v>66</v>
      </c>
      <c r="J158" s="71">
        <f t="shared" si="16"/>
        <v>6.9546891464699681E-2</v>
      </c>
      <c r="K158" s="19">
        <f>'7'!F159</f>
        <v>0</v>
      </c>
      <c r="L158" s="71">
        <f t="shared" si="17"/>
        <v>0</v>
      </c>
      <c r="M158" s="59">
        <f>'8'!M159</f>
        <v>133</v>
      </c>
      <c r="N158" s="71">
        <f t="shared" si="18"/>
        <v>0.14014752370916755</v>
      </c>
      <c r="O158" s="59">
        <f>'9'!O159+'9'!P159</f>
        <v>0</v>
      </c>
      <c r="P158" s="71">
        <f t="shared" si="19"/>
        <v>0</v>
      </c>
      <c r="Q158" s="59">
        <f t="shared" si="20"/>
        <v>332</v>
      </c>
      <c r="R158" s="71">
        <f t="shared" si="14"/>
        <v>0.34984193888303478</v>
      </c>
    </row>
    <row r="159" spans="1:18" s="4" customFormat="1" ht="11.25" x14ac:dyDescent="0.2">
      <c r="A159" s="74" t="s">
        <v>185</v>
      </c>
      <c r="B159" s="110" t="s">
        <v>574</v>
      </c>
      <c r="C159" s="143" t="s">
        <v>660</v>
      </c>
      <c r="D159" s="100">
        <f>'10'!C160</f>
        <v>590</v>
      </c>
      <c r="E159" s="100">
        <f>'10'!D160</f>
        <v>476</v>
      </c>
      <c r="F159" s="100">
        <f>'10'!E160</f>
        <v>1066</v>
      </c>
      <c r="G159" s="59">
        <f>'5'!O160</f>
        <v>0</v>
      </c>
      <c r="H159" s="71">
        <f t="shared" si="15"/>
        <v>0</v>
      </c>
      <c r="I159" s="59">
        <f>'6'!H160</f>
        <v>0</v>
      </c>
      <c r="J159" s="71">
        <f t="shared" si="16"/>
        <v>0</v>
      </c>
      <c r="K159" s="19">
        <f>'7'!F160</f>
        <v>0</v>
      </c>
      <c r="L159" s="71">
        <f t="shared" si="17"/>
        <v>0</v>
      </c>
      <c r="M159" s="59">
        <f>'8'!M160</f>
        <v>155</v>
      </c>
      <c r="N159" s="71">
        <f t="shared" si="18"/>
        <v>0.14540337711069418</v>
      </c>
      <c r="O159" s="59">
        <f>'9'!O160+'9'!P160</f>
        <v>125.53725490196078</v>
      </c>
      <c r="P159" s="71">
        <f t="shared" si="19"/>
        <v>0.11776477945774932</v>
      </c>
      <c r="Q159" s="59">
        <f t="shared" si="20"/>
        <v>280.53725490196075</v>
      </c>
      <c r="R159" s="71">
        <f t="shared" si="14"/>
        <v>0.2631681565684435</v>
      </c>
    </row>
    <row r="160" spans="1:18" s="4" customFormat="1" ht="11.25" x14ac:dyDescent="0.2">
      <c r="A160" s="75" t="s">
        <v>186</v>
      </c>
      <c r="B160" s="111" t="s">
        <v>568</v>
      </c>
      <c r="C160" s="142" t="s">
        <v>659</v>
      </c>
      <c r="D160" s="100">
        <f>'10'!C161</f>
        <v>211</v>
      </c>
      <c r="E160" s="100">
        <f>'10'!D161</f>
        <v>156</v>
      </c>
      <c r="F160" s="100">
        <f>'10'!E161</f>
        <v>367</v>
      </c>
      <c r="G160" s="59">
        <f>'5'!O161</f>
        <v>10</v>
      </c>
      <c r="H160" s="71">
        <f t="shared" si="15"/>
        <v>2.7247956403269755E-2</v>
      </c>
      <c r="I160" s="59">
        <f>'6'!H161</f>
        <v>43</v>
      </c>
      <c r="J160" s="71">
        <f t="shared" si="16"/>
        <v>0.11716621253405994</v>
      </c>
      <c r="K160" s="19">
        <f>'7'!F161</f>
        <v>70</v>
      </c>
      <c r="L160" s="71">
        <f t="shared" si="17"/>
        <v>0.1907356948228883</v>
      </c>
      <c r="M160" s="59">
        <f>'8'!M161</f>
        <v>33</v>
      </c>
      <c r="N160" s="71">
        <f t="shared" si="18"/>
        <v>8.9918256130790186E-2</v>
      </c>
      <c r="O160" s="59">
        <f>'9'!O161+'9'!P161</f>
        <v>0</v>
      </c>
      <c r="P160" s="71">
        <f t="shared" si="19"/>
        <v>0</v>
      </c>
      <c r="Q160" s="59">
        <f t="shared" si="20"/>
        <v>156</v>
      </c>
      <c r="R160" s="71">
        <f t="shared" si="14"/>
        <v>0.42506811989100818</v>
      </c>
    </row>
    <row r="161" spans="1:18" s="4" customFormat="1" ht="11.25" x14ac:dyDescent="0.2">
      <c r="A161" s="76" t="s">
        <v>187</v>
      </c>
      <c r="B161" s="112" t="s">
        <v>567</v>
      </c>
      <c r="C161" s="144" t="s">
        <v>884</v>
      </c>
      <c r="D161" s="100">
        <f>'10'!C162</f>
        <v>317</v>
      </c>
      <c r="E161" s="100">
        <f>'10'!D162</f>
        <v>202</v>
      </c>
      <c r="F161" s="100">
        <f>'10'!E162</f>
        <v>519</v>
      </c>
      <c r="G161" s="59">
        <f>'5'!O162</f>
        <v>26</v>
      </c>
      <c r="H161" s="71">
        <f t="shared" si="15"/>
        <v>5.0096339113680152E-2</v>
      </c>
      <c r="I161" s="59">
        <f>'6'!H162</f>
        <v>0</v>
      </c>
      <c r="J161" s="71">
        <f t="shared" si="16"/>
        <v>0</v>
      </c>
      <c r="K161" s="19">
        <f>'7'!F162</f>
        <v>0</v>
      </c>
      <c r="L161" s="71">
        <f t="shared" si="17"/>
        <v>0</v>
      </c>
      <c r="M161" s="59">
        <f>'8'!M162</f>
        <v>79</v>
      </c>
      <c r="N161" s="71">
        <f t="shared" si="18"/>
        <v>0.15221579961464354</v>
      </c>
      <c r="O161" s="59">
        <f>'9'!O162+'9'!P162</f>
        <v>37.748231966053751</v>
      </c>
      <c r="P161" s="71">
        <f t="shared" si="19"/>
        <v>7.2732624212049624E-2</v>
      </c>
      <c r="Q161" s="59">
        <f t="shared" si="20"/>
        <v>142.74823196605377</v>
      </c>
      <c r="R161" s="71">
        <f t="shared" si="14"/>
        <v>0.27504476294037333</v>
      </c>
    </row>
    <row r="162" spans="1:18" s="4" customFormat="1" ht="11.25" x14ac:dyDescent="0.2">
      <c r="A162" s="76" t="s">
        <v>188</v>
      </c>
      <c r="B162" s="112" t="s">
        <v>569</v>
      </c>
      <c r="C162" s="144" t="s">
        <v>884</v>
      </c>
      <c r="D162" s="100">
        <f>'10'!C163</f>
        <v>366</v>
      </c>
      <c r="E162" s="100">
        <f>'10'!D163</f>
        <v>265</v>
      </c>
      <c r="F162" s="100">
        <f>'10'!E163</f>
        <v>631</v>
      </c>
      <c r="G162" s="59">
        <f>'5'!O163</f>
        <v>0</v>
      </c>
      <c r="H162" s="71">
        <f t="shared" si="15"/>
        <v>0</v>
      </c>
      <c r="I162" s="59">
        <f>'6'!H163</f>
        <v>0</v>
      </c>
      <c r="J162" s="71">
        <f t="shared" si="16"/>
        <v>0</v>
      </c>
      <c r="K162" s="19">
        <f>'7'!F163</f>
        <v>0</v>
      </c>
      <c r="L162" s="71">
        <f t="shared" si="17"/>
        <v>0</v>
      </c>
      <c r="M162" s="59">
        <f>'8'!M163</f>
        <v>83</v>
      </c>
      <c r="N162" s="71">
        <f t="shared" si="18"/>
        <v>0.13153724247226625</v>
      </c>
      <c r="O162" s="59">
        <f>'9'!O163+'9'!P163</f>
        <v>146.8312757201646</v>
      </c>
      <c r="P162" s="71">
        <f t="shared" si="19"/>
        <v>0.23269615803512614</v>
      </c>
      <c r="Q162" s="59">
        <f t="shared" si="20"/>
        <v>229.8312757201646</v>
      </c>
      <c r="R162" s="71">
        <f t="shared" si="14"/>
        <v>0.36423340050739239</v>
      </c>
    </row>
    <row r="163" spans="1:18" s="4" customFormat="1" ht="11.25" x14ac:dyDescent="0.2">
      <c r="A163" s="75" t="s">
        <v>189</v>
      </c>
      <c r="B163" s="111" t="s">
        <v>571</v>
      </c>
      <c r="C163" s="142" t="s">
        <v>659</v>
      </c>
      <c r="D163" s="100">
        <f>'10'!C164</f>
        <v>101</v>
      </c>
      <c r="E163" s="100">
        <f>'10'!D164</f>
        <v>64</v>
      </c>
      <c r="F163" s="100">
        <f>'10'!E164</f>
        <v>165</v>
      </c>
      <c r="G163" s="59">
        <f>'5'!O164</f>
        <v>0</v>
      </c>
      <c r="H163" s="71">
        <f t="shared" si="15"/>
        <v>0</v>
      </c>
      <c r="I163" s="59">
        <f>'6'!H164</f>
        <v>20</v>
      </c>
      <c r="J163" s="71">
        <f t="shared" si="16"/>
        <v>0.12121212121212122</v>
      </c>
      <c r="K163" s="19">
        <f>'7'!F164</f>
        <v>36</v>
      </c>
      <c r="L163" s="71">
        <f t="shared" si="17"/>
        <v>0.21818181818181817</v>
      </c>
      <c r="M163" s="59">
        <f>'8'!M164</f>
        <v>16</v>
      </c>
      <c r="N163" s="71">
        <f t="shared" si="18"/>
        <v>9.696969696969697E-2</v>
      </c>
      <c r="O163" s="59">
        <f>'9'!O164+'9'!P164</f>
        <v>6.7222222222222214</v>
      </c>
      <c r="P163" s="71">
        <f t="shared" si="19"/>
        <v>4.0740740740740737E-2</v>
      </c>
      <c r="Q163" s="59">
        <f t="shared" si="20"/>
        <v>78.722222222222229</v>
      </c>
      <c r="R163" s="71">
        <f t="shared" si="14"/>
        <v>0.47710437710437714</v>
      </c>
    </row>
    <row r="164" spans="1:18" s="4" customFormat="1" ht="11.25" x14ac:dyDescent="0.2">
      <c r="A164" s="76" t="s">
        <v>190</v>
      </c>
      <c r="B164" s="112" t="s">
        <v>542</v>
      </c>
      <c r="C164" s="144" t="s">
        <v>884</v>
      </c>
      <c r="D164" s="100">
        <f>'10'!C165</f>
        <v>696</v>
      </c>
      <c r="E164" s="100">
        <f>'10'!D165</f>
        <v>594</v>
      </c>
      <c r="F164" s="100">
        <f>'10'!E165</f>
        <v>1290</v>
      </c>
      <c r="G164" s="59">
        <f>'5'!O165</f>
        <v>7</v>
      </c>
      <c r="H164" s="71">
        <f t="shared" si="15"/>
        <v>5.4263565891472867E-3</v>
      </c>
      <c r="I164" s="59">
        <f>'6'!H165</f>
        <v>0</v>
      </c>
      <c r="J164" s="71">
        <f t="shared" si="16"/>
        <v>0</v>
      </c>
      <c r="K164" s="19">
        <f>'7'!F165</f>
        <v>0</v>
      </c>
      <c r="L164" s="71">
        <f t="shared" si="17"/>
        <v>0</v>
      </c>
      <c r="M164" s="59">
        <f>'8'!M165</f>
        <v>162</v>
      </c>
      <c r="N164" s="71">
        <f t="shared" si="18"/>
        <v>0.12558139534883722</v>
      </c>
      <c r="O164" s="59">
        <f>'9'!O165+'9'!P165</f>
        <v>136.89380530973452</v>
      </c>
      <c r="P164" s="71">
        <f t="shared" si="19"/>
        <v>0.10611922892227482</v>
      </c>
      <c r="Q164" s="59">
        <f t="shared" si="20"/>
        <v>305.89380530973449</v>
      </c>
      <c r="R164" s="71">
        <f t="shared" si="14"/>
        <v>0.2371269808602593</v>
      </c>
    </row>
    <row r="165" spans="1:18" s="4" customFormat="1" ht="11.25" x14ac:dyDescent="0.2">
      <c r="A165" s="76" t="s">
        <v>191</v>
      </c>
      <c r="B165" s="112" t="s">
        <v>539</v>
      </c>
      <c r="C165" s="144" t="s">
        <v>884</v>
      </c>
      <c r="D165" s="100">
        <f>'10'!C166</f>
        <v>957</v>
      </c>
      <c r="E165" s="100">
        <f>'10'!D166</f>
        <v>614</v>
      </c>
      <c r="F165" s="100">
        <f>'10'!E166</f>
        <v>1571</v>
      </c>
      <c r="G165" s="59">
        <f>'5'!O166</f>
        <v>83</v>
      </c>
      <c r="H165" s="71">
        <f t="shared" si="15"/>
        <v>5.2832590706556333E-2</v>
      </c>
      <c r="I165" s="59">
        <f>'6'!H166</f>
        <v>0</v>
      </c>
      <c r="J165" s="71">
        <f t="shared" si="16"/>
        <v>0</v>
      </c>
      <c r="K165" s="19">
        <f>'7'!F166</f>
        <v>0</v>
      </c>
      <c r="L165" s="71">
        <f t="shared" si="17"/>
        <v>0</v>
      </c>
      <c r="M165" s="59">
        <f>'8'!M166</f>
        <v>216</v>
      </c>
      <c r="N165" s="71">
        <f t="shared" si="18"/>
        <v>0.13749204328453216</v>
      </c>
      <c r="O165" s="59">
        <f>'9'!O166+'9'!P166</f>
        <v>207.46966911764707</v>
      </c>
      <c r="P165" s="71">
        <f t="shared" si="19"/>
        <v>0.13206217003032913</v>
      </c>
      <c r="Q165" s="59">
        <f t="shared" si="20"/>
        <v>506.46966911764707</v>
      </c>
      <c r="R165" s="71">
        <f t="shared" si="14"/>
        <v>0.32238680402141762</v>
      </c>
    </row>
    <row r="166" spans="1:18" s="4" customFormat="1" ht="11.25" x14ac:dyDescent="0.2">
      <c r="A166" s="75" t="s">
        <v>192</v>
      </c>
      <c r="B166" s="111" t="s">
        <v>543</v>
      </c>
      <c r="C166" s="142" t="s">
        <v>659</v>
      </c>
      <c r="D166" s="100">
        <f>'10'!C167</f>
        <v>423</v>
      </c>
      <c r="E166" s="100">
        <f>'10'!D167</f>
        <v>286</v>
      </c>
      <c r="F166" s="100">
        <f>'10'!E167</f>
        <v>709</v>
      </c>
      <c r="G166" s="59">
        <f>'5'!O167</f>
        <v>1</v>
      </c>
      <c r="H166" s="71">
        <f t="shared" si="15"/>
        <v>1.4104372355430183E-3</v>
      </c>
      <c r="I166" s="59">
        <f>'6'!H167</f>
        <v>0</v>
      </c>
      <c r="J166" s="71">
        <f t="shared" si="16"/>
        <v>0</v>
      </c>
      <c r="K166" s="19">
        <f>'7'!F167</f>
        <v>0</v>
      </c>
      <c r="L166" s="71">
        <f t="shared" si="17"/>
        <v>0</v>
      </c>
      <c r="M166" s="59">
        <f>'8'!M167</f>
        <v>121</v>
      </c>
      <c r="N166" s="71">
        <f t="shared" si="18"/>
        <v>0.17066290550070523</v>
      </c>
      <c r="O166" s="59">
        <f>'9'!O167+'9'!P167</f>
        <v>205.38432695913014</v>
      </c>
      <c r="P166" s="71">
        <f t="shared" si="19"/>
        <v>0.28968170234009893</v>
      </c>
      <c r="Q166" s="59">
        <f t="shared" si="20"/>
        <v>327.38432695913014</v>
      </c>
      <c r="R166" s="71">
        <f t="shared" si="14"/>
        <v>0.46175504507634718</v>
      </c>
    </row>
    <row r="167" spans="1:18" s="4" customFormat="1" ht="11.25" x14ac:dyDescent="0.2">
      <c r="A167" s="76" t="s">
        <v>193</v>
      </c>
      <c r="B167" s="112" t="s">
        <v>578</v>
      </c>
      <c r="C167" s="144" t="s">
        <v>884</v>
      </c>
      <c r="D167" s="100">
        <f>'10'!C168</f>
        <v>730</v>
      </c>
      <c r="E167" s="100">
        <f>'10'!D168</f>
        <v>523</v>
      </c>
      <c r="F167" s="100">
        <f>'10'!E168</f>
        <v>1253</v>
      </c>
      <c r="G167" s="59">
        <f>'5'!O168</f>
        <v>74</v>
      </c>
      <c r="H167" s="71">
        <f t="shared" si="15"/>
        <v>5.9058260175578609E-2</v>
      </c>
      <c r="I167" s="59">
        <f>'6'!H168</f>
        <v>0</v>
      </c>
      <c r="J167" s="71">
        <f t="shared" si="16"/>
        <v>0</v>
      </c>
      <c r="K167" s="19">
        <f>'7'!F168</f>
        <v>0</v>
      </c>
      <c r="L167" s="71">
        <f t="shared" si="17"/>
        <v>0</v>
      </c>
      <c r="M167" s="59">
        <f>'8'!M168</f>
        <v>119</v>
      </c>
      <c r="N167" s="71">
        <f t="shared" si="18"/>
        <v>9.4972067039106142E-2</v>
      </c>
      <c r="O167" s="59">
        <f>'9'!O168+'9'!P168</f>
        <v>195.1046511627907</v>
      </c>
      <c r="P167" s="71">
        <f t="shared" si="19"/>
        <v>0.15571001688969729</v>
      </c>
      <c r="Q167" s="59">
        <f t="shared" si="20"/>
        <v>388.10465116279067</v>
      </c>
      <c r="R167" s="71">
        <f t="shared" si="14"/>
        <v>0.309740344104382</v>
      </c>
    </row>
    <row r="168" spans="1:18" s="4" customFormat="1" ht="11.25" x14ac:dyDescent="0.2">
      <c r="A168" s="75" t="s">
        <v>194</v>
      </c>
      <c r="B168" s="111" t="s">
        <v>543</v>
      </c>
      <c r="C168" s="142" t="s">
        <v>659</v>
      </c>
      <c r="D168" s="100">
        <f>'10'!C169</f>
        <v>387</v>
      </c>
      <c r="E168" s="100">
        <f>'10'!D169</f>
        <v>282</v>
      </c>
      <c r="F168" s="100">
        <f>'10'!E169</f>
        <v>669</v>
      </c>
      <c r="G168" s="59">
        <f>'5'!O169</f>
        <v>46</v>
      </c>
      <c r="H168" s="71">
        <f t="shared" si="15"/>
        <v>6.8759342301943194E-2</v>
      </c>
      <c r="I168" s="59">
        <f>'6'!H169</f>
        <v>18</v>
      </c>
      <c r="J168" s="71">
        <f t="shared" si="16"/>
        <v>2.6905829596412557E-2</v>
      </c>
      <c r="K168" s="19">
        <f>'7'!F169</f>
        <v>62</v>
      </c>
      <c r="L168" s="71">
        <f t="shared" si="17"/>
        <v>9.2675635276532137E-2</v>
      </c>
      <c r="M168" s="59">
        <f>'8'!M169</f>
        <v>125</v>
      </c>
      <c r="N168" s="71">
        <f t="shared" si="18"/>
        <v>0.18684603886397608</v>
      </c>
      <c r="O168" s="59">
        <f>'9'!O169+'9'!P169</f>
        <v>169.71878515185603</v>
      </c>
      <c r="P168" s="71">
        <f t="shared" si="19"/>
        <v>0.253690261811444</v>
      </c>
      <c r="Q168" s="59">
        <f t="shared" si="20"/>
        <v>420.71878515185603</v>
      </c>
      <c r="R168" s="71">
        <f t="shared" si="14"/>
        <v>0.62887710785030793</v>
      </c>
    </row>
    <row r="169" spans="1:18" s="4" customFormat="1" ht="11.25" x14ac:dyDescent="0.2">
      <c r="A169" s="77" t="s">
        <v>195</v>
      </c>
      <c r="B169" s="109" t="s">
        <v>590</v>
      </c>
      <c r="C169" s="141" t="s">
        <v>883</v>
      </c>
      <c r="D169" s="100">
        <f>'10'!C170</f>
        <v>156</v>
      </c>
      <c r="E169" s="100">
        <f>'10'!D170</f>
        <v>109</v>
      </c>
      <c r="F169" s="100">
        <f>'10'!E170</f>
        <v>265</v>
      </c>
      <c r="G169" s="59">
        <f>'5'!O170</f>
        <v>47</v>
      </c>
      <c r="H169" s="71">
        <f t="shared" si="15"/>
        <v>0.17735849056603772</v>
      </c>
      <c r="I169" s="59">
        <f>'6'!H170</f>
        <v>0</v>
      </c>
      <c r="J169" s="71">
        <f t="shared" si="16"/>
        <v>0</v>
      </c>
      <c r="K169" s="19">
        <f>'7'!F170</f>
        <v>0</v>
      </c>
      <c r="L169" s="71">
        <f t="shared" si="17"/>
        <v>0</v>
      </c>
      <c r="M169" s="59">
        <f>'8'!M170</f>
        <v>34</v>
      </c>
      <c r="N169" s="71">
        <f t="shared" si="18"/>
        <v>0.12830188679245283</v>
      </c>
      <c r="O169" s="59">
        <f>'9'!O170+'9'!P170</f>
        <v>5.9638554216867474</v>
      </c>
      <c r="P169" s="71">
        <f t="shared" si="19"/>
        <v>2.2505114798817914E-2</v>
      </c>
      <c r="Q169" s="59">
        <f t="shared" si="20"/>
        <v>86.963855421686745</v>
      </c>
      <c r="R169" s="71">
        <f t="shared" si="14"/>
        <v>0.32816549215730845</v>
      </c>
    </row>
    <row r="170" spans="1:18" s="4" customFormat="1" ht="11.25" x14ac:dyDescent="0.2">
      <c r="A170" s="77" t="s">
        <v>196</v>
      </c>
      <c r="B170" s="109" t="s">
        <v>552</v>
      </c>
      <c r="C170" s="141" t="s">
        <v>883</v>
      </c>
      <c r="D170" s="100">
        <f>'10'!C171</f>
        <v>890</v>
      </c>
      <c r="E170" s="100">
        <f>'10'!D171</f>
        <v>675</v>
      </c>
      <c r="F170" s="100">
        <f>'10'!E171</f>
        <v>1565</v>
      </c>
      <c r="G170" s="59">
        <f>'5'!O171</f>
        <v>22</v>
      </c>
      <c r="H170" s="71">
        <f t="shared" si="15"/>
        <v>1.4057507987220448E-2</v>
      </c>
      <c r="I170" s="59">
        <f>'6'!H171</f>
        <v>0</v>
      </c>
      <c r="J170" s="71">
        <f t="shared" si="16"/>
        <v>0</v>
      </c>
      <c r="K170" s="19">
        <f>'7'!F171</f>
        <v>0</v>
      </c>
      <c r="L170" s="71">
        <f t="shared" si="17"/>
        <v>0</v>
      </c>
      <c r="M170" s="59">
        <f>'8'!M171</f>
        <v>200</v>
      </c>
      <c r="N170" s="71">
        <f t="shared" si="18"/>
        <v>0.12779552715654952</v>
      </c>
      <c r="O170" s="59">
        <f>'9'!O171+'9'!P171</f>
        <v>150.31665901789813</v>
      </c>
      <c r="P170" s="71">
        <f t="shared" si="19"/>
        <v>9.604898339801797E-2</v>
      </c>
      <c r="Q170" s="59">
        <f t="shared" si="20"/>
        <v>372.31665901789813</v>
      </c>
      <c r="R170" s="71">
        <f t="shared" si="14"/>
        <v>0.23790201854178794</v>
      </c>
    </row>
    <row r="171" spans="1:18" s="4" customFormat="1" ht="11.25" x14ac:dyDescent="0.2">
      <c r="A171" s="74" t="s">
        <v>197</v>
      </c>
      <c r="B171" s="110" t="s">
        <v>541</v>
      </c>
      <c r="C171" s="143" t="s">
        <v>660</v>
      </c>
      <c r="D171" s="100">
        <f>'10'!C172</f>
        <v>871</v>
      </c>
      <c r="E171" s="100">
        <f>'10'!D172</f>
        <v>683</v>
      </c>
      <c r="F171" s="100">
        <f>'10'!E172</f>
        <v>1554</v>
      </c>
      <c r="G171" s="59">
        <f>'5'!O172</f>
        <v>0</v>
      </c>
      <c r="H171" s="71">
        <f t="shared" si="15"/>
        <v>0</v>
      </c>
      <c r="I171" s="59">
        <f>'6'!H172</f>
        <v>8</v>
      </c>
      <c r="J171" s="71">
        <f t="shared" si="16"/>
        <v>5.1480051480051478E-3</v>
      </c>
      <c r="K171" s="19">
        <f>'7'!F172</f>
        <v>0</v>
      </c>
      <c r="L171" s="71">
        <f t="shared" si="17"/>
        <v>0</v>
      </c>
      <c r="M171" s="59">
        <f>'8'!M172</f>
        <v>205</v>
      </c>
      <c r="N171" s="71">
        <f t="shared" si="18"/>
        <v>0.13191763191763192</v>
      </c>
      <c r="O171" s="59">
        <f>'9'!O172+'9'!P172</f>
        <v>254.30876815492201</v>
      </c>
      <c r="P171" s="71">
        <f t="shared" si="19"/>
        <v>0.16364785595554826</v>
      </c>
      <c r="Q171" s="59">
        <f t="shared" si="20"/>
        <v>467.30876815492201</v>
      </c>
      <c r="R171" s="71">
        <f t="shared" si="14"/>
        <v>0.30071349302118533</v>
      </c>
    </row>
    <row r="172" spans="1:18" s="4" customFormat="1" ht="11.25" x14ac:dyDescent="0.2">
      <c r="A172" s="77" t="s">
        <v>198</v>
      </c>
      <c r="B172" s="109" t="s">
        <v>546</v>
      </c>
      <c r="C172" s="141" t="s">
        <v>883</v>
      </c>
      <c r="D172" s="100">
        <f>'10'!C173</f>
        <v>1018</v>
      </c>
      <c r="E172" s="100">
        <f>'10'!D173</f>
        <v>648</v>
      </c>
      <c r="F172" s="100">
        <f>'10'!E173</f>
        <v>1666</v>
      </c>
      <c r="G172" s="59">
        <f>'5'!O173</f>
        <v>300</v>
      </c>
      <c r="H172" s="71">
        <f t="shared" si="15"/>
        <v>0.18007202881152462</v>
      </c>
      <c r="I172" s="59">
        <f>'6'!H173</f>
        <v>63</v>
      </c>
      <c r="J172" s="71">
        <f t="shared" si="16"/>
        <v>3.7815126050420166E-2</v>
      </c>
      <c r="K172" s="19">
        <f>'7'!F173</f>
        <v>169</v>
      </c>
      <c r="L172" s="71">
        <f t="shared" si="17"/>
        <v>0.1014405762304922</v>
      </c>
      <c r="M172" s="59">
        <f>'8'!M173</f>
        <v>330</v>
      </c>
      <c r="N172" s="71">
        <f t="shared" si="18"/>
        <v>0.19807923169267708</v>
      </c>
      <c r="O172" s="59">
        <f>'9'!O173+'9'!P173</f>
        <v>278.04560260586322</v>
      </c>
      <c r="P172" s="71">
        <f t="shared" si="19"/>
        <v>0.16689411921120242</v>
      </c>
      <c r="Q172" s="59">
        <f t="shared" si="20"/>
        <v>1140.0456026058632</v>
      </c>
      <c r="R172" s="71">
        <f t="shared" si="14"/>
        <v>0.68430108199631645</v>
      </c>
    </row>
    <row r="173" spans="1:18" s="4" customFormat="1" ht="11.25" x14ac:dyDescent="0.2">
      <c r="A173" s="74" t="s">
        <v>199</v>
      </c>
      <c r="B173" s="110" t="s">
        <v>574</v>
      </c>
      <c r="C173" s="143" t="s">
        <v>660</v>
      </c>
      <c r="D173" s="100">
        <f>'10'!C174</f>
        <v>749</v>
      </c>
      <c r="E173" s="100">
        <f>'10'!D174</f>
        <v>604</v>
      </c>
      <c r="F173" s="100">
        <f>'10'!E174</f>
        <v>1353</v>
      </c>
      <c r="G173" s="59">
        <f>'5'!O174</f>
        <v>67</v>
      </c>
      <c r="H173" s="71">
        <f t="shared" si="15"/>
        <v>4.9519586104951961E-2</v>
      </c>
      <c r="I173" s="59">
        <f>'6'!H174</f>
        <v>37</v>
      </c>
      <c r="J173" s="71">
        <f t="shared" si="16"/>
        <v>2.7346637102734665E-2</v>
      </c>
      <c r="K173" s="19">
        <f>'7'!F174</f>
        <v>0</v>
      </c>
      <c r="L173" s="71">
        <f t="shared" si="17"/>
        <v>0</v>
      </c>
      <c r="M173" s="59">
        <f>'8'!M174</f>
        <v>201</v>
      </c>
      <c r="N173" s="71">
        <f t="shared" si="18"/>
        <v>0.14855875831485588</v>
      </c>
      <c r="O173" s="59">
        <f>'9'!O174+'9'!P174</f>
        <v>156.92156862745099</v>
      </c>
      <c r="P173" s="71">
        <f t="shared" si="19"/>
        <v>0.11598046461748041</v>
      </c>
      <c r="Q173" s="59">
        <f t="shared" si="20"/>
        <v>461.92156862745099</v>
      </c>
      <c r="R173" s="71">
        <f t="shared" si="14"/>
        <v>0.34140544614002288</v>
      </c>
    </row>
    <row r="174" spans="1:18" s="4" customFormat="1" ht="11.25" x14ac:dyDescent="0.2">
      <c r="A174" s="75" t="s">
        <v>200</v>
      </c>
      <c r="B174" s="111" t="s">
        <v>545</v>
      </c>
      <c r="C174" s="142" t="s">
        <v>659</v>
      </c>
      <c r="D174" s="100">
        <f>'10'!C175</f>
        <v>546</v>
      </c>
      <c r="E174" s="100">
        <f>'10'!D175</f>
        <v>343</v>
      </c>
      <c r="F174" s="100">
        <f>'10'!E175</f>
        <v>889</v>
      </c>
      <c r="G174" s="59">
        <f>'5'!O175</f>
        <v>47</v>
      </c>
      <c r="H174" s="71">
        <f t="shared" si="15"/>
        <v>5.2868391451068614E-2</v>
      </c>
      <c r="I174" s="59">
        <f>'6'!H175</f>
        <v>38</v>
      </c>
      <c r="J174" s="71">
        <f t="shared" si="16"/>
        <v>4.2744656917885267E-2</v>
      </c>
      <c r="K174" s="19">
        <f>'7'!F175</f>
        <v>0</v>
      </c>
      <c r="L174" s="71">
        <f t="shared" si="17"/>
        <v>0</v>
      </c>
      <c r="M174" s="59">
        <f>'8'!M175</f>
        <v>92</v>
      </c>
      <c r="N174" s="71">
        <f t="shared" si="18"/>
        <v>0.10348706411698538</v>
      </c>
      <c r="O174" s="59">
        <f>'9'!O175+'9'!P175</f>
        <v>39.476635514018689</v>
      </c>
      <c r="P174" s="71">
        <f t="shared" si="19"/>
        <v>4.4405664245240367E-2</v>
      </c>
      <c r="Q174" s="59">
        <f t="shared" si="20"/>
        <v>216.47663551401868</v>
      </c>
      <c r="R174" s="71">
        <f t="shared" si="14"/>
        <v>0.24350577673117962</v>
      </c>
    </row>
    <row r="175" spans="1:18" s="4" customFormat="1" ht="11.25" x14ac:dyDescent="0.2">
      <c r="A175" s="76" t="s">
        <v>201</v>
      </c>
      <c r="B175" s="112" t="s">
        <v>589</v>
      </c>
      <c r="C175" s="144" t="s">
        <v>884</v>
      </c>
      <c r="D175" s="100">
        <f>'10'!C176</f>
        <v>736</v>
      </c>
      <c r="E175" s="100">
        <f>'10'!D176</f>
        <v>518</v>
      </c>
      <c r="F175" s="100">
        <f>'10'!E176</f>
        <v>1254</v>
      </c>
      <c r="G175" s="59">
        <f>'5'!O176</f>
        <v>36</v>
      </c>
      <c r="H175" s="71">
        <f t="shared" si="15"/>
        <v>2.8708133971291867E-2</v>
      </c>
      <c r="I175" s="59">
        <f>'6'!H176</f>
        <v>0</v>
      </c>
      <c r="J175" s="71">
        <f t="shared" si="16"/>
        <v>0</v>
      </c>
      <c r="K175" s="19">
        <f>'7'!F176</f>
        <v>0</v>
      </c>
      <c r="L175" s="71">
        <f t="shared" si="17"/>
        <v>0</v>
      </c>
      <c r="M175" s="59">
        <f>'8'!M176</f>
        <v>107</v>
      </c>
      <c r="N175" s="71">
        <f t="shared" si="18"/>
        <v>8.5326953748006376E-2</v>
      </c>
      <c r="O175" s="59">
        <f>'9'!O176+'9'!P176</f>
        <v>35.740259740259738</v>
      </c>
      <c r="P175" s="71">
        <f t="shared" si="19"/>
        <v>2.8501004577559601E-2</v>
      </c>
      <c r="Q175" s="59">
        <f t="shared" si="20"/>
        <v>178.74025974025975</v>
      </c>
      <c r="R175" s="71">
        <f t="shared" si="14"/>
        <v>0.14253609229685785</v>
      </c>
    </row>
    <row r="176" spans="1:18" s="4" customFormat="1" ht="11.25" x14ac:dyDescent="0.2">
      <c r="A176" s="74" t="s">
        <v>202</v>
      </c>
      <c r="B176" s="110" t="s">
        <v>574</v>
      </c>
      <c r="C176" s="143" t="s">
        <v>660</v>
      </c>
      <c r="D176" s="100">
        <f>'10'!C177</f>
        <v>763</v>
      </c>
      <c r="E176" s="100">
        <f>'10'!D177</f>
        <v>500</v>
      </c>
      <c r="F176" s="100">
        <f>'10'!E177</f>
        <v>1263</v>
      </c>
      <c r="G176" s="59">
        <f>'5'!O177</f>
        <v>131</v>
      </c>
      <c r="H176" s="71">
        <f t="shared" si="15"/>
        <v>0.10372129849564529</v>
      </c>
      <c r="I176" s="59">
        <f>'6'!H177</f>
        <v>28</v>
      </c>
      <c r="J176" s="71">
        <f t="shared" si="16"/>
        <v>2.2169437846397466E-2</v>
      </c>
      <c r="K176" s="19">
        <f>'7'!F177</f>
        <v>0</v>
      </c>
      <c r="L176" s="71">
        <f t="shared" si="17"/>
        <v>0</v>
      </c>
      <c r="M176" s="59">
        <f>'8'!M177</f>
        <v>168</v>
      </c>
      <c r="N176" s="71">
        <f t="shared" si="18"/>
        <v>0.1330166270783848</v>
      </c>
      <c r="O176" s="59">
        <f>'9'!O177+'9'!P177</f>
        <v>599.2627450980392</v>
      </c>
      <c r="P176" s="71">
        <f t="shared" si="19"/>
        <v>0.47447564932544672</v>
      </c>
      <c r="Q176" s="59">
        <f t="shared" si="20"/>
        <v>926.2627450980392</v>
      </c>
      <c r="R176" s="71">
        <f t="shared" si="14"/>
        <v>0.73338301274587425</v>
      </c>
    </row>
    <row r="177" spans="1:18" s="4" customFormat="1" ht="11.25" x14ac:dyDescent="0.2">
      <c r="A177" s="77" t="s">
        <v>203</v>
      </c>
      <c r="B177" s="109" t="s">
        <v>591</v>
      </c>
      <c r="C177" s="141" t="s">
        <v>883</v>
      </c>
      <c r="D177" s="100">
        <f>'10'!C178</f>
        <v>300</v>
      </c>
      <c r="E177" s="100">
        <f>'10'!D178</f>
        <v>195</v>
      </c>
      <c r="F177" s="100">
        <f>'10'!E178</f>
        <v>495</v>
      </c>
      <c r="G177" s="59">
        <f>'5'!O178</f>
        <v>49</v>
      </c>
      <c r="H177" s="71">
        <f t="shared" si="15"/>
        <v>9.8989898989898989E-2</v>
      </c>
      <c r="I177" s="59">
        <f>'6'!H178</f>
        <v>0</v>
      </c>
      <c r="J177" s="71">
        <f t="shared" si="16"/>
        <v>0</v>
      </c>
      <c r="K177" s="19">
        <f>'7'!F178</f>
        <v>0</v>
      </c>
      <c r="L177" s="71">
        <f t="shared" si="17"/>
        <v>0</v>
      </c>
      <c r="M177" s="59">
        <f>'8'!M178</f>
        <v>68</v>
      </c>
      <c r="N177" s="71">
        <f t="shared" si="18"/>
        <v>0.13737373737373737</v>
      </c>
      <c r="O177" s="59">
        <f>'9'!O178+'9'!P178</f>
        <v>47.21052631578948</v>
      </c>
      <c r="P177" s="71">
        <f t="shared" si="19"/>
        <v>9.5374800637958543E-2</v>
      </c>
      <c r="Q177" s="59">
        <f t="shared" si="20"/>
        <v>164.21052631578948</v>
      </c>
      <c r="R177" s="71">
        <f t="shared" si="14"/>
        <v>0.33173843700159489</v>
      </c>
    </row>
    <row r="178" spans="1:18" s="4" customFormat="1" ht="11.25" x14ac:dyDescent="0.2">
      <c r="A178" s="76" t="s">
        <v>204</v>
      </c>
      <c r="B178" s="112" t="s">
        <v>598</v>
      </c>
      <c r="C178" s="144" t="s">
        <v>884</v>
      </c>
      <c r="D178" s="100">
        <f>'10'!C179</f>
        <v>187</v>
      </c>
      <c r="E178" s="100">
        <f>'10'!D179</f>
        <v>121</v>
      </c>
      <c r="F178" s="100">
        <f>'10'!E179</f>
        <v>308</v>
      </c>
      <c r="G178" s="59">
        <f>'5'!O179</f>
        <v>0</v>
      </c>
      <c r="H178" s="71">
        <f t="shared" si="15"/>
        <v>0</v>
      </c>
      <c r="I178" s="59">
        <f>'6'!H179</f>
        <v>0</v>
      </c>
      <c r="J178" s="71">
        <f t="shared" si="16"/>
        <v>0</v>
      </c>
      <c r="K178" s="19">
        <f>'7'!F179</f>
        <v>0</v>
      </c>
      <c r="L178" s="71">
        <f t="shared" si="17"/>
        <v>0</v>
      </c>
      <c r="M178" s="59">
        <f>'8'!M179</f>
        <v>19</v>
      </c>
      <c r="N178" s="71">
        <f t="shared" si="18"/>
        <v>6.1688311688311688E-2</v>
      </c>
      <c r="O178" s="59">
        <f>'9'!O179+'9'!P179</f>
        <v>0</v>
      </c>
      <c r="P178" s="71">
        <f t="shared" si="19"/>
        <v>0</v>
      </c>
      <c r="Q178" s="59">
        <f t="shared" si="20"/>
        <v>19</v>
      </c>
      <c r="R178" s="71">
        <f t="shared" si="14"/>
        <v>6.1688311688311688E-2</v>
      </c>
    </row>
    <row r="179" spans="1:18" s="4" customFormat="1" ht="11.25" x14ac:dyDescent="0.2">
      <c r="A179" s="77" t="s">
        <v>205</v>
      </c>
      <c r="B179" s="109" t="s">
        <v>591</v>
      </c>
      <c r="C179" s="141" t="s">
        <v>883</v>
      </c>
      <c r="D179" s="100">
        <f>'10'!C180</f>
        <v>450</v>
      </c>
      <c r="E179" s="100">
        <f>'10'!D180</f>
        <v>337</v>
      </c>
      <c r="F179" s="100">
        <f>'10'!E180</f>
        <v>787</v>
      </c>
      <c r="G179" s="59">
        <f>'5'!O180</f>
        <v>26</v>
      </c>
      <c r="H179" s="71">
        <f t="shared" si="15"/>
        <v>3.303684879288437E-2</v>
      </c>
      <c r="I179" s="59">
        <f>'6'!H180</f>
        <v>0</v>
      </c>
      <c r="J179" s="71">
        <f t="shared" si="16"/>
        <v>0</v>
      </c>
      <c r="K179" s="19">
        <f>'7'!F180</f>
        <v>0</v>
      </c>
      <c r="L179" s="71">
        <f t="shared" si="17"/>
        <v>0</v>
      </c>
      <c r="M179" s="59">
        <f>'8'!M180</f>
        <v>85</v>
      </c>
      <c r="N179" s="71">
        <f t="shared" si="18"/>
        <v>0.10800508259212198</v>
      </c>
      <c r="O179" s="59">
        <f>'9'!O180+'9'!P180</f>
        <v>184.73684210526318</v>
      </c>
      <c r="P179" s="71">
        <f t="shared" si="19"/>
        <v>0.23473550458102055</v>
      </c>
      <c r="Q179" s="59">
        <f t="shared" si="20"/>
        <v>295.73684210526318</v>
      </c>
      <c r="R179" s="71">
        <f t="shared" si="14"/>
        <v>0.37577743596602692</v>
      </c>
    </row>
    <row r="180" spans="1:18" s="4" customFormat="1" ht="11.25" x14ac:dyDescent="0.2">
      <c r="A180" s="77" t="s">
        <v>206</v>
      </c>
      <c r="B180" s="109" t="s">
        <v>544</v>
      </c>
      <c r="C180" s="141" t="s">
        <v>883</v>
      </c>
      <c r="D180" s="100">
        <f>'10'!C181</f>
        <v>246</v>
      </c>
      <c r="E180" s="100">
        <f>'10'!D181</f>
        <v>186</v>
      </c>
      <c r="F180" s="100">
        <f>'10'!E181</f>
        <v>432</v>
      </c>
      <c r="G180" s="59">
        <f>'5'!O181</f>
        <v>0</v>
      </c>
      <c r="H180" s="71">
        <f t="shared" si="15"/>
        <v>0</v>
      </c>
      <c r="I180" s="59">
        <f>'6'!H181</f>
        <v>31</v>
      </c>
      <c r="J180" s="71">
        <f t="shared" si="16"/>
        <v>7.1759259259259259E-2</v>
      </c>
      <c r="K180" s="19">
        <f>'7'!F181</f>
        <v>0</v>
      </c>
      <c r="L180" s="71">
        <f t="shared" si="17"/>
        <v>0</v>
      </c>
      <c r="M180" s="59">
        <f>'8'!M181</f>
        <v>41</v>
      </c>
      <c r="N180" s="71">
        <f t="shared" si="18"/>
        <v>9.4907407407407413E-2</v>
      </c>
      <c r="O180" s="59">
        <f>'9'!O181+'9'!P181</f>
        <v>63.78378378378379</v>
      </c>
      <c r="P180" s="71">
        <f t="shared" si="19"/>
        <v>0.14764764764764765</v>
      </c>
      <c r="Q180" s="59">
        <f t="shared" si="20"/>
        <v>135.7837837837838</v>
      </c>
      <c r="R180" s="71">
        <f t="shared" si="14"/>
        <v>0.31431431431431434</v>
      </c>
    </row>
    <row r="181" spans="1:18" s="4" customFormat="1" ht="11.25" x14ac:dyDescent="0.2">
      <c r="A181" s="77" t="s">
        <v>207</v>
      </c>
      <c r="B181" s="109" t="s">
        <v>552</v>
      </c>
      <c r="C181" s="141" t="s">
        <v>883</v>
      </c>
      <c r="D181" s="100">
        <f>'10'!C182</f>
        <v>501</v>
      </c>
      <c r="E181" s="100">
        <f>'10'!D182</f>
        <v>362</v>
      </c>
      <c r="F181" s="100">
        <f>'10'!E182</f>
        <v>863</v>
      </c>
      <c r="G181" s="59">
        <f>'5'!O182</f>
        <v>15</v>
      </c>
      <c r="H181" s="71">
        <f t="shared" si="15"/>
        <v>1.7381228273464659E-2</v>
      </c>
      <c r="I181" s="59">
        <f>'6'!H182</f>
        <v>0</v>
      </c>
      <c r="J181" s="71">
        <f t="shared" si="16"/>
        <v>0</v>
      </c>
      <c r="K181" s="19">
        <f>'7'!F182</f>
        <v>0</v>
      </c>
      <c r="L181" s="71">
        <f t="shared" si="17"/>
        <v>0</v>
      </c>
      <c r="M181" s="59">
        <f>'8'!M182</f>
        <v>107</v>
      </c>
      <c r="N181" s="71">
        <f t="shared" si="18"/>
        <v>0.12398609501738123</v>
      </c>
      <c r="O181" s="59">
        <f>'9'!O182+'9'!P182</f>
        <v>93.026158788435055</v>
      </c>
      <c r="P181" s="71">
        <f t="shared" si="19"/>
        <v>0.10779392675369068</v>
      </c>
      <c r="Q181" s="59">
        <f t="shared" si="20"/>
        <v>215.02615878843505</v>
      </c>
      <c r="R181" s="71">
        <f t="shared" si="14"/>
        <v>0.24916125004453657</v>
      </c>
    </row>
    <row r="182" spans="1:18" s="4" customFormat="1" ht="11.25" x14ac:dyDescent="0.2">
      <c r="A182" s="76" t="s">
        <v>208</v>
      </c>
      <c r="B182" s="112" t="s">
        <v>539</v>
      </c>
      <c r="C182" s="144" t="s">
        <v>884</v>
      </c>
      <c r="D182" s="100">
        <f>'10'!C183</f>
        <v>475</v>
      </c>
      <c r="E182" s="100">
        <f>'10'!D183</f>
        <v>373</v>
      </c>
      <c r="F182" s="100">
        <f>'10'!E183</f>
        <v>848</v>
      </c>
      <c r="G182" s="59">
        <f>'5'!O183</f>
        <v>5</v>
      </c>
      <c r="H182" s="71">
        <f t="shared" si="15"/>
        <v>5.89622641509434E-3</v>
      </c>
      <c r="I182" s="59">
        <f>'6'!H183</f>
        <v>0</v>
      </c>
      <c r="J182" s="71">
        <f t="shared" si="16"/>
        <v>0</v>
      </c>
      <c r="K182" s="19">
        <f>'7'!F183</f>
        <v>0</v>
      </c>
      <c r="L182" s="71">
        <f t="shared" si="17"/>
        <v>0</v>
      </c>
      <c r="M182" s="59">
        <f>'8'!M183</f>
        <v>110</v>
      </c>
      <c r="N182" s="71">
        <f t="shared" si="18"/>
        <v>0.12971698113207547</v>
      </c>
      <c r="O182" s="59">
        <f>'9'!O183+'9'!P183</f>
        <v>138.31311274509804</v>
      </c>
      <c r="P182" s="71">
        <f t="shared" si="19"/>
        <v>0.16310508578431374</v>
      </c>
      <c r="Q182" s="59">
        <f t="shared" si="20"/>
        <v>253.31311274509804</v>
      </c>
      <c r="R182" s="71">
        <f t="shared" si="14"/>
        <v>0.29871829333148353</v>
      </c>
    </row>
    <row r="183" spans="1:18" s="4" customFormat="1" ht="11.25" x14ac:dyDescent="0.2">
      <c r="A183" s="75" t="s">
        <v>209</v>
      </c>
      <c r="B183" s="111" t="s">
        <v>545</v>
      </c>
      <c r="C183" s="142" t="s">
        <v>659</v>
      </c>
      <c r="D183" s="100">
        <f>'10'!C184</f>
        <v>547</v>
      </c>
      <c r="E183" s="100">
        <f>'10'!D184</f>
        <v>359</v>
      </c>
      <c r="F183" s="100">
        <f>'10'!E184</f>
        <v>906</v>
      </c>
      <c r="G183" s="59">
        <f>'5'!O184</f>
        <v>69</v>
      </c>
      <c r="H183" s="71">
        <f t="shared" si="15"/>
        <v>7.6158940397350994E-2</v>
      </c>
      <c r="I183" s="59">
        <f>'6'!H184</f>
        <v>20</v>
      </c>
      <c r="J183" s="71">
        <f t="shared" si="16"/>
        <v>2.2075055187637971E-2</v>
      </c>
      <c r="K183" s="19">
        <f>'7'!F184</f>
        <v>0</v>
      </c>
      <c r="L183" s="71">
        <f t="shared" si="17"/>
        <v>0</v>
      </c>
      <c r="M183" s="59">
        <f>'8'!M184</f>
        <v>101</v>
      </c>
      <c r="N183" s="71">
        <f t="shared" si="18"/>
        <v>0.11147902869757174</v>
      </c>
      <c r="O183" s="59">
        <f>'9'!O184+'9'!P184</f>
        <v>32.691588785046726</v>
      </c>
      <c r="P183" s="71">
        <f t="shared" si="19"/>
        <v>3.6083431330073648E-2</v>
      </c>
      <c r="Q183" s="59">
        <f t="shared" si="20"/>
        <v>222.69158878504672</v>
      </c>
      <c r="R183" s="71">
        <f t="shared" si="14"/>
        <v>0.24579645561263436</v>
      </c>
    </row>
    <row r="184" spans="1:18" s="4" customFormat="1" ht="11.25" x14ac:dyDescent="0.2">
      <c r="A184" s="76" t="s">
        <v>210</v>
      </c>
      <c r="B184" s="112" t="s">
        <v>556</v>
      </c>
      <c r="C184" s="144" t="s">
        <v>884</v>
      </c>
      <c r="D184" s="100">
        <f>'10'!C185</f>
        <v>641</v>
      </c>
      <c r="E184" s="100">
        <f>'10'!D185</f>
        <v>403</v>
      </c>
      <c r="F184" s="100">
        <f>'10'!E185</f>
        <v>1044</v>
      </c>
      <c r="G184" s="59">
        <f>'5'!O185</f>
        <v>60</v>
      </c>
      <c r="H184" s="71">
        <f t="shared" si="15"/>
        <v>5.7471264367816091E-2</v>
      </c>
      <c r="I184" s="59">
        <f>'6'!H185</f>
        <v>0</v>
      </c>
      <c r="J184" s="71">
        <f t="shared" si="16"/>
        <v>0</v>
      </c>
      <c r="K184" s="19">
        <f>'7'!F185</f>
        <v>0</v>
      </c>
      <c r="L184" s="71">
        <f t="shared" si="17"/>
        <v>0</v>
      </c>
      <c r="M184" s="59">
        <f>'8'!M185</f>
        <v>131</v>
      </c>
      <c r="N184" s="71">
        <f t="shared" si="18"/>
        <v>0.12547892720306514</v>
      </c>
      <c r="O184" s="59">
        <f>'9'!O185+'9'!P185</f>
        <v>298.14254859611231</v>
      </c>
      <c r="P184" s="71">
        <f t="shared" si="19"/>
        <v>0.28557715382769377</v>
      </c>
      <c r="Q184" s="59">
        <f t="shared" si="20"/>
        <v>489.14254859611231</v>
      </c>
      <c r="R184" s="71">
        <f t="shared" si="14"/>
        <v>0.46852734539857499</v>
      </c>
    </row>
    <row r="185" spans="1:18" s="4" customFormat="1" ht="11.25" x14ac:dyDescent="0.2">
      <c r="A185" s="75" t="s">
        <v>211</v>
      </c>
      <c r="B185" s="111" t="s">
        <v>543</v>
      </c>
      <c r="C185" s="142" t="s">
        <v>659</v>
      </c>
      <c r="D185" s="100">
        <f>'10'!C186</f>
        <v>382</v>
      </c>
      <c r="E185" s="100">
        <f>'10'!D186</f>
        <v>299</v>
      </c>
      <c r="F185" s="100">
        <f>'10'!E186</f>
        <v>681</v>
      </c>
      <c r="G185" s="59">
        <f>'5'!O186</f>
        <v>3</v>
      </c>
      <c r="H185" s="71">
        <f t="shared" si="15"/>
        <v>4.4052863436123352E-3</v>
      </c>
      <c r="I185" s="59">
        <f>'6'!H186</f>
        <v>34</v>
      </c>
      <c r="J185" s="71">
        <f t="shared" si="16"/>
        <v>4.9926578560939794E-2</v>
      </c>
      <c r="K185" s="19">
        <f>'7'!F186</f>
        <v>0</v>
      </c>
      <c r="L185" s="71">
        <f t="shared" si="17"/>
        <v>0</v>
      </c>
      <c r="M185" s="59">
        <f>'8'!M186</f>
        <v>109</v>
      </c>
      <c r="N185" s="71">
        <f t="shared" si="18"/>
        <v>0.16005873715124816</v>
      </c>
      <c r="O185" s="59">
        <f>'9'!O186+'9'!P186</f>
        <v>367.72403449568804</v>
      </c>
      <c r="P185" s="71">
        <f t="shared" si="19"/>
        <v>0.53997655579396187</v>
      </c>
      <c r="Q185" s="59">
        <f t="shared" si="20"/>
        <v>513.7240344956881</v>
      </c>
      <c r="R185" s="71">
        <f t="shared" si="14"/>
        <v>0.75436715784976227</v>
      </c>
    </row>
    <row r="186" spans="1:18" s="4" customFormat="1" ht="11.25" x14ac:dyDescent="0.2">
      <c r="A186" s="77" t="s">
        <v>212</v>
      </c>
      <c r="B186" s="109" t="s">
        <v>590</v>
      </c>
      <c r="C186" s="141" t="s">
        <v>883</v>
      </c>
      <c r="D186" s="100">
        <f>'10'!C187</f>
        <v>74</v>
      </c>
      <c r="E186" s="100">
        <f>'10'!D187</f>
        <v>48</v>
      </c>
      <c r="F186" s="100">
        <f>'10'!E187</f>
        <v>122</v>
      </c>
      <c r="G186" s="59">
        <f>'5'!O187</f>
        <v>23</v>
      </c>
      <c r="H186" s="71">
        <f t="shared" si="15"/>
        <v>0.18852459016393441</v>
      </c>
      <c r="I186" s="59">
        <f>'6'!H187</f>
        <v>13</v>
      </c>
      <c r="J186" s="71">
        <f t="shared" si="16"/>
        <v>0.10655737704918032</v>
      </c>
      <c r="K186" s="19">
        <f>'7'!F187</f>
        <v>20</v>
      </c>
      <c r="L186" s="71">
        <f t="shared" si="17"/>
        <v>0.16393442622950818</v>
      </c>
      <c r="M186" s="59">
        <f>'8'!M187</f>
        <v>20</v>
      </c>
      <c r="N186" s="71">
        <f t="shared" si="18"/>
        <v>0.16393442622950818</v>
      </c>
      <c r="O186" s="59">
        <f>'9'!O187+'9'!P187</f>
        <v>0</v>
      </c>
      <c r="P186" s="71">
        <f t="shared" si="19"/>
        <v>0</v>
      </c>
      <c r="Q186" s="59">
        <f t="shared" si="20"/>
        <v>76</v>
      </c>
      <c r="R186" s="71">
        <f t="shared" si="14"/>
        <v>0.62295081967213117</v>
      </c>
    </row>
    <row r="187" spans="1:18" s="4" customFormat="1" ht="11.25" x14ac:dyDescent="0.2">
      <c r="A187" s="77" t="s">
        <v>213</v>
      </c>
      <c r="B187" s="109" t="s">
        <v>544</v>
      </c>
      <c r="C187" s="141" t="s">
        <v>883</v>
      </c>
      <c r="D187" s="100">
        <f>'10'!C188</f>
        <v>2673</v>
      </c>
      <c r="E187" s="100">
        <f>'10'!D188</f>
        <v>1719</v>
      </c>
      <c r="F187" s="100">
        <f>'10'!E188</f>
        <v>4392</v>
      </c>
      <c r="G187" s="59">
        <f>'5'!O188</f>
        <v>590</v>
      </c>
      <c r="H187" s="71">
        <f t="shared" si="15"/>
        <v>0.1343351548269581</v>
      </c>
      <c r="I187" s="59">
        <f>'6'!H188</f>
        <v>366</v>
      </c>
      <c r="J187" s="71">
        <f t="shared" si="16"/>
        <v>8.3333333333333329E-2</v>
      </c>
      <c r="K187" s="19">
        <f>'7'!F188</f>
        <v>0</v>
      </c>
      <c r="L187" s="71">
        <f t="shared" si="17"/>
        <v>0</v>
      </c>
      <c r="M187" s="59">
        <f>'8'!M188</f>
        <v>458</v>
      </c>
      <c r="N187" s="71">
        <f t="shared" si="18"/>
        <v>0.10428051001821494</v>
      </c>
      <c r="O187" s="59">
        <f>'9'!O188+'9'!P188</f>
        <v>1130.6578276389596</v>
      </c>
      <c r="P187" s="71">
        <f t="shared" si="19"/>
        <v>0.25743575310540973</v>
      </c>
      <c r="Q187" s="59">
        <f t="shared" si="20"/>
        <v>2544.6578276389596</v>
      </c>
      <c r="R187" s="71">
        <f t="shared" si="14"/>
        <v>0.57938475128391609</v>
      </c>
    </row>
    <row r="188" spans="1:18" s="4" customFormat="1" ht="11.25" x14ac:dyDescent="0.2">
      <c r="A188" s="74" t="s">
        <v>214</v>
      </c>
      <c r="B188" s="110" t="s">
        <v>550</v>
      </c>
      <c r="C188" s="143" t="s">
        <v>660</v>
      </c>
      <c r="D188" s="100">
        <f>'10'!C189</f>
        <v>1092</v>
      </c>
      <c r="E188" s="100">
        <f>'10'!D189</f>
        <v>676</v>
      </c>
      <c r="F188" s="100">
        <f>'10'!E189</f>
        <v>1768</v>
      </c>
      <c r="G188" s="59">
        <f>'5'!O189</f>
        <v>0</v>
      </c>
      <c r="H188" s="71">
        <f t="shared" si="15"/>
        <v>0</v>
      </c>
      <c r="I188" s="59">
        <f>'6'!H189</f>
        <v>0</v>
      </c>
      <c r="J188" s="71">
        <f t="shared" si="16"/>
        <v>0</v>
      </c>
      <c r="K188" s="19">
        <f>'7'!F189</f>
        <v>0</v>
      </c>
      <c r="L188" s="71">
        <f t="shared" si="17"/>
        <v>0</v>
      </c>
      <c r="M188" s="59">
        <f>'8'!M189</f>
        <v>227</v>
      </c>
      <c r="N188" s="71">
        <f t="shared" si="18"/>
        <v>0.12839366515837103</v>
      </c>
      <c r="O188" s="59">
        <f>'9'!O189+'9'!P189</f>
        <v>420.76509402837348</v>
      </c>
      <c r="P188" s="71">
        <f t="shared" si="19"/>
        <v>0.23798930657713432</v>
      </c>
      <c r="Q188" s="59">
        <f t="shared" si="20"/>
        <v>647.76509402837348</v>
      </c>
      <c r="R188" s="71">
        <f t="shared" si="14"/>
        <v>0.36638297173550538</v>
      </c>
    </row>
    <row r="189" spans="1:18" s="4" customFormat="1" ht="11.25" x14ac:dyDescent="0.2">
      <c r="A189" s="76" t="s">
        <v>215</v>
      </c>
      <c r="B189" s="112" t="s">
        <v>542</v>
      </c>
      <c r="C189" s="144" t="s">
        <v>884</v>
      </c>
      <c r="D189" s="100">
        <f>'10'!C190</f>
        <v>1871</v>
      </c>
      <c r="E189" s="100">
        <f>'10'!D190</f>
        <v>1321</v>
      </c>
      <c r="F189" s="100">
        <f>'10'!E190</f>
        <v>3192</v>
      </c>
      <c r="G189" s="59">
        <f>'5'!O190</f>
        <v>0</v>
      </c>
      <c r="H189" s="71">
        <f t="shared" si="15"/>
        <v>0</v>
      </c>
      <c r="I189" s="59">
        <f>'6'!H190</f>
        <v>0</v>
      </c>
      <c r="J189" s="71">
        <f t="shared" si="16"/>
        <v>0</v>
      </c>
      <c r="K189" s="19">
        <f>'7'!F190</f>
        <v>0</v>
      </c>
      <c r="L189" s="71">
        <f t="shared" si="17"/>
        <v>0</v>
      </c>
      <c r="M189" s="59">
        <f>'8'!M190</f>
        <v>340</v>
      </c>
      <c r="N189" s="71">
        <f t="shared" si="18"/>
        <v>0.10651629072681704</v>
      </c>
      <c r="O189" s="59">
        <f>'9'!O190+'9'!P190</f>
        <v>66.869785082174459</v>
      </c>
      <c r="P189" s="71">
        <f t="shared" si="19"/>
        <v>2.0949180790154905E-2</v>
      </c>
      <c r="Q189" s="59">
        <f t="shared" si="20"/>
        <v>406.86978508217447</v>
      </c>
      <c r="R189" s="71">
        <f t="shared" si="14"/>
        <v>0.12746547151697196</v>
      </c>
    </row>
    <row r="190" spans="1:18" s="4" customFormat="1" ht="11.25" x14ac:dyDescent="0.2">
      <c r="A190" s="75" t="s">
        <v>216</v>
      </c>
      <c r="B190" s="111" t="s">
        <v>545</v>
      </c>
      <c r="C190" s="142" t="s">
        <v>659</v>
      </c>
      <c r="D190" s="100">
        <f>'10'!C191</f>
        <v>2502</v>
      </c>
      <c r="E190" s="100">
        <f>'10'!D191</f>
        <v>1761</v>
      </c>
      <c r="F190" s="100">
        <f>'10'!E191</f>
        <v>4263</v>
      </c>
      <c r="G190" s="59">
        <f>'5'!O191</f>
        <v>158</v>
      </c>
      <c r="H190" s="71">
        <f t="shared" si="15"/>
        <v>3.7063101102509967E-2</v>
      </c>
      <c r="I190" s="59">
        <f>'6'!H191</f>
        <v>127</v>
      </c>
      <c r="J190" s="71">
        <f t="shared" si="16"/>
        <v>2.9791226835561811E-2</v>
      </c>
      <c r="K190" s="19">
        <f>'7'!F191</f>
        <v>0</v>
      </c>
      <c r="L190" s="71">
        <f t="shared" si="17"/>
        <v>0</v>
      </c>
      <c r="M190" s="59">
        <f>'8'!M191</f>
        <v>331</v>
      </c>
      <c r="N190" s="71">
        <f t="shared" si="18"/>
        <v>7.7644851043865828E-2</v>
      </c>
      <c r="O190" s="59">
        <f>'9'!O191+'9'!P191</f>
        <v>651.36448598130835</v>
      </c>
      <c r="P190" s="71">
        <f t="shared" si="19"/>
        <v>0.1527948594842384</v>
      </c>
      <c r="Q190" s="59">
        <f t="shared" si="20"/>
        <v>1267.3644859813085</v>
      </c>
      <c r="R190" s="71">
        <f t="shared" si="14"/>
        <v>0.29729403846617602</v>
      </c>
    </row>
    <row r="191" spans="1:18" s="4" customFormat="1" ht="11.25" x14ac:dyDescent="0.2">
      <c r="A191" s="74" t="s">
        <v>217</v>
      </c>
      <c r="B191" s="110" t="s">
        <v>574</v>
      </c>
      <c r="C191" s="143" t="s">
        <v>660</v>
      </c>
      <c r="D191" s="100">
        <f>'10'!C192</f>
        <v>1365</v>
      </c>
      <c r="E191" s="100">
        <f>'10'!D192</f>
        <v>914</v>
      </c>
      <c r="F191" s="100">
        <f>'10'!E192</f>
        <v>2279</v>
      </c>
      <c r="G191" s="59">
        <f>'5'!O192</f>
        <v>31</v>
      </c>
      <c r="H191" s="71">
        <f t="shared" si="15"/>
        <v>1.3602457218078104E-2</v>
      </c>
      <c r="I191" s="59">
        <f>'6'!H192</f>
        <v>20</v>
      </c>
      <c r="J191" s="71">
        <f t="shared" si="16"/>
        <v>8.7757788503729714E-3</v>
      </c>
      <c r="K191" s="19">
        <f>'7'!F192</f>
        <v>0</v>
      </c>
      <c r="L191" s="71">
        <f t="shared" si="17"/>
        <v>0</v>
      </c>
      <c r="M191" s="59">
        <f>'8'!M192</f>
        <v>304</v>
      </c>
      <c r="N191" s="71">
        <f t="shared" si="18"/>
        <v>0.13339183852566916</v>
      </c>
      <c r="O191" s="59">
        <f>'9'!O192+'9'!P192</f>
        <v>125.53725490196078</v>
      </c>
      <c r="P191" s="71">
        <f t="shared" si="19"/>
        <v>5.5084359325125398E-2</v>
      </c>
      <c r="Q191" s="59">
        <f t="shared" si="20"/>
        <v>480.53725490196075</v>
      </c>
      <c r="R191" s="71">
        <f t="shared" si="14"/>
        <v>0.2108544339192456</v>
      </c>
    </row>
    <row r="192" spans="1:18" s="4" customFormat="1" ht="11.25" x14ac:dyDescent="0.2">
      <c r="A192" s="76" t="s">
        <v>218</v>
      </c>
      <c r="B192" s="112" t="s">
        <v>547</v>
      </c>
      <c r="C192" s="144" t="s">
        <v>884</v>
      </c>
      <c r="D192" s="100">
        <f>'10'!C193</f>
        <v>1556</v>
      </c>
      <c r="E192" s="100">
        <f>'10'!D193</f>
        <v>1144</v>
      </c>
      <c r="F192" s="100">
        <f>'10'!E193</f>
        <v>2700</v>
      </c>
      <c r="G192" s="59">
        <f>'5'!O193</f>
        <v>0</v>
      </c>
      <c r="H192" s="71">
        <f t="shared" si="15"/>
        <v>0</v>
      </c>
      <c r="I192" s="59">
        <f>'6'!H193</f>
        <v>20</v>
      </c>
      <c r="J192" s="71">
        <f t="shared" si="16"/>
        <v>7.4074074074074077E-3</v>
      </c>
      <c r="K192" s="19">
        <f>'7'!F193</f>
        <v>0</v>
      </c>
      <c r="L192" s="71">
        <f t="shared" si="17"/>
        <v>0</v>
      </c>
      <c r="M192" s="59">
        <f>'8'!M193</f>
        <v>278</v>
      </c>
      <c r="N192" s="71">
        <f t="shared" si="18"/>
        <v>0.10296296296296296</v>
      </c>
      <c r="O192" s="59">
        <f>'9'!O193+'9'!P193</f>
        <v>97.367316341829081</v>
      </c>
      <c r="P192" s="71">
        <f t="shared" si="19"/>
        <v>3.6061969015492253E-2</v>
      </c>
      <c r="Q192" s="59">
        <f t="shared" si="20"/>
        <v>395.36731634182911</v>
      </c>
      <c r="R192" s="71">
        <f t="shared" si="14"/>
        <v>0.14643233938586264</v>
      </c>
    </row>
    <row r="193" spans="1:18" s="4" customFormat="1" ht="11.25" x14ac:dyDescent="0.2">
      <c r="A193" s="77" t="s">
        <v>219</v>
      </c>
      <c r="B193" s="109" t="s">
        <v>591</v>
      </c>
      <c r="C193" s="141" t="s">
        <v>883</v>
      </c>
      <c r="D193" s="100">
        <f>'10'!C194</f>
        <v>429</v>
      </c>
      <c r="E193" s="100">
        <f>'10'!D194</f>
        <v>315</v>
      </c>
      <c r="F193" s="100">
        <f>'10'!E194</f>
        <v>744</v>
      </c>
      <c r="G193" s="59">
        <f>'5'!O194</f>
        <v>45</v>
      </c>
      <c r="H193" s="71">
        <f t="shared" si="15"/>
        <v>6.0483870967741937E-2</v>
      </c>
      <c r="I193" s="59">
        <f>'6'!H194</f>
        <v>15</v>
      </c>
      <c r="J193" s="71">
        <f t="shared" si="16"/>
        <v>2.0161290322580645E-2</v>
      </c>
      <c r="K193" s="19">
        <f>'7'!F194</f>
        <v>0</v>
      </c>
      <c r="L193" s="71">
        <f t="shared" si="17"/>
        <v>0</v>
      </c>
      <c r="M193" s="59">
        <f>'8'!M194</f>
        <v>79</v>
      </c>
      <c r="N193" s="71">
        <f t="shared" si="18"/>
        <v>0.10618279569892473</v>
      </c>
      <c r="O193" s="59">
        <f>'9'!O194+'9'!P194</f>
        <v>199.78947368421052</v>
      </c>
      <c r="P193" s="71">
        <f t="shared" si="19"/>
        <v>0.26853423882286359</v>
      </c>
      <c r="Q193" s="59">
        <f t="shared" si="20"/>
        <v>338.78947368421052</v>
      </c>
      <c r="R193" s="71">
        <f t="shared" si="14"/>
        <v>0.4553621958121109</v>
      </c>
    </row>
    <row r="194" spans="1:18" s="4" customFormat="1" ht="11.25" x14ac:dyDescent="0.2">
      <c r="A194" s="76" t="s">
        <v>220</v>
      </c>
      <c r="B194" s="112" t="s">
        <v>539</v>
      </c>
      <c r="C194" s="144" t="s">
        <v>884</v>
      </c>
      <c r="D194" s="100">
        <f>'10'!C195</f>
        <v>702</v>
      </c>
      <c r="E194" s="100">
        <f>'10'!D195</f>
        <v>452</v>
      </c>
      <c r="F194" s="100">
        <f>'10'!E195</f>
        <v>1154</v>
      </c>
      <c r="G194" s="59">
        <f>'5'!O195</f>
        <v>135</v>
      </c>
      <c r="H194" s="71">
        <f t="shared" si="15"/>
        <v>0.1169844020797227</v>
      </c>
      <c r="I194" s="59">
        <f>'6'!H195</f>
        <v>34</v>
      </c>
      <c r="J194" s="71">
        <f t="shared" si="16"/>
        <v>2.9462738301559793E-2</v>
      </c>
      <c r="K194" s="19">
        <f>'7'!F195</f>
        <v>38</v>
      </c>
      <c r="L194" s="71">
        <f t="shared" si="17"/>
        <v>3.292894280762565E-2</v>
      </c>
      <c r="M194" s="59">
        <f>'8'!M195</f>
        <v>159</v>
      </c>
      <c r="N194" s="71">
        <f t="shared" si="18"/>
        <v>0.13778162911611785</v>
      </c>
      <c r="O194" s="59">
        <f>'9'!O195+'9'!P195</f>
        <v>0</v>
      </c>
      <c r="P194" s="71">
        <f t="shared" si="19"/>
        <v>0</v>
      </c>
      <c r="Q194" s="59">
        <f t="shared" si="20"/>
        <v>366</v>
      </c>
      <c r="R194" s="71">
        <f t="shared" si="14"/>
        <v>0.31715771230502598</v>
      </c>
    </row>
    <row r="195" spans="1:18" s="4" customFormat="1" ht="11.25" x14ac:dyDescent="0.2">
      <c r="A195" s="77" t="s">
        <v>221</v>
      </c>
      <c r="B195" s="109" t="s">
        <v>538</v>
      </c>
      <c r="C195" s="141" t="s">
        <v>883</v>
      </c>
      <c r="D195" s="100">
        <f>'10'!C196</f>
        <v>799</v>
      </c>
      <c r="E195" s="100">
        <f>'10'!D196</f>
        <v>553</v>
      </c>
      <c r="F195" s="100">
        <f>'10'!E196</f>
        <v>1352</v>
      </c>
      <c r="G195" s="59">
        <f>'5'!O196</f>
        <v>67</v>
      </c>
      <c r="H195" s="71">
        <f t="shared" si="15"/>
        <v>4.9556213017751483E-2</v>
      </c>
      <c r="I195" s="59">
        <f>'6'!H196</f>
        <v>0</v>
      </c>
      <c r="J195" s="71">
        <f t="shared" si="16"/>
        <v>0</v>
      </c>
      <c r="K195" s="19">
        <f>'7'!F196</f>
        <v>0</v>
      </c>
      <c r="L195" s="71">
        <f t="shared" si="17"/>
        <v>0</v>
      </c>
      <c r="M195" s="59">
        <f>'8'!M196</f>
        <v>211</v>
      </c>
      <c r="N195" s="71">
        <f t="shared" si="18"/>
        <v>0.15606508875739644</v>
      </c>
      <c r="O195" s="59">
        <f>'9'!O196+'9'!P196</f>
        <v>125.56489945155394</v>
      </c>
      <c r="P195" s="71">
        <f t="shared" si="19"/>
        <v>9.2873446339906768E-2</v>
      </c>
      <c r="Q195" s="59">
        <f t="shared" si="20"/>
        <v>403.56489945155397</v>
      </c>
      <c r="R195" s="71">
        <f t="shared" ref="R195:R258" si="21">Q195/F195</f>
        <v>0.29849474811505472</v>
      </c>
    </row>
    <row r="196" spans="1:18" s="4" customFormat="1" ht="11.25" x14ac:dyDescent="0.2">
      <c r="A196" s="76" t="s">
        <v>222</v>
      </c>
      <c r="B196" s="112" t="s">
        <v>580</v>
      </c>
      <c r="C196" s="144" t="s">
        <v>884</v>
      </c>
      <c r="D196" s="100">
        <f>'10'!C197</f>
        <v>181</v>
      </c>
      <c r="E196" s="100">
        <f>'10'!D197</f>
        <v>146</v>
      </c>
      <c r="F196" s="100">
        <f>'10'!E197</f>
        <v>327</v>
      </c>
      <c r="G196" s="59">
        <f>'5'!O197</f>
        <v>146</v>
      </c>
      <c r="H196" s="71">
        <f t="shared" ref="H196:H259" si="22">G196/F196</f>
        <v>0.44648318042813456</v>
      </c>
      <c r="I196" s="59">
        <f>'6'!H197</f>
        <v>15</v>
      </c>
      <c r="J196" s="71">
        <f t="shared" ref="J196:J259" si="23">I196/F196</f>
        <v>4.5871559633027525E-2</v>
      </c>
      <c r="K196" s="19">
        <f>'7'!F197</f>
        <v>0</v>
      </c>
      <c r="L196" s="71">
        <f t="shared" ref="L196:L259" si="24">K196/F196</f>
        <v>0</v>
      </c>
      <c r="M196" s="59">
        <f>'8'!M197</f>
        <v>46</v>
      </c>
      <c r="N196" s="71">
        <f t="shared" ref="N196:N259" si="25">M196/F196</f>
        <v>0.14067278287461774</v>
      </c>
      <c r="O196" s="59">
        <f>'9'!O197+'9'!P197</f>
        <v>43.171122994652407</v>
      </c>
      <c r="P196" s="71">
        <f t="shared" ref="P196:P259" si="26">O196/F196</f>
        <v>0.13202178285826424</v>
      </c>
      <c r="Q196" s="59">
        <f t="shared" ref="Q196:Q259" si="27">SUM(G196,I196,K196,M196,O196)</f>
        <v>250.17112299465242</v>
      </c>
      <c r="R196" s="71">
        <f t="shared" si="21"/>
        <v>0.76504930579404407</v>
      </c>
    </row>
    <row r="197" spans="1:18" s="4" customFormat="1" ht="11.25" x14ac:dyDescent="0.2">
      <c r="A197" s="76" t="s">
        <v>223</v>
      </c>
      <c r="B197" s="112" t="s">
        <v>567</v>
      </c>
      <c r="C197" s="144" t="s">
        <v>884</v>
      </c>
      <c r="D197" s="100">
        <f>'10'!C198</f>
        <v>504</v>
      </c>
      <c r="E197" s="100">
        <f>'10'!D198</f>
        <v>344</v>
      </c>
      <c r="F197" s="100">
        <f>'10'!E198</f>
        <v>848</v>
      </c>
      <c r="G197" s="59">
        <f>'5'!O198</f>
        <v>4</v>
      </c>
      <c r="H197" s="71">
        <f t="shared" si="22"/>
        <v>4.7169811320754715E-3</v>
      </c>
      <c r="I197" s="59">
        <f>'6'!H198</f>
        <v>0</v>
      </c>
      <c r="J197" s="71">
        <f t="shared" si="23"/>
        <v>0</v>
      </c>
      <c r="K197" s="19">
        <f>'7'!F198</f>
        <v>0</v>
      </c>
      <c r="L197" s="71">
        <f t="shared" si="24"/>
        <v>0</v>
      </c>
      <c r="M197" s="59">
        <f>'8'!M198</f>
        <v>101</v>
      </c>
      <c r="N197" s="71">
        <f t="shared" si="25"/>
        <v>0.11910377358490566</v>
      </c>
      <c r="O197" s="59">
        <f>'9'!O198+'9'!P198</f>
        <v>359.19801980198019</v>
      </c>
      <c r="P197" s="71">
        <f t="shared" si="26"/>
        <v>0.42358257052120307</v>
      </c>
      <c r="Q197" s="59">
        <f t="shared" si="27"/>
        <v>464.19801980198019</v>
      </c>
      <c r="R197" s="71">
        <f t="shared" si="21"/>
        <v>0.54740332523818425</v>
      </c>
    </row>
    <row r="198" spans="1:18" s="4" customFormat="1" ht="11.25" x14ac:dyDescent="0.2">
      <c r="A198" s="77" t="s">
        <v>224</v>
      </c>
      <c r="B198" s="109" t="s">
        <v>599</v>
      </c>
      <c r="C198" s="141" t="s">
        <v>883</v>
      </c>
      <c r="D198" s="100">
        <f>'10'!C199</f>
        <v>554</v>
      </c>
      <c r="E198" s="100">
        <f>'10'!D199</f>
        <v>379</v>
      </c>
      <c r="F198" s="100">
        <f>'10'!E199</f>
        <v>933</v>
      </c>
      <c r="G198" s="59">
        <f>'5'!O199</f>
        <v>70</v>
      </c>
      <c r="H198" s="71">
        <f t="shared" si="22"/>
        <v>7.5026795284030015E-2</v>
      </c>
      <c r="I198" s="59">
        <f>'6'!H199</f>
        <v>17</v>
      </c>
      <c r="J198" s="71">
        <f t="shared" si="23"/>
        <v>1.8220793140407289E-2</v>
      </c>
      <c r="K198" s="19">
        <f>'7'!F199</f>
        <v>0</v>
      </c>
      <c r="L198" s="71">
        <f t="shared" si="24"/>
        <v>0</v>
      </c>
      <c r="M198" s="59">
        <f>'8'!M199</f>
        <v>129</v>
      </c>
      <c r="N198" s="71">
        <f t="shared" si="25"/>
        <v>0.13826366559485531</v>
      </c>
      <c r="O198" s="59">
        <f>'9'!O199+'9'!P199</f>
        <v>129.77777777777777</v>
      </c>
      <c r="P198" s="71">
        <f t="shared" si="26"/>
        <v>0.13909729665356674</v>
      </c>
      <c r="Q198" s="59">
        <f t="shared" si="27"/>
        <v>345.77777777777777</v>
      </c>
      <c r="R198" s="71">
        <f t="shared" si="21"/>
        <v>0.37060855067285936</v>
      </c>
    </row>
    <row r="199" spans="1:18" s="4" customFormat="1" ht="11.25" x14ac:dyDescent="0.2">
      <c r="A199" s="76" t="s">
        <v>225</v>
      </c>
      <c r="B199" s="112" t="s">
        <v>580</v>
      </c>
      <c r="C199" s="144" t="s">
        <v>884</v>
      </c>
      <c r="D199" s="100">
        <f>'10'!C200</f>
        <v>718</v>
      </c>
      <c r="E199" s="100">
        <f>'10'!D200</f>
        <v>496</v>
      </c>
      <c r="F199" s="100">
        <f>'10'!E200</f>
        <v>1214</v>
      </c>
      <c r="G199" s="59">
        <f>'5'!O200</f>
        <v>114</v>
      </c>
      <c r="H199" s="71">
        <f t="shared" si="22"/>
        <v>9.3904448105436578E-2</v>
      </c>
      <c r="I199" s="59">
        <f>'6'!H200</f>
        <v>30</v>
      </c>
      <c r="J199" s="71">
        <f t="shared" si="23"/>
        <v>2.4711696869851731E-2</v>
      </c>
      <c r="K199" s="19">
        <f>'7'!F200</f>
        <v>0</v>
      </c>
      <c r="L199" s="71">
        <f t="shared" si="24"/>
        <v>0</v>
      </c>
      <c r="M199" s="59">
        <f>'8'!M200</f>
        <v>159</v>
      </c>
      <c r="N199" s="71">
        <f t="shared" si="25"/>
        <v>0.13097199341021418</v>
      </c>
      <c r="O199" s="59">
        <f>'9'!O200+'9'!P200</f>
        <v>287.80748663101605</v>
      </c>
      <c r="P199" s="71">
        <f t="shared" si="26"/>
        <v>0.23707371221665244</v>
      </c>
      <c r="Q199" s="59">
        <f t="shared" si="27"/>
        <v>590.80748663101599</v>
      </c>
      <c r="R199" s="71">
        <f t="shared" si="21"/>
        <v>0.48666185060215483</v>
      </c>
    </row>
    <row r="200" spans="1:18" s="4" customFormat="1" ht="11.25" x14ac:dyDescent="0.2">
      <c r="A200" s="76" t="s">
        <v>226</v>
      </c>
      <c r="B200" s="112" t="s">
        <v>542</v>
      </c>
      <c r="C200" s="144" t="s">
        <v>884</v>
      </c>
      <c r="D200" s="100">
        <f>'10'!C201</f>
        <v>763</v>
      </c>
      <c r="E200" s="100">
        <f>'10'!D201</f>
        <v>500</v>
      </c>
      <c r="F200" s="100">
        <f>'10'!E201</f>
        <v>1263</v>
      </c>
      <c r="G200" s="59">
        <f>'5'!O201</f>
        <v>0</v>
      </c>
      <c r="H200" s="71">
        <f t="shared" si="22"/>
        <v>0</v>
      </c>
      <c r="I200" s="59">
        <f>'6'!H201</f>
        <v>0</v>
      </c>
      <c r="J200" s="71">
        <f t="shared" si="23"/>
        <v>0</v>
      </c>
      <c r="K200" s="19">
        <f>'7'!F201</f>
        <v>0</v>
      </c>
      <c r="L200" s="71">
        <f t="shared" si="24"/>
        <v>0</v>
      </c>
      <c r="M200" s="59">
        <f>'8'!M201</f>
        <v>145</v>
      </c>
      <c r="N200" s="71">
        <f t="shared" si="25"/>
        <v>0.11480601741884403</v>
      </c>
      <c r="O200" s="59">
        <f>'9'!O201+'9'!P201</f>
        <v>167.17446270543616</v>
      </c>
      <c r="P200" s="71">
        <f t="shared" si="26"/>
        <v>0.13236299501618065</v>
      </c>
      <c r="Q200" s="59">
        <f t="shared" si="27"/>
        <v>312.17446270543616</v>
      </c>
      <c r="R200" s="71">
        <f t="shared" si="21"/>
        <v>0.24716901243502468</v>
      </c>
    </row>
    <row r="201" spans="1:18" s="4" customFormat="1" ht="11.25" x14ac:dyDescent="0.2">
      <c r="A201" s="75" t="s">
        <v>227</v>
      </c>
      <c r="B201" s="111" t="s">
        <v>543</v>
      </c>
      <c r="C201" s="142" t="s">
        <v>659</v>
      </c>
      <c r="D201" s="100">
        <f>'10'!C202</f>
        <v>254</v>
      </c>
      <c r="E201" s="100">
        <f>'10'!D202</f>
        <v>184</v>
      </c>
      <c r="F201" s="100">
        <f>'10'!E202</f>
        <v>438</v>
      </c>
      <c r="G201" s="59">
        <f>'5'!O202</f>
        <v>8</v>
      </c>
      <c r="H201" s="71">
        <f t="shared" si="22"/>
        <v>1.8264840182648401E-2</v>
      </c>
      <c r="I201" s="59">
        <f>'6'!H202</f>
        <v>15</v>
      </c>
      <c r="J201" s="71">
        <f t="shared" si="23"/>
        <v>3.4246575342465752E-2</v>
      </c>
      <c r="K201" s="19">
        <f>'7'!F202</f>
        <v>0</v>
      </c>
      <c r="L201" s="71">
        <f t="shared" si="24"/>
        <v>0</v>
      </c>
      <c r="M201" s="59">
        <f>'8'!M202</f>
        <v>77</v>
      </c>
      <c r="N201" s="71">
        <f t="shared" si="25"/>
        <v>0.17579908675799086</v>
      </c>
      <c r="O201" s="59">
        <f>'9'!O202+'9'!P202</f>
        <v>0</v>
      </c>
      <c r="P201" s="71">
        <f t="shared" si="26"/>
        <v>0</v>
      </c>
      <c r="Q201" s="59">
        <f t="shared" si="27"/>
        <v>100</v>
      </c>
      <c r="R201" s="71">
        <f t="shared" si="21"/>
        <v>0.22831050228310501</v>
      </c>
    </row>
    <row r="202" spans="1:18" s="4" customFormat="1" ht="11.25" x14ac:dyDescent="0.2">
      <c r="A202" s="77" t="s">
        <v>228</v>
      </c>
      <c r="B202" s="109" t="s">
        <v>591</v>
      </c>
      <c r="C202" s="141" t="s">
        <v>883</v>
      </c>
      <c r="D202" s="100">
        <f>'10'!C203</f>
        <v>98</v>
      </c>
      <c r="E202" s="100">
        <f>'10'!D203</f>
        <v>91</v>
      </c>
      <c r="F202" s="100">
        <f>'10'!E203</f>
        <v>189</v>
      </c>
      <c r="G202" s="59">
        <f>'5'!O203</f>
        <v>18</v>
      </c>
      <c r="H202" s="71">
        <f t="shared" si="22"/>
        <v>9.5238095238095233E-2</v>
      </c>
      <c r="I202" s="59">
        <f>'6'!H203</f>
        <v>0</v>
      </c>
      <c r="J202" s="71">
        <f t="shared" si="23"/>
        <v>0</v>
      </c>
      <c r="K202" s="19">
        <f>'7'!F203</f>
        <v>0</v>
      </c>
      <c r="L202" s="71">
        <f t="shared" si="24"/>
        <v>0</v>
      </c>
      <c r="M202" s="59">
        <f>'8'!M203</f>
        <v>25</v>
      </c>
      <c r="N202" s="71">
        <f t="shared" si="25"/>
        <v>0.13227513227513227</v>
      </c>
      <c r="O202" s="59">
        <f>'9'!O203+'9'!P203</f>
        <v>0</v>
      </c>
      <c r="P202" s="71">
        <f t="shared" si="26"/>
        <v>0</v>
      </c>
      <c r="Q202" s="59">
        <f t="shared" si="27"/>
        <v>43</v>
      </c>
      <c r="R202" s="71">
        <f t="shared" si="21"/>
        <v>0.2275132275132275</v>
      </c>
    </row>
    <row r="203" spans="1:18" s="4" customFormat="1" ht="11.25" x14ac:dyDescent="0.2">
      <c r="A203" s="74" t="s">
        <v>229</v>
      </c>
      <c r="B203" s="110" t="s">
        <v>574</v>
      </c>
      <c r="C203" s="143" t="s">
        <v>660</v>
      </c>
      <c r="D203" s="100">
        <f>'10'!C204</f>
        <v>372</v>
      </c>
      <c r="E203" s="100">
        <f>'10'!D204</f>
        <v>249</v>
      </c>
      <c r="F203" s="100">
        <f>'10'!E204</f>
        <v>621</v>
      </c>
      <c r="G203" s="59">
        <f>'5'!O204</f>
        <v>69</v>
      </c>
      <c r="H203" s="71">
        <f t="shared" si="22"/>
        <v>0.1111111111111111</v>
      </c>
      <c r="I203" s="59">
        <f>'6'!H204</f>
        <v>16</v>
      </c>
      <c r="J203" s="71">
        <f t="shared" si="23"/>
        <v>2.5764895330112721E-2</v>
      </c>
      <c r="K203" s="19">
        <f>'7'!F204</f>
        <v>0</v>
      </c>
      <c r="L203" s="71">
        <f t="shared" si="24"/>
        <v>0</v>
      </c>
      <c r="M203" s="59">
        <f>'8'!M204</f>
        <v>101</v>
      </c>
      <c r="N203" s="71">
        <f t="shared" si="25"/>
        <v>0.16264090177133655</v>
      </c>
      <c r="O203" s="59">
        <f>'9'!O204+'9'!P204</f>
        <v>94.152941176470591</v>
      </c>
      <c r="P203" s="71">
        <f t="shared" si="26"/>
        <v>0.15161504215212657</v>
      </c>
      <c r="Q203" s="59">
        <f t="shared" si="27"/>
        <v>280.15294117647056</v>
      </c>
      <c r="R203" s="71">
        <f t="shared" si="21"/>
        <v>0.4511319503646869</v>
      </c>
    </row>
    <row r="204" spans="1:18" s="4" customFormat="1" ht="11.25" x14ac:dyDescent="0.2">
      <c r="A204" s="75" t="s">
        <v>230</v>
      </c>
      <c r="B204" s="111" t="s">
        <v>587</v>
      </c>
      <c r="C204" s="142" t="s">
        <v>659</v>
      </c>
      <c r="D204" s="100">
        <f>'10'!C205</f>
        <v>163</v>
      </c>
      <c r="E204" s="100">
        <f>'10'!D205</f>
        <v>107</v>
      </c>
      <c r="F204" s="100">
        <f>'10'!E205</f>
        <v>270</v>
      </c>
      <c r="G204" s="59">
        <f>'5'!O205</f>
        <v>24</v>
      </c>
      <c r="H204" s="71">
        <f t="shared" si="22"/>
        <v>8.8888888888888892E-2</v>
      </c>
      <c r="I204" s="59">
        <f>'6'!H205</f>
        <v>17</v>
      </c>
      <c r="J204" s="71">
        <f t="shared" si="23"/>
        <v>6.2962962962962957E-2</v>
      </c>
      <c r="K204" s="19">
        <f>'7'!F205</f>
        <v>20</v>
      </c>
      <c r="L204" s="71">
        <f t="shared" si="24"/>
        <v>7.407407407407407E-2</v>
      </c>
      <c r="M204" s="59">
        <f>'8'!M205</f>
        <v>44</v>
      </c>
      <c r="N204" s="71">
        <f t="shared" si="25"/>
        <v>0.16296296296296298</v>
      </c>
      <c r="O204" s="59">
        <f>'9'!O205+'9'!P205</f>
        <v>0</v>
      </c>
      <c r="P204" s="71">
        <f t="shared" si="26"/>
        <v>0</v>
      </c>
      <c r="Q204" s="59">
        <f t="shared" si="27"/>
        <v>105</v>
      </c>
      <c r="R204" s="71">
        <f t="shared" si="21"/>
        <v>0.3888888888888889</v>
      </c>
    </row>
    <row r="205" spans="1:18" s="4" customFormat="1" ht="11.25" x14ac:dyDescent="0.2">
      <c r="A205" s="74" t="s">
        <v>231</v>
      </c>
      <c r="B205" s="110" t="s">
        <v>550</v>
      </c>
      <c r="C205" s="143" t="s">
        <v>660</v>
      </c>
      <c r="D205" s="100">
        <f>'10'!C206</f>
        <v>123</v>
      </c>
      <c r="E205" s="100">
        <f>'10'!D206</f>
        <v>84</v>
      </c>
      <c r="F205" s="100">
        <f>'10'!E206</f>
        <v>207</v>
      </c>
      <c r="G205" s="59">
        <f>'5'!O206</f>
        <v>0</v>
      </c>
      <c r="H205" s="71">
        <f t="shared" si="22"/>
        <v>0</v>
      </c>
      <c r="I205" s="59">
        <f>'6'!H206</f>
        <v>0</v>
      </c>
      <c r="J205" s="71">
        <f t="shared" si="23"/>
        <v>0</v>
      </c>
      <c r="K205" s="19">
        <f>'7'!F206</f>
        <v>0</v>
      </c>
      <c r="L205" s="71">
        <f t="shared" si="24"/>
        <v>0</v>
      </c>
      <c r="M205" s="59">
        <f>'8'!M206</f>
        <v>22</v>
      </c>
      <c r="N205" s="71">
        <f t="shared" si="25"/>
        <v>0.10628019323671498</v>
      </c>
      <c r="O205" s="59">
        <f>'9'!O206+'9'!P206</f>
        <v>0</v>
      </c>
      <c r="P205" s="71">
        <f t="shared" si="26"/>
        <v>0</v>
      </c>
      <c r="Q205" s="59">
        <f t="shared" si="27"/>
        <v>22</v>
      </c>
      <c r="R205" s="71">
        <f t="shared" si="21"/>
        <v>0.10628019323671498</v>
      </c>
    </row>
    <row r="206" spans="1:18" s="4" customFormat="1" ht="11.25" x14ac:dyDescent="0.2">
      <c r="A206" s="77" t="s">
        <v>232</v>
      </c>
      <c r="B206" s="109" t="s">
        <v>555</v>
      </c>
      <c r="C206" s="141" t="s">
        <v>883</v>
      </c>
      <c r="D206" s="100">
        <f>'10'!C207</f>
        <v>583</v>
      </c>
      <c r="E206" s="100">
        <f>'10'!D207</f>
        <v>471</v>
      </c>
      <c r="F206" s="100">
        <f>'10'!E207</f>
        <v>1054</v>
      </c>
      <c r="G206" s="59">
        <f>'5'!O207</f>
        <v>24</v>
      </c>
      <c r="H206" s="71">
        <f t="shared" si="22"/>
        <v>2.2770398481973434E-2</v>
      </c>
      <c r="I206" s="59">
        <f>'6'!H207</f>
        <v>20</v>
      </c>
      <c r="J206" s="71">
        <f t="shared" si="23"/>
        <v>1.8975332068311195E-2</v>
      </c>
      <c r="K206" s="19">
        <f>'7'!F207</f>
        <v>0</v>
      </c>
      <c r="L206" s="71">
        <f t="shared" si="24"/>
        <v>0</v>
      </c>
      <c r="M206" s="59">
        <f>'8'!M207</f>
        <v>110</v>
      </c>
      <c r="N206" s="71">
        <f t="shared" si="25"/>
        <v>0.10436432637571158</v>
      </c>
      <c r="O206" s="59">
        <f>'9'!O207+'9'!P207</f>
        <v>255.95966785290631</v>
      </c>
      <c r="P206" s="71">
        <f t="shared" si="26"/>
        <v>0.24284598468017676</v>
      </c>
      <c r="Q206" s="59">
        <f t="shared" si="27"/>
        <v>409.95966785290631</v>
      </c>
      <c r="R206" s="71">
        <f t="shared" si="21"/>
        <v>0.38895604160617298</v>
      </c>
    </row>
    <row r="207" spans="1:18" s="4" customFormat="1" ht="11.25" x14ac:dyDescent="0.2">
      <c r="A207" s="77" t="s">
        <v>233</v>
      </c>
      <c r="B207" s="109" t="s">
        <v>600</v>
      </c>
      <c r="C207" s="141" t="s">
        <v>883</v>
      </c>
      <c r="D207" s="100">
        <f>'10'!C208</f>
        <v>481</v>
      </c>
      <c r="E207" s="100">
        <f>'10'!D208</f>
        <v>325</v>
      </c>
      <c r="F207" s="100">
        <f>'10'!E208</f>
        <v>806</v>
      </c>
      <c r="G207" s="59">
        <f>'5'!O208</f>
        <v>20</v>
      </c>
      <c r="H207" s="71">
        <f t="shared" si="22"/>
        <v>2.4813895781637719E-2</v>
      </c>
      <c r="I207" s="59">
        <f>'6'!H208</f>
        <v>38</v>
      </c>
      <c r="J207" s="71">
        <f t="shared" si="23"/>
        <v>4.7146401985111663E-2</v>
      </c>
      <c r="K207" s="19">
        <f>'7'!F208</f>
        <v>38</v>
      </c>
      <c r="L207" s="71">
        <f t="shared" si="24"/>
        <v>4.7146401985111663E-2</v>
      </c>
      <c r="M207" s="59">
        <f>'8'!M208</f>
        <v>76</v>
      </c>
      <c r="N207" s="71">
        <f t="shared" si="25"/>
        <v>9.4292803970223327E-2</v>
      </c>
      <c r="O207" s="59">
        <f>'9'!O208+'9'!P208</f>
        <v>32</v>
      </c>
      <c r="P207" s="71">
        <f t="shared" si="26"/>
        <v>3.9702233250620347E-2</v>
      </c>
      <c r="Q207" s="59">
        <f t="shared" si="27"/>
        <v>204</v>
      </c>
      <c r="R207" s="71">
        <f t="shared" si="21"/>
        <v>0.25310173697270472</v>
      </c>
    </row>
    <row r="208" spans="1:18" s="4" customFormat="1" ht="11.25" x14ac:dyDescent="0.2">
      <c r="A208" s="76" t="s">
        <v>234</v>
      </c>
      <c r="B208" s="112" t="s">
        <v>565</v>
      </c>
      <c r="C208" s="144" t="s">
        <v>884</v>
      </c>
      <c r="D208" s="100">
        <f>'10'!C209</f>
        <v>142</v>
      </c>
      <c r="E208" s="100">
        <f>'10'!D209</f>
        <v>105</v>
      </c>
      <c r="F208" s="100">
        <f>'10'!E209</f>
        <v>247</v>
      </c>
      <c r="G208" s="59">
        <f>'5'!O209</f>
        <v>18</v>
      </c>
      <c r="H208" s="71">
        <f t="shared" si="22"/>
        <v>7.28744939271255E-2</v>
      </c>
      <c r="I208" s="59">
        <f>'6'!H209</f>
        <v>0</v>
      </c>
      <c r="J208" s="71">
        <f t="shared" si="23"/>
        <v>0</v>
      </c>
      <c r="K208" s="19">
        <f>'7'!F209</f>
        <v>0</v>
      </c>
      <c r="L208" s="71">
        <f t="shared" si="24"/>
        <v>0</v>
      </c>
      <c r="M208" s="59">
        <f>'8'!M209</f>
        <v>30</v>
      </c>
      <c r="N208" s="71">
        <f t="shared" si="25"/>
        <v>0.1214574898785425</v>
      </c>
      <c r="O208" s="59">
        <f>'9'!O209+'9'!P209</f>
        <v>3.875</v>
      </c>
      <c r="P208" s="71">
        <f t="shared" si="26"/>
        <v>1.568825910931174E-2</v>
      </c>
      <c r="Q208" s="59">
        <f t="shared" si="27"/>
        <v>51.875</v>
      </c>
      <c r="R208" s="71">
        <f t="shared" si="21"/>
        <v>0.21002024291497975</v>
      </c>
    </row>
    <row r="209" spans="1:18" s="4" customFormat="1" ht="11.25" x14ac:dyDescent="0.2">
      <c r="A209" s="76" t="s">
        <v>235</v>
      </c>
      <c r="B209" s="112" t="s">
        <v>601</v>
      </c>
      <c r="C209" s="144" t="s">
        <v>884</v>
      </c>
      <c r="D209" s="100">
        <f>'10'!C210</f>
        <v>896</v>
      </c>
      <c r="E209" s="100">
        <f>'10'!D210</f>
        <v>625</v>
      </c>
      <c r="F209" s="100">
        <f>'10'!E210</f>
        <v>1521</v>
      </c>
      <c r="G209" s="59">
        <f>'5'!O210</f>
        <v>180</v>
      </c>
      <c r="H209" s="71">
        <f t="shared" si="22"/>
        <v>0.11834319526627218</v>
      </c>
      <c r="I209" s="59">
        <f>'6'!H210</f>
        <v>0</v>
      </c>
      <c r="J209" s="71">
        <f t="shared" si="23"/>
        <v>0</v>
      </c>
      <c r="K209" s="19">
        <f>'7'!F210</f>
        <v>0</v>
      </c>
      <c r="L209" s="71">
        <f t="shared" si="24"/>
        <v>0</v>
      </c>
      <c r="M209" s="59">
        <f>'8'!M210</f>
        <v>152</v>
      </c>
      <c r="N209" s="71">
        <f t="shared" si="25"/>
        <v>9.9934253780407628E-2</v>
      </c>
      <c r="O209" s="59">
        <f>'9'!O210+'9'!P210</f>
        <v>62.967741935483872</v>
      </c>
      <c r="P209" s="71">
        <f t="shared" si="26"/>
        <v>4.1398909885262243E-2</v>
      </c>
      <c r="Q209" s="59">
        <f t="shared" si="27"/>
        <v>394.9677419354839</v>
      </c>
      <c r="R209" s="71">
        <f t="shared" si="21"/>
        <v>0.25967635893194208</v>
      </c>
    </row>
    <row r="210" spans="1:18" s="4" customFormat="1" ht="11.25" x14ac:dyDescent="0.2">
      <c r="A210" s="77" t="s">
        <v>236</v>
      </c>
      <c r="B210" s="109" t="s">
        <v>599</v>
      </c>
      <c r="C210" s="141" t="s">
        <v>883</v>
      </c>
      <c r="D210" s="100">
        <f>'10'!C211</f>
        <v>159</v>
      </c>
      <c r="E210" s="100">
        <f>'10'!D211</f>
        <v>115</v>
      </c>
      <c r="F210" s="100">
        <f>'10'!E211</f>
        <v>274</v>
      </c>
      <c r="G210" s="59">
        <f>'5'!O211</f>
        <v>25</v>
      </c>
      <c r="H210" s="71">
        <f t="shared" si="22"/>
        <v>9.1240875912408759E-2</v>
      </c>
      <c r="I210" s="59">
        <f>'6'!H211</f>
        <v>18</v>
      </c>
      <c r="J210" s="71">
        <f t="shared" si="23"/>
        <v>6.569343065693431E-2</v>
      </c>
      <c r="K210" s="19">
        <f>'7'!F211</f>
        <v>0</v>
      </c>
      <c r="L210" s="71">
        <f t="shared" si="24"/>
        <v>0</v>
      </c>
      <c r="M210" s="59">
        <f>'8'!M211</f>
        <v>42</v>
      </c>
      <c r="N210" s="71">
        <f t="shared" si="25"/>
        <v>0.15328467153284672</v>
      </c>
      <c r="O210" s="59">
        <f>'9'!O211+'9'!P211</f>
        <v>36.188034188034187</v>
      </c>
      <c r="P210" s="71">
        <f t="shared" si="26"/>
        <v>0.13207311747457734</v>
      </c>
      <c r="Q210" s="59">
        <f t="shared" si="27"/>
        <v>121.18803418803418</v>
      </c>
      <c r="R210" s="71">
        <f t="shared" si="21"/>
        <v>0.44229209557676707</v>
      </c>
    </row>
    <row r="211" spans="1:18" s="4" customFormat="1" ht="11.25" x14ac:dyDescent="0.2">
      <c r="A211" s="77" t="s">
        <v>237</v>
      </c>
      <c r="B211" s="109" t="s">
        <v>583</v>
      </c>
      <c r="C211" s="141" t="s">
        <v>883</v>
      </c>
      <c r="D211" s="100">
        <f>'10'!C212</f>
        <v>234</v>
      </c>
      <c r="E211" s="100">
        <f>'10'!D212</f>
        <v>185</v>
      </c>
      <c r="F211" s="100">
        <f>'10'!E212</f>
        <v>419</v>
      </c>
      <c r="G211" s="59">
        <f>'5'!O212</f>
        <v>37</v>
      </c>
      <c r="H211" s="71">
        <f t="shared" si="22"/>
        <v>8.83054892601432E-2</v>
      </c>
      <c r="I211" s="59">
        <f>'6'!H212</f>
        <v>0</v>
      </c>
      <c r="J211" s="71">
        <f t="shared" si="23"/>
        <v>0</v>
      </c>
      <c r="K211" s="19">
        <f>'7'!F212</f>
        <v>0</v>
      </c>
      <c r="L211" s="71">
        <f t="shared" si="24"/>
        <v>0</v>
      </c>
      <c r="M211" s="59">
        <f>'8'!M212</f>
        <v>71</v>
      </c>
      <c r="N211" s="71">
        <f t="shared" si="25"/>
        <v>0.16945107398568018</v>
      </c>
      <c r="O211" s="59">
        <f>'9'!O212+'9'!P212</f>
        <v>94.026666666666671</v>
      </c>
      <c r="P211" s="71">
        <f t="shared" si="26"/>
        <v>0.22440731901352429</v>
      </c>
      <c r="Q211" s="59">
        <f t="shared" si="27"/>
        <v>202.02666666666667</v>
      </c>
      <c r="R211" s="71">
        <f t="shared" si="21"/>
        <v>0.48216388225934764</v>
      </c>
    </row>
    <row r="212" spans="1:18" s="4" customFormat="1" ht="11.25" x14ac:dyDescent="0.2">
      <c r="A212" s="74" t="s">
        <v>238</v>
      </c>
      <c r="B212" s="110" t="s">
        <v>585</v>
      </c>
      <c r="C212" s="143" t="s">
        <v>660</v>
      </c>
      <c r="D212" s="100">
        <f>'10'!C213</f>
        <v>293</v>
      </c>
      <c r="E212" s="100">
        <f>'10'!D213</f>
        <v>243</v>
      </c>
      <c r="F212" s="100">
        <f>'10'!E213</f>
        <v>536</v>
      </c>
      <c r="G212" s="59">
        <f>'5'!O213</f>
        <v>26</v>
      </c>
      <c r="H212" s="71">
        <f t="shared" si="22"/>
        <v>4.8507462686567165E-2</v>
      </c>
      <c r="I212" s="59">
        <f>'6'!H213</f>
        <v>16</v>
      </c>
      <c r="J212" s="71">
        <f t="shared" si="23"/>
        <v>2.9850746268656716E-2</v>
      </c>
      <c r="K212" s="19">
        <f>'7'!F213</f>
        <v>0</v>
      </c>
      <c r="L212" s="71">
        <f t="shared" si="24"/>
        <v>0</v>
      </c>
      <c r="M212" s="59">
        <f>'8'!M213</f>
        <v>64</v>
      </c>
      <c r="N212" s="71">
        <f t="shared" si="25"/>
        <v>0.11940298507462686</v>
      </c>
      <c r="O212" s="59">
        <f>'9'!O213+'9'!P213</f>
        <v>0</v>
      </c>
      <c r="P212" s="71">
        <f t="shared" si="26"/>
        <v>0</v>
      </c>
      <c r="Q212" s="59">
        <f t="shared" si="27"/>
        <v>106</v>
      </c>
      <c r="R212" s="71">
        <f t="shared" si="21"/>
        <v>0.19776119402985073</v>
      </c>
    </row>
    <row r="213" spans="1:18" s="4" customFormat="1" ht="11.25" x14ac:dyDescent="0.2">
      <c r="A213" s="74" t="s">
        <v>239</v>
      </c>
      <c r="B213" s="110" t="s">
        <v>541</v>
      </c>
      <c r="C213" s="143" t="s">
        <v>660</v>
      </c>
      <c r="D213" s="100">
        <f>'10'!C214</f>
        <v>1068</v>
      </c>
      <c r="E213" s="100">
        <f>'10'!D214</f>
        <v>776</v>
      </c>
      <c r="F213" s="100">
        <f>'10'!E214</f>
        <v>1844</v>
      </c>
      <c r="G213" s="59">
        <f>'5'!O214</f>
        <v>68</v>
      </c>
      <c r="H213" s="71">
        <f t="shared" si="22"/>
        <v>3.6876355748373099E-2</v>
      </c>
      <c r="I213" s="59">
        <f>'6'!H214</f>
        <v>14</v>
      </c>
      <c r="J213" s="71">
        <f t="shared" si="23"/>
        <v>7.5921908893709323E-3</v>
      </c>
      <c r="K213" s="19">
        <f>'7'!F214</f>
        <v>0</v>
      </c>
      <c r="L213" s="71">
        <f t="shared" si="24"/>
        <v>0</v>
      </c>
      <c r="M213" s="59">
        <f>'8'!M214</f>
        <v>251</v>
      </c>
      <c r="N213" s="71">
        <f t="shared" si="25"/>
        <v>0.13611713665943601</v>
      </c>
      <c r="O213" s="59">
        <f>'9'!O214+'9'!P214</f>
        <v>317.88596019365252</v>
      </c>
      <c r="P213" s="71">
        <f t="shared" si="26"/>
        <v>0.17238934934579855</v>
      </c>
      <c r="Q213" s="59">
        <f t="shared" si="27"/>
        <v>650.88596019365252</v>
      </c>
      <c r="R213" s="71">
        <f t="shared" si="21"/>
        <v>0.35297503264297858</v>
      </c>
    </row>
    <row r="214" spans="1:18" s="4" customFormat="1" ht="11.25" x14ac:dyDescent="0.2">
      <c r="A214" s="77" t="s">
        <v>240</v>
      </c>
      <c r="B214" s="109" t="s">
        <v>602</v>
      </c>
      <c r="C214" s="141" t="s">
        <v>883</v>
      </c>
      <c r="D214" s="100">
        <f>'10'!C215</f>
        <v>1228</v>
      </c>
      <c r="E214" s="100">
        <f>'10'!D215</f>
        <v>850</v>
      </c>
      <c r="F214" s="100">
        <f>'10'!E215</f>
        <v>2078</v>
      </c>
      <c r="G214" s="59">
        <f>'5'!O215</f>
        <v>108</v>
      </c>
      <c r="H214" s="71">
        <f t="shared" si="22"/>
        <v>5.19730510105871E-2</v>
      </c>
      <c r="I214" s="59">
        <f>'6'!H215</f>
        <v>71</v>
      </c>
      <c r="J214" s="71">
        <f t="shared" si="23"/>
        <v>3.4167468719923003E-2</v>
      </c>
      <c r="K214" s="19">
        <f>'7'!F215</f>
        <v>0</v>
      </c>
      <c r="L214" s="71">
        <f t="shared" si="24"/>
        <v>0</v>
      </c>
      <c r="M214" s="59">
        <f>'8'!M215</f>
        <v>276</v>
      </c>
      <c r="N214" s="71">
        <f t="shared" si="25"/>
        <v>0.13282001924927817</v>
      </c>
      <c r="O214" s="59">
        <f>'9'!O215+'9'!P215</f>
        <v>203.30434782608694</v>
      </c>
      <c r="P214" s="71">
        <f t="shared" si="26"/>
        <v>9.7836548520734812E-2</v>
      </c>
      <c r="Q214" s="59">
        <f t="shared" si="27"/>
        <v>658.304347826087</v>
      </c>
      <c r="R214" s="71">
        <f t="shared" si="21"/>
        <v>0.3167970875005231</v>
      </c>
    </row>
    <row r="215" spans="1:18" s="4" customFormat="1" ht="11.25" x14ac:dyDescent="0.2">
      <c r="A215" s="76" t="s">
        <v>241</v>
      </c>
      <c r="B215" s="112" t="s">
        <v>539</v>
      </c>
      <c r="C215" s="144" t="s">
        <v>884</v>
      </c>
      <c r="D215" s="100">
        <f>'10'!C216</f>
        <v>616</v>
      </c>
      <c r="E215" s="100">
        <f>'10'!D216</f>
        <v>405</v>
      </c>
      <c r="F215" s="100">
        <f>'10'!E216</f>
        <v>1021</v>
      </c>
      <c r="G215" s="59">
        <f>'5'!O216</f>
        <v>19</v>
      </c>
      <c r="H215" s="71">
        <f t="shared" si="22"/>
        <v>1.8609206660137122E-2</v>
      </c>
      <c r="I215" s="59">
        <f>'6'!H216</f>
        <v>9</v>
      </c>
      <c r="J215" s="71">
        <f t="shared" si="23"/>
        <v>8.8148873653281102E-3</v>
      </c>
      <c r="K215" s="19">
        <f>'7'!F216</f>
        <v>0</v>
      </c>
      <c r="L215" s="71">
        <f t="shared" si="24"/>
        <v>0</v>
      </c>
      <c r="M215" s="59">
        <f>'8'!M216</f>
        <v>103</v>
      </c>
      <c r="N215" s="71">
        <f t="shared" si="25"/>
        <v>0.10088148873653281</v>
      </c>
      <c r="O215" s="59">
        <f>'9'!O216+'9'!P216</f>
        <v>518.67417279411768</v>
      </c>
      <c r="P215" s="71">
        <f t="shared" si="26"/>
        <v>0.50800604583165299</v>
      </c>
      <c r="Q215" s="59">
        <f t="shared" si="27"/>
        <v>649.67417279411768</v>
      </c>
      <c r="R215" s="71">
        <f t="shared" si="21"/>
        <v>0.63631162859365098</v>
      </c>
    </row>
    <row r="216" spans="1:18" s="4" customFormat="1" ht="11.25" x14ac:dyDescent="0.2">
      <c r="A216" s="77" t="s">
        <v>242</v>
      </c>
      <c r="B216" s="109" t="s">
        <v>566</v>
      </c>
      <c r="C216" s="141" t="s">
        <v>883</v>
      </c>
      <c r="D216" s="100">
        <f>'10'!C217</f>
        <v>265</v>
      </c>
      <c r="E216" s="100">
        <f>'10'!D217</f>
        <v>179</v>
      </c>
      <c r="F216" s="100">
        <f>'10'!E217</f>
        <v>444</v>
      </c>
      <c r="G216" s="59">
        <f>'5'!O217</f>
        <v>21</v>
      </c>
      <c r="H216" s="71">
        <f t="shared" si="22"/>
        <v>4.72972972972973E-2</v>
      </c>
      <c r="I216" s="59">
        <f>'6'!H217</f>
        <v>36</v>
      </c>
      <c r="J216" s="71">
        <f t="shared" si="23"/>
        <v>8.1081081081081086E-2</v>
      </c>
      <c r="K216" s="19">
        <f>'7'!F217</f>
        <v>18</v>
      </c>
      <c r="L216" s="71">
        <f t="shared" si="24"/>
        <v>4.0540540540540543E-2</v>
      </c>
      <c r="M216" s="59">
        <f>'8'!M217</f>
        <v>71</v>
      </c>
      <c r="N216" s="71">
        <f t="shared" si="25"/>
        <v>0.15990990990990991</v>
      </c>
      <c r="O216" s="59">
        <f>'9'!O217+'9'!P217</f>
        <v>112.40449438202248</v>
      </c>
      <c r="P216" s="71">
        <f t="shared" si="26"/>
        <v>0.25316327563518576</v>
      </c>
      <c r="Q216" s="59">
        <f t="shared" si="27"/>
        <v>258.40449438202245</v>
      </c>
      <c r="R216" s="71">
        <f t="shared" si="21"/>
        <v>0.5819921044640145</v>
      </c>
    </row>
    <row r="217" spans="1:18" s="4" customFormat="1" ht="11.25" x14ac:dyDescent="0.2">
      <c r="A217" s="74" t="s">
        <v>243</v>
      </c>
      <c r="B217" s="110" t="s">
        <v>574</v>
      </c>
      <c r="C217" s="143" t="s">
        <v>660</v>
      </c>
      <c r="D217" s="100">
        <f>'10'!C218</f>
        <v>798</v>
      </c>
      <c r="E217" s="100">
        <f>'10'!D218</f>
        <v>602</v>
      </c>
      <c r="F217" s="100">
        <f>'10'!E218</f>
        <v>1400</v>
      </c>
      <c r="G217" s="59">
        <f>'5'!O218</f>
        <v>53</v>
      </c>
      <c r="H217" s="71">
        <f t="shared" si="22"/>
        <v>3.785714285714286E-2</v>
      </c>
      <c r="I217" s="59">
        <f>'6'!H218</f>
        <v>0</v>
      </c>
      <c r="J217" s="71">
        <f t="shared" si="23"/>
        <v>0</v>
      </c>
      <c r="K217" s="19">
        <f>'7'!F218</f>
        <v>0</v>
      </c>
      <c r="L217" s="71">
        <f t="shared" si="24"/>
        <v>0</v>
      </c>
      <c r="M217" s="59">
        <f>'8'!M218</f>
        <v>171</v>
      </c>
      <c r="N217" s="71">
        <f t="shared" si="25"/>
        <v>0.12214285714285714</v>
      </c>
      <c r="O217" s="59">
        <f>'9'!O218+'9'!P218</f>
        <v>156.92156862745099</v>
      </c>
      <c r="P217" s="71">
        <f t="shared" si="26"/>
        <v>0.11208683473389357</v>
      </c>
      <c r="Q217" s="59">
        <f t="shared" si="27"/>
        <v>380.92156862745099</v>
      </c>
      <c r="R217" s="71">
        <f t="shared" si="21"/>
        <v>0.27208683473389356</v>
      </c>
    </row>
    <row r="218" spans="1:18" s="4" customFormat="1" ht="11.25" x14ac:dyDescent="0.2">
      <c r="A218" s="77" t="s">
        <v>244</v>
      </c>
      <c r="B218" s="109" t="s">
        <v>552</v>
      </c>
      <c r="C218" s="141" t="s">
        <v>883</v>
      </c>
      <c r="D218" s="100">
        <f>'10'!C219</f>
        <v>395</v>
      </c>
      <c r="E218" s="100">
        <f>'10'!D219</f>
        <v>261</v>
      </c>
      <c r="F218" s="100">
        <f>'10'!E219</f>
        <v>656</v>
      </c>
      <c r="G218" s="59">
        <f>'5'!O219</f>
        <v>4</v>
      </c>
      <c r="H218" s="71">
        <f t="shared" si="22"/>
        <v>6.0975609756097563E-3</v>
      </c>
      <c r="I218" s="59">
        <f>'6'!H219</f>
        <v>33</v>
      </c>
      <c r="J218" s="71">
        <f t="shared" si="23"/>
        <v>5.0304878048780491E-2</v>
      </c>
      <c r="K218" s="19">
        <f>'7'!F219</f>
        <v>0</v>
      </c>
      <c r="L218" s="71">
        <f t="shared" si="24"/>
        <v>0</v>
      </c>
      <c r="M218" s="59">
        <f>'8'!M219</f>
        <v>58</v>
      </c>
      <c r="N218" s="71">
        <f t="shared" si="25"/>
        <v>8.8414634146341459E-2</v>
      </c>
      <c r="O218" s="59">
        <f>'9'!O219+'9'!P219</f>
        <v>0</v>
      </c>
      <c r="P218" s="71">
        <f t="shared" si="26"/>
        <v>0</v>
      </c>
      <c r="Q218" s="59">
        <f t="shared" si="27"/>
        <v>95</v>
      </c>
      <c r="R218" s="71">
        <f t="shared" si="21"/>
        <v>0.1448170731707317</v>
      </c>
    </row>
    <row r="219" spans="1:18" s="4" customFormat="1" ht="11.25" x14ac:dyDescent="0.2">
      <c r="A219" s="76" t="s">
        <v>245</v>
      </c>
      <c r="B219" s="112" t="s">
        <v>603</v>
      </c>
      <c r="C219" s="144" t="s">
        <v>884</v>
      </c>
      <c r="D219" s="100">
        <f>'10'!C220</f>
        <v>247</v>
      </c>
      <c r="E219" s="100">
        <f>'10'!D220</f>
        <v>178</v>
      </c>
      <c r="F219" s="100">
        <f>'10'!E220</f>
        <v>425</v>
      </c>
      <c r="G219" s="59">
        <f>'5'!O220</f>
        <v>17</v>
      </c>
      <c r="H219" s="71">
        <f t="shared" si="22"/>
        <v>0.04</v>
      </c>
      <c r="I219" s="59">
        <f>'6'!H220</f>
        <v>0</v>
      </c>
      <c r="J219" s="71">
        <f t="shared" si="23"/>
        <v>0</v>
      </c>
      <c r="K219" s="19">
        <f>'7'!F220</f>
        <v>0</v>
      </c>
      <c r="L219" s="71">
        <f t="shared" si="24"/>
        <v>0</v>
      </c>
      <c r="M219" s="59">
        <f>'8'!M220</f>
        <v>36</v>
      </c>
      <c r="N219" s="71">
        <f t="shared" si="25"/>
        <v>8.4705882352941173E-2</v>
      </c>
      <c r="O219" s="59">
        <f>'9'!O220+'9'!P220</f>
        <v>33.028985507246375</v>
      </c>
      <c r="P219" s="71">
        <f t="shared" si="26"/>
        <v>7.77152600170503E-2</v>
      </c>
      <c r="Q219" s="59">
        <f t="shared" si="27"/>
        <v>86.028985507246375</v>
      </c>
      <c r="R219" s="71">
        <f t="shared" si="21"/>
        <v>0.20242114236999148</v>
      </c>
    </row>
    <row r="220" spans="1:18" s="4" customFormat="1" ht="11.25" x14ac:dyDescent="0.2">
      <c r="A220" s="77" t="s">
        <v>246</v>
      </c>
      <c r="B220" s="109" t="s">
        <v>553</v>
      </c>
      <c r="C220" s="141" t="s">
        <v>883</v>
      </c>
      <c r="D220" s="100">
        <f>'10'!C221</f>
        <v>322</v>
      </c>
      <c r="E220" s="100">
        <f>'10'!D221</f>
        <v>261</v>
      </c>
      <c r="F220" s="100">
        <f>'10'!E221</f>
        <v>583</v>
      </c>
      <c r="G220" s="59">
        <f>'5'!O221</f>
        <v>67</v>
      </c>
      <c r="H220" s="71">
        <f t="shared" si="22"/>
        <v>0.11492281303602059</v>
      </c>
      <c r="I220" s="59">
        <f>'6'!H221</f>
        <v>0</v>
      </c>
      <c r="J220" s="71">
        <f t="shared" si="23"/>
        <v>0</v>
      </c>
      <c r="K220" s="19">
        <f>'7'!F221</f>
        <v>0</v>
      </c>
      <c r="L220" s="71">
        <f t="shared" si="24"/>
        <v>0</v>
      </c>
      <c r="M220" s="59">
        <f>'8'!M221</f>
        <v>70</v>
      </c>
      <c r="N220" s="71">
        <f t="shared" si="25"/>
        <v>0.12006861063464837</v>
      </c>
      <c r="O220" s="59">
        <f>'9'!O221+'9'!P221</f>
        <v>62.161010260457772</v>
      </c>
      <c r="P220" s="71">
        <f t="shared" si="26"/>
        <v>0.10662265910884695</v>
      </c>
      <c r="Q220" s="59">
        <f t="shared" si="27"/>
        <v>199.16101026045777</v>
      </c>
      <c r="R220" s="71">
        <f t="shared" si="21"/>
        <v>0.34161408277951588</v>
      </c>
    </row>
    <row r="221" spans="1:18" s="4" customFormat="1" ht="11.25" x14ac:dyDescent="0.2">
      <c r="A221" s="75" t="s">
        <v>247</v>
      </c>
      <c r="B221" s="111" t="s">
        <v>545</v>
      </c>
      <c r="C221" s="142" t="s">
        <v>659</v>
      </c>
      <c r="D221" s="100">
        <f>'10'!C222</f>
        <v>395</v>
      </c>
      <c r="E221" s="100">
        <f>'10'!D222</f>
        <v>286</v>
      </c>
      <c r="F221" s="100">
        <f>'10'!E222</f>
        <v>681</v>
      </c>
      <c r="G221" s="59">
        <f>'5'!O222</f>
        <v>30</v>
      </c>
      <c r="H221" s="71">
        <f t="shared" si="22"/>
        <v>4.405286343612335E-2</v>
      </c>
      <c r="I221" s="59">
        <f>'6'!H222</f>
        <v>0</v>
      </c>
      <c r="J221" s="71">
        <f t="shared" si="23"/>
        <v>0</v>
      </c>
      <c r="K221" s="19">
        <f>'7'!F222</f>
        <v>0</v>
      </c>
      <c r="L221" s="71">
        <f t="shared" si="24"/>
        <v>0</v>
      </c>
      <c r="M221" s="59">
        <f>'8'!M222</f>
        <v>43</v>
      </c>
      <c r="N221" s="71">
        <f t="shared" si="25"/>
        <v>6.3142437591776804E-2</v>
      </c>
      <c r="O221" s="59">
        <f>'9'!O222+'9'!P222</f>
        <v>98.074766355140184</v>
      </c>
      <c r="P221" s="71">
        <f t="shared" si="26"/>
        <v>0.14401580962575652</v>
      </c>
      <c r="Q221" s="59">
        <f t="shared" si="27"/>
        <v>171.07476635514018</v>
      </c>
      <c r="R221" s="71">
        <f t="shared" si="21"/>
        <v>0.25121111065365664</v>
      </c>
    </row>
    <row r="222" spans="1:18" s="4" customFormat="1" ht="11.25" x14ac:dyDescent="0.2">
      <c r="A222" s="77" t="s">
        <v>248</v>
      </c>
      <c r="B222" s="109" t="s">
        <v>591</v>
      </c>
      <c r="C222" s="141" t="s">
        <v>883</v>
      </c>
      <c r="D222" s="100">
        <f>'10'!C223</f>
        <v>284</v>
      </c>
      <c r="E222" s="100">
        <f>'10'!D223</f>
        <v>203</v>
      </c>
      <c r="F222" s="100">
        <f>'10'!E223</f>
        <v>487</v>
      </c>
      <c r="G222" s="59">
        <f>'5'!O223</f>
        <v>23</v>
      </c>
      <c r="H222" s="71">
        <f t="shared" si="22"/>
        <v>4.7227926078028747E-2</v>
      </c>
      <c r="I222" s="59">
        <f>'6'!H223</f>
        <v>16</v>
      </c>
      <c r="J222" s="71">
        <f t="shared" si="23"/>
        <v>3.2854209445585217E-2</v>
      </c>
      <c r="K222" s="19">
        <f>'7'!F223</f>
        <v>0</v>
      </c>
      <c r="L222" s="71">
        <f t="shared" si="24"/>
        <v>0</v>
      </c>
      <c r="M222" s="59">
        <f>'8'!M223</f>
        <v>47</v>
      </c>
      <c r="N222" s="71">
        <f t="shared" si="25"/>
        <v>9.6509240246406572E-2</v>
      </c>
      <c r="O222" s="59">
        <f>'9'!O223+'9'!P223</f>
        <v>0</v>
      </c>
      <c r="P222" s="71">
        <f t="shared" si="26"/>
        <v>0</v>
      </c>
      <c r="Q222" s="59">
        <f t="shared" si="27"/>
        <v>86</v>
      </c>
      <c r="R222" s="71">
        <f t="shared" si="21"/>
        <v>0.17659137577002054</v>
      </c>
    </row>
    <row r="223" spans="1:18" s="4" customFormat="1" ht="11.25" x14ac:dyDescent="0.2">
      <c r="A223" s="76" t="s">
        <v>249</v>
      </c>
      <c r="B223" s="112" t="s">
        <v>547</v>
      </c>
      <c r="C223" s="144" t="s">
        <v>884</v>
      </c>
      <c r="D223" s="100">
        <f>'10'!C224</f>
        <v>722</v>
      </c>
      <c r="E223" s="100">
        <f>'10'!D224</f>
        <v>517</v>
      </c>
      <c r="F223" s="100">
        <f>'10'!E224</f>
        <v>1239</v>
      </c>
      <c r="G223" s="59">
        <f>'5'!O224</f>
        <v>0</v>
      </c>
      <c r="H223" s="71">
        <f t="shared" si="22"/>
        <v>0</v>
      </c>
      <c r="I223" s="59">
        <f>'6'!H224</f>
        <v>0</v>
      </c>
      <c r="J223" s="71">
        <f t="shared" si="23"/>
        <v>0</v>
      </c>
      <c r="K223" s="19">
        <f>'7'!F224</f>
        <v>0</v>
      </c>
      <c r="L223" s="71">
        <f t="shared" si="24"/>
        <v>0</v>
      </c>
      <c r="M223" s="59">
        <f>'8'!M224</f>
        <v>105</v>
      </c>
      <c r="N223" s="71">
        <f t="shared" si="25"/>
        <v>8.4745762711864403E-2</v>
      </c>
      <c r="O223" s="59">
        <f>'9'!O224+'9'!P224</f>
        <v>100.33583208395802</v>
      </c>
      <c r="P223" s="71">
        <f t="shared" si="26"/>
        <v>8.0981301116995988E-2</v>
      </c>
      <c r="Q223" s="59">
        <f t="shared" si="27"/>
        <v>205.33583208395802</v>
      </c>
      <c r="R223" s="71">
        <f t="shared" si="21"/>
        <v>0.1657270638288604</v>
      </c>
    </row>
    <row r="224" spans="1:18" s="4" customFormat="1" ht="11.25" x14ac:dyDescent="0.2">
      <c r="A224" s="76" t="s">
        <v>250</v>
      </c>
      <c r="B224" s="112" t="s">
        <v>547</v>
      </c>
      <c r="C224" s="144" t="s">
        <v>884</v>
      </c>
      <c r="D224" s="100">
        <f>'10'!C225</f>
        <v>3510</v>
      </c>
      <c r="E224" s="100">
        <f>'10'!D225</f>
        <v>2201</v>
      </c>
      <c r="F224" s="100">
        <f>'10'!E225</f>
        <v>5711</v>
      </c>
      <c r="G224" s="59">
        <f>'5'!O225</f>
        <v>430</v>
      </c>
      <c r="H224" s="71">
        <f t="shared" si="22"/>
        <v>7.5293293643845211E-2</v>
      </c>
      <c r="I224" s="59">
        <f>'6'!H225</f>
        <v>164</v>
      </c>
      <c r="J224" s="71">
        <f t="shared" si="23"/>
        <v>2.8716511994396777E-2</v>
      </c>
      <c r="K224" s="19">
        <f>'7'!F225</f>
        <v>379</v>
      </c>
      <c r="L224" s="71">
        <f t="shared" si="24"/>
        <v>6.6363158816319379E-2</v>
      </c>
      <c r="M224" s="59">
        <f>'8'!M225</f>
        <v>890</v>
      </c>
      <c r="N224" s="71">
        <f t="shared" si="25"/>
        <v>0.15583960777447031</v>
      </c>
      <c r="O224" s="59">
        <f>'9'!O225+'9'!P225</f>
        <v>1134.5667166416792</v>
      </c>
      <c r="P224" s="71">
        <f t="shared" si="26"/>
        <v>0.19866340687124484</v>
      </c>
      <c r="Q224" s="59">
        <f t="shared" si="27"/>
        <v>2997.5667166416792</v>
      </c>
      <c r="R224" s="71">
        <f t="shared" si="21"/>
        <v>0.5248759791002765</v>
      </c>
    </row>
    <row r="225" spans="1:18" s="4" customFormat="1" ht="11.25" x14ac:dyDescent="0.2">
      <c r="A225" s="75" t="s">
        <v>251</v>
      </c>
      <c r="B225" s="111" t="s">
        <v>568</v>
      </c>
      <c r="C225" s="142" t="s">
        <v>659</v>
      </c>
      <c r="D225" s="100">
        <f>'10'!C226</f>
        <v>578</v>
      </c>
      <c r="E225" s="100">
        <f>'10'!D226</f>
        <v>502</v>
      </c>
      <c r="F225" s="100">
        <f>'10'!E226</f>
        <v>1080</v>
      </c>
      <c r="G225" s="59">
        <f>'5'!O226</f>
        <v>126</v>
      </c>
      <c r="H225" s="71">
        <f t="shared" si="22"/>
        <v>0.11666666666666667</v>
      </c>
      <c r="I225" s="59">
        <f>'6'!H226</f>
        <v>22</v>
      </c>
      <c r="J225" s="71">
        <f t="shared" si="23"/>
        <v>2.0370370370370372E-2</v>
      </c>
      <c r="K225" s="19">
        <f>'7'!F226</f>
        <v>0</v>
      </c>
      <c r="L225" s="71">
        <f t="shared" si="24"/>
        <v>0</v>
      </c>
      <c r="M225" s="59">
        <f>'8'!M226</f>
        <v>145</v>
      </c>
      <c r="N225" s="71">
        <f t="shared" si="25"/>
        <v>0.13425925925925927</v>
      </c>
      <c r="O225" s="59">
        <f>'9'!O226+'9'!P226</f>
        <v>71.249484536082477</v>
      </c>
      <c r="P225" s="71">
        <f t="shared" si="26"/>
        <v>6.5971744940817104E-2</v>
      </c>
      <c r="Q225" s="59">
        <f t="shared" si="27"/>
        <v>364.24948453608249</v>
      </c>
      <c r="R225" s="71">
        <f t="shared" si="21"/>
        <v>0.3372680412371134</v>
      </c>
    </row>
    <row r="226" spans="1:18" s="4" customFormat="1" ht="11.25" x14ac:dyDescent="0.2">
      <c r="A226" s="77" t="s">
        <v>252</v>
      </c>
      <c r="B226" s="109" t="s">
        <v>549</v>
      </c>
      <c r="C226" s="141" t="s">
        <v>883</v>
      </c>
      <c r="D226" s="100">
        <f>'10'!C227</f>
        <v>231</v>
      </c>
      <c r="E226" s="100">
        <f>'10'!D227</f>
        <v>157</v>
      </c>
      <c r="F226" s="100">
        <f>'10'!E227</f>
        <v>388</v>
      </c>
      <c r="G226" s="59">
        <f>'5'!O227</f>
        <v>17</v>
      </c>
      <c r="H226" s="71">
        <f t="shared" si="22"/>
        <v>4.3814432989690719E-2</v>
      </c>
      <c r="I226" s="59">
        <f>'6'!H227</f>
        <v>0</v>
      </c>
      <c r="J226" s="71">
        <f t="shared" si="23"/>
        <v>0</v>
      </c>
      <c r="K226" s="19">
        <f>'7'!F227</f>
        <v>0</v>
      </c>
      <c r="L226" s="71">
        <f t="shared" si="24"/>
        <v>0</v>
      </c>
      <c r="M226" s="59">
        <f>'8'!M227</f>
        <v>46</v>
      </c>
      <c r="N226" s="71">
        <f t="shared" si="25"/>
        <v>0.11855670103092783</v>
      </c>
      <c r="O226" s="59">
        <f>'9'!O227+'9'!P227</f>
        <v>0</v>
      </c>
      <c r="P226" s="71">
        <f t="shared" si="26"/>
        <v>0</v>
      </c>
      <c r="Q226" s="59">
        <f t="shared" si="27"/>
        <v>63</v>
      </c>
      <c r="R226" s="71">
        <f t="shared" si="21"/>
        <v>0.16237113402061856</v>
      </c>
    </row>
    <row r="227" spans="1:18" s="4" customFormat="1" ht="11.25" x14ac:dyDescent="0.2">
      <c r="A227" s="76" t="s">
        <v>253</v>
      </c>
      <c r="B227" s="112" t="s">
        <v>548</v>
      </c>
      <c r="C227" s="144" t="s">
        <v>884</v>
      </c>
      <c r="D227" s="100">
        <f>'10'!C228</f>
        <v>1245</v>
      </c>
      <c r="E227" s="100">
        <f>'10'!D228</f>
        <v>838</v>
      </c>
      <c r="F227" s="100">
        <f>'10'!E228</f>
        <v>2083</v>
      </c>
      <c r="G227" s="59">
        <f>'5'!O228</f>
        <v>311</v>
      </c>
      <c r="H227" s="71">
        <f t="shared" si="22"/>
        <v>0.14930388862217955</v>
      </c>
      <c r="I227" s="59">
        <f>'6'!H228</f>
        <v>177</v>
      </c>
      <c r="J227" s="71">
        <f t="shared" si="23"/>
        <v>8.4973595775324054E-2</v>
      </c>
      <c r="K227" s="19">
        <f>'7'!F228</f>
        <v>304</v>
      </c>
      <c r="L227" s="71">
        <f t="shared" si="24"/>
        <v>0.1459433509361498</v>
      </c>
      <c r="M227" s="59">
        <f>'8'!M228</f>
        <v>347</v>
      </c>
      <c r="N227" s="71">
        <f t="shared" si="25"/>
        <v>0.16658665386461835</v>
      </c>
      <c r="O227" s="59">
        <f>'9'!O228+'9'!P228</f>
        <v>0</v>
      </c>
      <c r="P227" s="71">
        <f t="shared" si="26"/>
        <v>0</v>
      </c>
      <c r="Q227" s="59">
        <f t="shared" si="27"/>
        <v>1139</v>
      </c>
      <c r="R227" s="71">
        <f t="shared" si="21"/>
        <v>0.54680748919827171</v>
      </c>
    </row>
    <row r="228" spans="1:18" s="4" customFormat="1" ht="11.25" x14ac:dyDescent="0.2">
      <c r="A228" s="76" t="s">
        <v>254</v>
      </c>
      <c r="B228" s="112" t="s">
        <v>569</v>
      </c>
      <c r="C228" s="144" t="s">
        <v>884</v>
      </c>
      <c r="D228" s="100">
        <f>'10'!C229</f>
        <v>179</v>
      </c>
      <c r="E228" s="100">
        <f>'10'!D229</f>
        <v>119</v>
      </c>
      <c r="F228" s="100">
        <f>'10'!E229</f>
        <v>298</v>
      </c>
      <c r="G228" s="59">
        <f>'5'!O229</f>
        <v>2</v>
      </c>
      <c r="H228" s="71">
        <f t="shared" si="22"/>
        <v>6.7114093959731542E-3</v>
      </c>
      <c r="I228" s="59">
        <f>'6'!H229</f>
        <v>0</v>
      </c>
      <c r="J228" s="71">
        <f t="shared" si="23"/>
        <v>0</v>
      </c>
      <c r="K228" s="19">
        <f>'7'!F229</f>
        <v>0</v>
      </c>
      <c r="L228" s="71">
        <f t="shared" si="24"/>
        <v>0</v>
      </c>
      <c r="M228" s="59">
        <f>'8'!M229</f>
        <v>33</v>
      </c>
      <c r="N228" s="71">
        <f t="shared" si="25"/>
        <v>0.11073825503355705</v>
      </c>
      <c r="O228" s="59">
        <f>'9'!O229+'9'!P229</f>
        <v>107.98353909465021</v>
      </c>
      <c r="P228" s="71">
        <f t="shared" si="26"/>
        <v>0.36236086944513496</v>
      </c>
      <c r="Q228" s="59">
        <f t="shared" si="27"/>
        <v>142.98353909465021</v>
      </c>
      <c r="R228" s="71">
        <f t="shared" si="21"/>
        <v>0.47981053387466516</v>
      </c>
    </row>
    <row r="229" spans="1:18" s="4" customFormat="1" ht="11.25" x14ac:dyDescent="0.2">
      <c r="A229" s="77" t="s">
        <v>255</v>
      </c>
      <c r="B229" s="109" t="s">
        <v>600</v>
      </c>
      <c r="C229" s="141" t="s">
        <v>883</v>
      </c>
      <c r="D229" s="100">
        <f>'10'!C230</f>
        <v>550</v>
      </c>
      <c r="E229" s="100">
        <f>'10'!D230</f>
        <v>413</v>
      </c>
      <c r="F229" s="100">
        <f>'10'!E230</f>
        <v>963</v>
      </c>
      <c r="G229" s="59">
        <f>'5'!O230</f>
        <v>105</v>
      </c>
      <c r="H229" s="71">
        <f t="shared" si="22"/>
        <v>0.10903426791277258</v>
      </c>
      <c r="I229" s="59">
        <f>'6'!H230</f>
        <v>15</v>
      </c>
      <c r="J229" s="71">
        <f t="shared" si="23"/>
        <v>1.5576323987538941E-2</v>
      </c>
      <c r="K229" s="19">
        <f>'7'!F230</f>
        <v>0</v>
      </c>
      <c r="L229" s="71">
        <f t="shared" si="24"/>
        <v>0</v>
      </c>
      <c r="M229" s="59">
        <f>'8'!M230</f>
        <v>110</v>
      </c>
      <c r="N229" s="71">
        <f t="shared" si="25"/>
        <v>0.11422637590861889</v>
      </c>
      <c r="O229" s="59">
        <f>'9'!O230+'9'!P230</f>
        <v>138</v>
      </c>
      <c r="P229" s="71">
        <f t="shared" si="26"/>
        <v>0.14330218068535824</v>
      </c>
      <c r="Q229" s="59">
        <f t="shared" si="27"/>
        <v>368</v>
      </c>
      <c r="R229" s="71">
        <f t="shared" si="21"/>
        <v>0.38213914849428871</v>
      </c>
    </row>
    <row r="230" spans="1:18" s="4" customFormat="1" ht="11.25" x14ac:dyDescent="0.2">
      <c r="A230" s="74" t="s">
        <v>256</v>
      </c>
      <c r="B230" s="110" t="s">
        <v>604</v>
      </c>
      <c r="C230" s="143" t="s">
        <v>660</v>
      </c>
      <c r="D230" s="100">
        <f>'10'!C231</f>
        <v>396</v>
      </c>
      <c r="E230" s="100">
        <f>'10'!D231</f>
        <v>301</v>
      </c>
      <c r="F230" s="100">
        <f>'10'!E231</f>
        <v>697</v>
      </c>
      <c r="G230" s="59">
        <f>'5'!O231</f>
        <v>64</v>
      </c>
      <c r="H230" s="71">
        <f t="shared" si="22"/>
        <v>9.1822094691535155E-2</v>
      </c>
      <c r="I230" s="59">
        <f>'6'!H231</f>
        <v>19</v>
      </c>
      <c r="J230" s="71">
        <f t="shared" si="23"/>
        <v>2.7259684361549498E-2</v>
      </c>
      <c r="K230" s="19">
        <f>'7'!F231</f>
        <v>20</v>
      </c>
      <c r="L230" s="71">
        <f t="shared" si="24"/>
        <v>2.8694404591104734E-2</v>
      </c>
      <c r="M230" s="59">
        <f>'8'!M231</f>
        <v>62</v>
      </c>
      <c r="N230" s="71">
        <f t="shared" si="25"/>
        <v>8.8952654232424683E-2</v>
      </c>
      <c r="O230" s="59">
        <f>'9'!O231+'9'!P231</f>
        <v>140.484375</v>
      </c>
      <c r="P230" s="71">
        <f t="shared" si="26"/>
        <v>0.20155577474892397</v>
      </c>
      <c r="Q230" s="59">
        <f t="shared" si="27"/>
        <v>305.484375</v>
      </c>
      <c r="R230" s="71">
        <f t="shared" si="21"/>
        <v>0.43828461262553803</v>
      </c>
    </row>
    <row r="231" spans="1:18" s="4" customFormat="1" ht="11.25" x14ac:dyDescent="0.2">
      <c r="A231" s="74" t="s">
        <v>257</v>
      </c>
      <c r="B231" s="110" t="s">
        <v>574</v>
      </c>
      <c r="C231" s="143" t="s">
        <v>660</v>
      </c>
      <c r="D231" s="100">
        <f>'10'!C232</f>
        <v>389</v>
      </c>
      <c r="E231" s="100">
        <f>'10'!D232</f>
        <v>286</v>
      </c>
      <c r="F231" s="100">
        <f>'10'!E232</f>
        <v>675</v>
      </c>
      <c r="G231" s="59">
        <f>'5'!O232</f>
        <v>27</v>
      </c>
      <c r="H231" s="71">
        <f t="shared" si="22"/>
        <v>0.04</v>
      </c>
      <c r="I231" s="59">
        <f>'6'!H232</f>
        <v>29</v>
      </c>
      <c r="J231" s="71">
        <f t="shared" si="23"/>
        <v>4.296296296296296E-2</v>
      </c>
      <c r="K231" s="19">
        <f>'7'!F232</f>
        <v>0</v>
      </c>
      <c r="L231" s="71">
        <f t="shared" si="24"/>
        <v>0</v>
      </c>
      <c r="M231" s="59">
        <f>'8'!M232</f>
        <v>87</v>
      </c>
      <c r="N231" s="71">
        <f t="shared" si="25"/>
        <v>0.12888888888888889</v>
      </c>
      <c r="O231" s="59">
        <f>'9'!O232+'9'!P232</f>
        <v>31.384313725490195</v>
      </c>
      <c r="P231" s="71">
        <f t="shared" si="26"/>
        <v>4.6495279593318804E-2</v>
      </c>
      <c r="Q231" s="59">
        <f t="shared" si="27"/>
        <v>174.38431372549019</v>
      </c>
      <c r="R231" s="71">
        <f t="shared" si="21"/>
        <v>0.25834713144517063</v>
      </c>
    </row>
    <row r="232" spans="1:18" s="4" customFormat="1" ht="11.25" x14ac:dyDescent="0.2">
      <c r="A232" s="75" t="s">
        <v>258</v>
      </c>
      <c r="B232" s="111" t="s">
        <v>605</v>
      </c>
      <c r="C232" s="142" t="s">
        <v>659</v>
      </c>
      <c r="D232" s="100">
        <f>'10'!C233</f>
        <v>309</v>
      </c>
      <c r="E232" s="100">
        <f>'10'!D233</f>
        <v>208</v>
      </c>
      <c r="F232" s="100">
        <f>'10'!E233</f>
        <v>517</v>
      </c>
      <c r="G232" s="59">
        <f>'5'!O233</f>
        <v>17</v>
      </c>
      <c r="H232" s="71">
        <f t="shared" si="22"/>
        <v>3.2882011605415859E-2</v>
      </c>
      <c r="I232" s="59">
        <f>'6'!H233</f>
        <v>17</v>
      </c>
      <c r="J232" s="71">
        <f t="shared" si="23"/>
        <v>3.2882011605415859E-2</v>
      </c>
      <c r="K232" s="19">
        <f>'7'!F233</f>
        <v>0</v>
      </c>
      <c r="L232" s="71">
        <f t="shared" si="24"/>
        <v>0</v>
      </c>
      <c r="M232" s="59">
        <f>'8'!M233</f>
        <v>30</v>
      </c>
      <c r="N232" s="71">
        <f t="shared" si="25"/>
        <v>5.8027079303675046E-2</v>
      </c>
      <c r="O232" s="59">
        <f>'9'!O233+'9'!P233</f>
        <v>6.2482993197278915</v>
      </c>
      <c r="P232" s="71">
        <f t="shared" si="26"/>
        <v>1.2085685337964974E-2</v>
      </c>
      <c r="Q232" s="59">
        <f t="shared" si="27"/>
        <v>70.248299319727892</v>
      </c>
      <c r="R232" s="71">
        <f t="shared" si="21"/>
        <v>0.13587678785247173</v>
      </c>
    </row>
    <row r="233" spans="1:18" s="4" customFormat="1" ht="11.25" x14ac:dyDescent="0.2">
      <c r="A233" s="76" t="s">
        <v>259</v>
      </c>
      <c r="B233" s="112" t="s">
        <v>578</v>
      </c>
      <c r="C233" s="144" t="s">
        <v>884</v>
      </c>
      <c r="D233" s="100">
        <f>'10'!C234</f>
        <v>504</v>
      </c>
      <c r="E233" s="100">
        <f>'10'!D234</f>
        <v>368</v>
      </c>
      <c r="F233" s="100">
        <f>'10'!E234</f>
        <v>872</v>
      </c>
      <c r="G233" s="59">
        <f>'5'!O234</f>
        <v>40</v>
      </c>
      <c r="H233" s="71">
        <f t="shared" si="22"/>
        <v>4.5871559633027525E-2</v>
      </c>
      <c r="I233" s="59">
        <f>'6'!H234</f>
        <v>0</v>
      </c>
      <c r="J233" s="71">
        <f t="shared" si="23"/>
        <v>0</v>
      </c>
      <c r="K233" s="19">
        <f>'7'!F234</f>
        <v>0</v>
      </c>
      <c r="L233" s="71">
        <f t="shared" si="24"/>
        <v>0</v>
      </c>
      <c r="M233" s="59">
        <f>'8'!M234</f>
        <v>61</v>
      </c>
      <c r="N233" s="71">
        <f t="shared" si="25"/>
        <v>6.9954128440366969E-2</v>
      </c>
      <c r="O233" s="59">
        <f>'9'!O234+'9'!P234</f>
        <v>62.860465116279073</v>
      </c>
      <c r="P233" s="71">
        <f t="shared" si="26"/>
        <v>7.2087689353531048E-2</v>
      </c>
      <c r="Q233" s="59">
        <f t="shared" si="27"/>
        <v>163.86046511627907</v>
      </c>
      <c r="R233" s="71">
        <f t="shared" si="21"/>
        <v>0.18791337742692554</v>
      </c>
    </row>
    <row r="234" spans="1:18" s="4" customFormat="1" ht="11.25" x14ac:dyDescent="0.2">
      <c r="A234" s="77" t="s">
        <v>260</v>
      </c>
      <c r="B234" s="109" t="s">
        <v>544</v>
      </c>
      <c r="C234" s="141" t="s">
        <v>883</v>
      </c>
      <c r="D234" s="100">
        <f>'10'!C235</f>
        <v>759</v>
      </c>
      <c r="E234" s="100">
        <f>'10'!D235</f>
        <v>574</v>
      </c>
      <c r="F234" s="100">
        <f>'10'!E235</f>
        <v>1333</v>
      </c>
      <c r="G234" s="59">
        <f>'5'!O235</f>
        <v>0</v>
      </c>
      <c r="H234" s="71">
        <f t="shared" si="22"/>
        <v>0</v>
      </c>
      <c r="I234" s="59">
        <f>'6'!H235</f>
        <v>0</v>
      </c>
      <c r="J234" s="71">
        <f t="shared" si="23"/>
        <v>0</v>
      </c>
      <c r="K234" s="19">
        <f>'7'!F235</f>
        <v>0</v>
      </c>
      <c r="L234" s="71">
        <f t="shared" si="24"/>
        <v>0</v>
      </c>
      <c r="M234" s="59">
        <f>'8'!M235</f>
        <v>113</v>
      </c>
      <c r="N234" s="71">
        <f t="shared" si="25"/>
        <v>8.4771192798199543E-2</v>
      </c>
      <c r="O234" s="59">
        <f>'9'!O235+'9'!P235</f>
        <v>127.56756756756758</v>
      </c>
      <c r="P234" s="71">
        <f t="shared" si="26"/>
        <v>9.5699600575819638E-2</v>
      </c>
      <c r="Q234" s="59">
        <f t="shared" si="27"/>
        <v>240.56756756756758</v>
      </c>
      <c r="R234" s="71">
        <f t="shared" si="21"/>
        <v>0.18047079337401919</v>
      </c>
    </row>
    <row r="235" spans="1:18" s="4" customFormat="1" ht="11.25" x14ac:dyDescent="0.2">
      <c r="A235" s="74" t="s">
        <v>261</v>
      </c>
      <c r="B235" s="110" t="s">
        <v>550</v>
      </c>
      <c r="C235" s="143" t="s">
        <v>660</v>
      </c>
      <c r="D235" s="100">
        <f>'10'!C236</f>
        <v>1866</v>
      </c>
      <c r="E235" s="100">
        <f>'10'!D236</f>
        <v>1385</v>
      </c>
      <c r="F235" s="100">
        <f>'10'!E236</f>
        <v>3251</v>
      </c>
      <c r="G235" s="59">
        <f>'5'!O236</f>
        <v>0</v>
      </c>
      <c r="H235" s="71">
        <f t="shared" si="22"/>
        <v>0</v>
      </c>
      <c r="I235" s="59">
        <f>'6'!H236</f>
        <v>0</v>
      </c>
      <c r="J235" s="71">
        <f t="shared" si="23"/>
        <v>0</v>
      </c>
      <c r="K235" s="19">
        <f>'7'!F236</f>
        <v>0</v>
      </c>
      <c r="L235" s="71">
        <f t="shared" si="24"/>
        <v>0</v>
      </c>
      <c r="M235" s="59">
        <f>'8'!M236</f>
        <v>401</v>
      </c>
      <c r="N235" s="71">
        <f t="shared" si="25"/>
        <v>0.1233466625653645</v>
      </c>
      <c r="O235" s="59">
        <f>'9'!O236+'9'!P236</f>
        <v>614.96436819531505</v>
      </c>
      <c r="P235" s="71">
        <f t="shared" si="26"/>
        <v>0.1891616020287035</v>
      </c>
      <c r="Q235" s="59">
        <f t="shared" si="27"/>
        <v>1015.964368195315</v>
      </c>
      <c r="R235" s="71">
        <f t="shared" si="21"/>
        <v>0.312508264594068</v>
      </c>
    </row>
    <row r="236" spans="1:18" s="4" customFormat="1" ht="11.25" x14ac:dyDescent="0.2">
      <c r="A236" s="74" t="s">
        <v>262</v>
      </c>
      <c r="B236" s="110" t="s">
        <v>550</v>
      </c>
      <c r="C236" s="143" t="s">
        <v>660</v>
      </c>
      <c r="D236" s="100">
        <f>'10'!C237</f>
        <v>315</v>
      </c>
      <c r="E236" s="100">
        <f>'10'!D237</f>
        <v>310</v>
      </c>
      <c r="F236" s="100">
        <f>'10'!E237</f>
        <v>625</v>
      </c>
      <c r="G236" s="59">
        <f>'5'!O237</f>
        <v>0</v>
      </c>
      <c r="H236" s="71">
        <f t="shared" si="22"/>
        <v>0</v>
      </c>
      <c r="I236" s="59">
        <f>'6'!H237</f>
        <v>0</v>
      </c>
      <c r="J236" s="71">
        <f t="shared" si="23"/>
        <v>0</v>
      </c>
      <c r="K236" s="19">
        <f>'7'!F237</f>
        <v>0</v>
      </c>
      <c r="L236" s="71">
        <f t="shared" si="24"/>
        <v>0</v>
      </c>
      <c r="M236" s="59">
        <f>'8'!M237</f>
        <v>66</v>
      </c>
      <c r="N236" s="71">
        <f t="shared" si="25"/>
        <v>0.1056</v>
      </c>
      <c r="O236" s="59">
        <f>'9'!O237+'9'!P237</f>
        <v>0</v>
      </c>
      <c r="P236" s="71">
        <f t="shared" si="26"/>
        <v>0</v>
      </c>
      <c r="Q236" s="59">
        <f t="shared" si="27"/>
        <v>66</v>
      </c>
      <c r="R236" s="71">
        <f t="shared" si="21"/>
        <v>0.1056</v>
      </c>
    </row>
    <row r="237" spans="1:18" s="4" customFormat="1" ht="11.25" x14ac:dyDescent="0.2">
      <c r="A237" s="77" t="s">
        <v>263</v>
      </c>
      <c r="B237" s="109" t="s">
        <v>555</v>
      </c>
      <c r="C237" s="141" t="s">
        <v>883</v>
      </c>
      <c r="D237" s="100">
        <f>'10'!C238</f>
        <v>277</v>
      </c>
      <c r="E237" s="100">
        <f>'10'!D238</f>
        <v>215</v>
      </c>
      <c r="F237" s="100">
        <f>'10'!E238</f>
        <v>492</v>
      </c>
      <c r="G237" s="59">
        <f>'5'!O238</f>
        <v>72</v>
      </c>
      <c r="H237" s="71">
        <f t="shared" si="22"/>
        <v>0.14634146341463414</v>
      </c>
      <c r="I237" s="59">
        <f>'6'!H238</f>
        <v>0</v>
      </c>
      <c r="J237" s="71">
        <f t="shared" si="23"/>
        <v>0</v>
      </c>
      <c r="K237" s="19">
        <f>'7'!F238</f>
        <v>0</v>
      </c>
      <c r="L237" s="71">
        <f t="shared" si="24"/>
        <v>0</v>
      </c>
      <c r="M237" s="59">
        <f>'8'!M238</f>
        <v>56</v>
      </c>
      <c r="N237" s="71">
        <f t="shared" si="25"/>
        <v>0.11382113821138211</v>
      </c>
      <c r="O237" s="59">
        <f>'9'!O238+'9'!P238</f>
        <v>0</v>
      </c>
      <c r="P237" s="71">
        <f t="shared" si="26"/>
        <v>0</v>
      </c>
      <c r="Q237" s="59">
        <f t="shared" si="27"/>
        <v>128</v>
      </c>
      <c r="R237" s="71">
        <f t="shared" si="21"/>
        <v>0.26016260162601629</v>
      </c>
    </row>
    <row r="238" spans="1:18" s="4" customFormat="1" ht="11.25" x14ac:dyDescent="0.2">
      <c r="A238" s="77" t="s">
        <v>264</v>
      </c>
      <c r="B238" s="109" t="s">
        <v>581</v>
      </c>
      <c r="C238" s="141" t="s">
        <v>883</v>
      </c>
      <c r="D238" s="100">
        <f>'10'!C239</f>
        <v>253</v>
      </c>
      <c r="E238" s="100">
        <f>'10'!D239</f>
        <v>184</v>
      </c>
      <c r="F238" s="100">
        <f>'10'!E239</f>
        <v>437</v>
      </c>
      <c r="G238" s="59">
        <f>'5'!O239</f>
        <v>54</v>
      </c>
      <c r="H238" s="71">
        <f t="shared" si="22"/>
        <v>0.12356979405034325</v>
      </c>
      <c r="I238" s="59">
        <f>'6'!H239</f>
        <v>34</v>
      </c>
      <c r="J238" s="71">
        <f t="shared" si="23"/>
        <v>7.780320366132723E-2</v>
      </c>
      <c r="K238" s="19">
        <f>'7'!F239</f>
        <v>0</v>
      </c>
      <c r="L238" s="71">
        <f t="shared" si="24"/>
        <v>0</v>
      </c>
      <c r="M238" s="59">
        <f>'8'!M239</f>
        <v>73</v>
      </c>
      <c r="N238" s="71">
        <f t="shared" si="25"/>
        <v>0.16704805491990846</v>
      </c>
      <c r="O238" s="59">
        <f>'9'!O239+'9'!P239</f>
        <v>34.229166666666671</v>
      </c>
      <c r="P238" s="71">
        <f t="shared" si="26"/>
        <v>7.8327612509534711E-2</v>
      </c>
      <c r="Q238" s="59">
        <f t="shared" si="27"/>
        <v>195.22916666666669</v>
      </c>
      <c r="R238" s="71">
        <f t="shared" si="21"/>
        <v>0.44674866514111372</v>
      </c>
    </row>
    <row r="239" spans="1:18" s="4" customFormat="1" ht="11.25" x14ac:dyDescent="0.2">
      <c r="A239" s="76" t="s">
        <v>265</v>
      </c>
      <c r="B239" s="112" t="s">
        <v>547</v>
      </c>
      <c r="C239" s="144" t="s">
        <v>884</v>
      </c>
      <c r="D239" s="100">
        <f>'10'!C240</f>
        <v>893</v>
      </c>
      <c r="E239" s="100">
        <f>'10'!D240</f>
        <v>546</v>
      </c>
      <c r="F239" s="100">
        <f>'10'!E240</f>
        <v>1439</v>
      </c>
      <c r="G239" s="59">
        <f>'5'!O240</f>
        <v>19</v>
      </c>
      <c r="H239" s="71">
        <f t="shared" si="22"/>
        <v>1.320361362056984E-2</v>
      </c>
      <c r="I239" s="59">
        <f>'6'!H240</f>
        <v>0</v>
      </c>
      <c r="J239" s="71">
        <f t="shared" si="23"/>
        <v>0</v>
      </c>
      <c r="K239" s="19">
        <f>'7'!F240</f>
        <v>31</v>
      </c>
      <c r="L239" s="71">
        <f t="shared" si="24"/>
        <v>2.1542738012508687E-2</v>
      </c>
      <c r="M239" s="59">
        <f>'8'!M240</f>
        <v>171</v>
      </c>
      <c r="N239" s="71">
        <f t="shared" si="25"/>
        <v>0.11883252258512857</v>
      </c>
      <c r="O239" s="59">
        <f>'9'!O240+'9'!P240</f>
        <v>34.434782608695656</v>
      </c>
      <c r="P239" s="71">
        <f t="shared" si="26"/>
        <v>2.3929661298607127E-2</v>
      </c>
      <c r="Q239" s="59">
        <f t="shared" si="27"/>
        <v>255.43478260869566</v>
      </c>
      <c r="R239" s="71">
        <f t="shared" si="21"/>
        <v>0.17750853551681423</v>
      </c>
    </row>
    <row r="240" spans="1:18" s="4" customFormat="1" ht="11.25" x14ac:dyDescent="0.2">
      <c r="A240" s="76" t="s">
        <v>266</v>
      </c>
      <c r="B240" s="112" t="s">
        <v>547</v>
      </c>
      <c r="C240" s="144" t="s">
        <v>884</v>
      </c>
      <c r="D240" s="100">
        <f>'10'!C241</f>
        <v>1227</v>
      </c>
      <c r="E240" s="100">
        <f>'10'!D241</f>
        <v>899</v>
      </c>
      <c r="F240" s="100">
        <f>'10'!E241</f>
        <v>2126</v>
      </c>
      <c r="G240" s="59">
        <f>'5'!O241</f>
        <v>0</v>
      </c>
      <c r="H240" s="71">
        <f t="shared" si="22"/>
        <v>0</v>
      </c>
      <c r="I240" s="59">
        <f>'6'!H241</f>
        <v>19</v>
      </c>
      <c r="J240" s="71">
        <f t="shared" si="23"/>
        <v>8.9369708372530575E-3</v>
      </c>
      <c r="K240" s="19">
        <f>'7'!F241</f>
        <v>0</v>
      </c>
      <c r="L240" s="71">
        <f t="shared" si="24"/>
        <v>0</v>
      </c>
      <c r="M240" s="59">
        <f>'8'!M241</f>
        <v>238</v>
      </c>
      <c r="N240" s="71">
        <f t="shared" si="25"/>
        <v>0.11194731890874883</v>
      </c>
      <c r="O240" s="59">
        <f>'9'!O241+'9'!P241</f>
        <v>346.12893553223387</v>
      </c>
      <c r="P240" s="71">
        <f t="shared" si="26"/>
        <v>0.16280758962005357</v>
      </c>
      <c r="Q240" s="59">
        <f t="shared" si="27"/>
        <v>603.12893553223387</v>
      </c>
      <c r="R240" s="71">
        <f t="shared" si="21"/>
        <v>0.28369187936605544</v>
      </c>
    </row>
    <row r="241" spans="1:18" s="4" customFormat="1" ht="11.25" x14ac:dyDescent="0.2">
      <c r="A241" s="76" t="s">
        <v>267</v>
      </c>
      <c r="B241" s="112" t="s">
        <v>580</v>
      </c>
      <c r="C241" s="144" t="s">
        <v>884</v>
      </c>
      <c r="D241" s="100">
        <f>'10'!C242</f>
        <v>402</v>
      </c>
      <c r="E241" s="100">
        <f>'10'!D242</f>
        <v>282</v>
      </c>
      <c r="F241" s="100">
        <f>'10'!E242</f>
        <v>684</v>
      </c>
      <c r="G241" s="59">
        <f>'5'!O242</f>
        <v>9</v>
      </c>
      <c r="H241" s="71">
        <f t="shared" si="22"/>
        <v>1.3157894736842105E-2</v>
      </c>
      <c r="I241" s="59">
        <f>'6'!H242</f>
        <v>45</v>
      </c>
      <c r="J241" s="71">
        <f t="shared" si="23"/>
        <v>6.5789473684210523E-2</v>
      </c>
      <c r="K241" s="19">
        <f>'7'!F242</f>
        <v>66</v>
      </c>
      <c r="L241" s="71">
        <f t="shared" si="24"/>
        <v>9.6491228070175433E-2</v>
      </c>
      <c r="M241" s="59">
        <f>'8'!M242</f>
        <v>75</v>
      </c>
      <c r="N241" s="71">
        <f t="shared" si="25"/>
        <v>0.10964912280701754</v>
      </c>
      <c r="O241" s="59">
        <f>'9'!O242+'9'!P242</f>
        <v>10.010695187165776</v>
      </c>
      <c r="P241" s="71">
        <f t="shared" si="26"/>
        <v>1.463551927948213E-2</v>
      </c>
      <c r="Q241" s="59">
        <f t="shared" si="27"/>
        <v>205.01069518716577</v>
      </c>
      <c r="R241" s="71">
        <f t="shared" si="21"/>
        <v>0.2997232385777277</v>
      </c>
    </row>
    <row r="242" spans="1:18" s="4" customFormat="1" ht="11.25" x14ac:dyDescent="0.2">
      <c r="A242" s="76" t="s">
        <v>268</v>
      </c>
      <c r="B242" s="112" t="s">
        <v>542</v>
      </c>
      <c r="C242" s="144" t="s">
        <v>884</v>
      </c>
      <c r="D242" s="100">
        <f>'10'!C243</f>
        <v>902</v>
      </c>
      <c r="E242" s="100">
        <f>'10'!D243</f>
        <v>659</v>
      </c>
      <c r="F242" s="100">
        <f>'10'!E243</f>
        <v>1561</v>
      </c>
      <c r="G242" s="59">
        <f>'5'!O243</f>
        <v>2</v>
      </c>
      <c r="H242" s="71">
        <f t="shared" si="22"/>
        <v>1.2812299807815502E-3</v>
      </c>
      <c r="I242" s="59">
        <f>'6'!H243</f>
        <v>0</v>
      </c>
      <c r="J242" s="71">
        <f t="shared" si="23"/>
        <v>0</v>
      </c>
      <c r="K242" s="19">
        <f>'7'!F243</f>
        <v>0</v>
      </c>
      <c r="L242" s="71">
        <f t="shared" si="24"/>
        <v>0</v>
      </c>
      <c r="M242" s="59">
        <f>'8'!M243</f>
        <v>174</v>
      </c>
      <c r="N242" s="71">
        <f t="shared" si="25"/>
        <v>0.11146700832799487</v>
      </c>
      <c r="O242" s="59">
        <f>'9'!O243+'9'!P243</f>
        <v>133.73957016434892</v>
      </c>
      <c r="P242" s="71">
        <f t="shared" si="26"/>
        <v>8.5675573455700788E-2</v>
      </c>
      <c r="Q242" s="59">
        <f t="shared" si="27"/>
        <v>309.73957016434895</v>
      </c>
      <c r="R242" s="71">
        <f t="shared" si="21"/>
        <v>0.19842381176447724</v>
      </c>
    </row>
    <row r="243" spans="1:18" s="4" customFormat="1" ht="11.25" x14ac:dyDescent="0.2">
      <c r="A243" s="74" t="s">
        <v>269</v>
      </c>
      <c r="B243" s="110" t="s">
        <v>585</v>
      </c>
      <c r="C243" s="143" t="s">
        <v>660</v>
      </c>
      <c r="D243" s="100">
        <f>'10'!C244</f>
        <v>587</v>
      </c>
      <c r="E243" s="100">
        <f>'10'!D244</f>
        <v>482</v>
      </c>
      <c r="F243" s="100">
        <f>'10'!E244</f>
        <v>1069</v>
      </c>
      <c r="G243" s="59">
        <f>'5'!O244</f>
        <v>43</v>
      </c>
      <c r="H243" s="71">
        <f t="shared" si="22"/>
        <v>4.0224508886810104E-2</v>
      </c>
      <c r="I243" s="59">
        <f>'6'!H244</f>
        <v>0</v>
      </c>
      <c r="J243" s="71">
        <f t="shared" si="23"/>
        <v>0</v>
      </c>
      <c r="K243" s="19">
        <f>'7'!F244</f>
        <v>0</v>
      </c>
      <c r="L243" s="71">
        <f t="shared" si="24"/>
        <v>0</v>
      </c>
      <c r="M243" s="59">
        <f>'8'!M244</f>
        <v>139</v>
      </c>
      <c r="N243" s="71">
        <f t="shared" si="25"/>
        <v>0.13002806361085126</v>
      </c>
      <c r="O243" s="59">
        <f>'9'!O244+'9'!P244</f>
        <v>95.178654292343396</v>
      </c>
      <c r="P243" s="71">
        <f t="shared" si="26"/>
        <v>8.9035223846906819E-2</v>
      </c>
      <c r="Q243" s="59">
        <f t="shared" si="27"/>
        <v>277.17865429234337</v>
      </c>
      <c r="R243" s="71">
        <f t="shared" si="21"/>
        <v>0.25928779634456817</v>
      </c>
    </row>
    <row r="244" spans="1:18" s="4" customFormat="1" ht="11.25" x14ac:dyDescent="0.2">
      <c r="A244" s="76" t="s">
        <v>270</v>
      </c>
      <c r="B244" s="112" t="s">
        <v>572</v>
      </c>
      <c r="C244" s="144" t="s">
        <v>884</v>
      </c>
      <c r="D244" s="100">
        <f>'10'!C245</f>
        <v>359</v>
      </c>
      <c r="E244" s="100">
        <f>'10'!D245</f>
        <v>266</v>
      </c>
      <c r="F244" s="100">
        <f>'10'!E245</f>
        <v>625</v>
      </c>
      <c r="G244" s="59">
        <f>'5'!O245</f>
        <v>20</v>
      </c>
      <c r="H244" s="71">
        <f t="shared" si="22"/>
        <v>3.2000000000000001E-2</v>
      </c>
      <c r="I244" s="59">
        <f>'6'!H245</f>
        <v>17</v>
      </c>
      <c r="J244" s="71">
        <f t="shared" si="23"/>
        <v>2.7199999999999998E-2</v>
      </c>
      <c r="K244" s="19">
        <f>'7'!F245</f>
        <v>0</v>
      </c>
      <c r="L244" s="71">
        <f t="shared" si="24"/>
        <v>0</v>
      </c>
      <c r="M244" s="59">
        <f>'8'!M245</f>
        <v>58</v>
      </c>
      <c r="N244" s="71">
        <f t="shared" si="25"/>
        <v>9.2799999999999994E-2</v>
      </c>
      <c r="O244" s="59">
        <f>'9'!O245+'9'!P245</f>
        <v>6.9570405727923621</v>
      </c>
      <c r="P244" s="71">
        <f t="shared" si="26"/>
        <v>1.1131264916467778E-2</v>
      </c>
      <c r="Q244" s="59">
        <f t="shared" si="27"/>
        <v>101.95704057279237</v>
      </c>
      <c r="R244" s="71">
        <f t="shared" si="21"/>
        <v>0.16313126491646779</v>
      </c>
    </row>
    <row r="245" spans="1:18" s="4" customFormat="1" ht="11.25" x14ac:dyDescent="0.2">
      <c r="A245" s="76" t="s">
        <v>271</v>
      </c>
      <c r="B245" s="112" t="s">
        <v>539</v>
      </c>
      <c r="C245" s="144" t="s">
        <v>884</v>
      </c>
      <c r="D245" s="100">
        <f>'10'!C246</f>
        <v>1016</v>
      </c>
      <c r="E245" s="100">
        <f>'10'!D246</f>
        <v>694</v>
      </c>
      <c r="F245" s="100">
        <f>'10'!E246</f>
        <v>1710</v>
      </c>
      <c r="G245" s="59">
        <f>'5'!O246</f>
        <v>146</v>
      </c>
      <c r="H245" s="71">
        <f t="shared" si="22"/>
        <v>8.5380116959064334E-2</v>
      </c>
      <c r="I245" s="59">
        <f>'6'!H246</f>
        <v>46</v>
      </c>
      <c r="J245" s="71">
        <f t="shared" si="23"/>
        <v>2.6900584795321637E-2</v>
      </c>
      <c r="K245" s="19">
        <f>'7'!F246</f>
        <v>0</v>
      </c>
      <c r="L245" s="71">
        <f t="shared" si="24"/>
        <v>0</v>
      </c>
      <c r="M245" s="59">
        <f>'8'!M246</f>
        <v>268</v>
      </c>
      <c r="N245" s="71">
        <f t="shared" si="25"/>
        <v>0.15672514619883041</v>
      </c>
      <c r="O245" s="59">
        <f>'9'!O246+'9'!P246</f>
        <v>283.15042892156862</v>
      </c>
      <c r="P245" s="71">
        <f t="shared" si="26"/>
        <v>0.1655850461529641</v>
      </c>
      <c r="Q245" s="59">
        <f t="shared" si="27"/>
        <v>743.15042892156862</v>
      </c>
      <c r="R245" s="71">
        <f t="shared" si="21"/>
        <v>0.43459089410618046</v>
      </c>
    </row>
    <row r="246" spans="1:18" s="4" customFormat="1" ht="11.25" x14ac:dyDescent="0.2">
      <c r="A246" s="74" t="s">
        <v>272</v>
      </c>
      <c r="B246" s="110" t="s">
        <v>579</v>
      </c>
      <c r="C246" s="143" t="s">
        <v>660</v>
      </c>
      <c r="D246" s="100">
        <f>'10'!C247</f>
        <v>924</v>
      </c>
      <c r="E246" s="100">
        <f>'10'!D247</f>
        <v>614</v>
      </c>
      <c r="F246" s="100">
        <f>'10'!E247</f>
        <v>1538</v>
      </c>
      <c r="G246" s="59">
        <f>'5'!O247</f>
        <v>0</v>
      </c>
      <c r="H246" s="71">
        <f t="shared" si="22"/>
        <v>0</v>
      </c>
      <c r="I246" s="59">
        <f>'6'!H247</f>
        <v>20</v>
      </c>
      <c r="J246" s="71">
        <f t="shared" si="23"/>
        <v>1.3003901170351105E-2</v>
      </c>
      <c r="K246" s="19">
        <f>'7'!F247</f>
        <v>0</v>
      </c>
      <c r="L246" s="71">
        <f t="shared" si="24"/>
        <v>0</v>
      </c>
      <c r="M246" s="59">
        <f>'8'!M247</f>
        <v>143</v>
      </c>
      <c r="N246" s="71">
        <f t="shared" si="25"/>
        <v>9.2977893368010406E-2</v>
      </c>
      <c r="O246" s="59">
        <f>'9'!O247+'9'!P247</f>
        <v>447.11051930758993</v>
      </c>
      <c r="P246" s="71">
        <f t="shared" si="26"/>
        <v>0.29070905026501298</v>
      </c>
      <c r="Q246" s="59">
        <f t="shared" si="27"/>
        <v>610.11051930758993</v>
      </c>
      <c r="R246" s="71">
        <f t="shared" si="21"/>
        <v>0.39669084480337446</v>
      </c>
    </row>
    <row r="247" spans="1:18" s="4" customFormat="1" ht="11.25" x14ac:dyDescent="0.2">
      <c r="A247" s="77" t="s">
        <v>273</v>
      </c>
      <c r="B247" s="109" t="s">
        <v>591</v>
      </c>
      <c r="C247" s="141" t="s">
        <v>883</v>
      </c>
      <c r="D247" s="100">
        <f>'10'!C248</f>
        <v>269</v>
      </c>
      <c r="E247" s="100">
        <f>'10'!D248</f>
        <v>205</v>
      </c>
      <c r="F247" s="100">
        <f>'10'!E248</f>
        <v>474</v>
      </c>
      <c r="G247" s="59">
        <f>'5'!O248</f>
        <v>36</v>
      </c>
      <c r="H247" s="71">
        <f t="shared" si="22"/>
        <v>7.5949367088607597E-2</v>
      </c>
      <c r="I247" s="59">
        <f>'6'!H248</f>
        <v>14</v>
      </c>
      <c r="J247" s="71">
        <f t="shared" si="23"/>
        <v>2.9535864978902954E-2</v>
      </c>
      <c r="K247" s="19">
        <f>'7'!F248</f>
        <v>0</v>
      </c>
      <c r="L247" s="71">
        <f t="shared" si="24"/>
        <v>0</v>
      </c>
      <c r="M247" s="59">
        <f>'8'!M248</f>
        <v>45</v>
      </c>
      <c r="N247" s="71">
        <f t="shared" si="25"/>
        <v>9.49367088607595E-2</v>
      </c>
      <c r="O247" s="59">
        <f>'9'!O248+'9'!P248</f>
        <v>72.526315789473685</v>
      </c>
      <c r="P247" s="71">
        <f t="shared" si="26"/>
        <v>0.15300910504108373</v>
      </c>
      <c r="Q247" s="59">
        <f t="shared" si="27"/>
        <v>167.5263157894737</v>
      </c>
      <c r="R247" s="71">
        <f t="shared" si="21"/>
        <v>0.35343104596935382</v>
      </c>
    </row>
    <row r="248" spans="1:18" s="4" customFormat="1" ht="11.25" x14ac:dyDescent="0.2">
      <c r="A248" s="74" t="s">
        <v>274</v>
      </c>
      <c r="B248" s="110" t="s">
        <v>550</v>
      </c>
      <c r="C248" s="143" t="s">
        <v>660</v>
      </c>
      <c r="D248" s="100">
        <f>'10'!C249</f>
        <v>990</v>
      </c>
      <c r="E248" s="100">
        <f>'10'!D249</f>
        <v>796</v>
      </c>
      <c r="F248" s="100">
        <f>'10'!E249</f>
        <v>1786</v>
      </c>
      <c r="G248" s="59">
        <f>'5'!O249</f>
        <v>0</v>
      </c>
      <c r="H248" s="71">
        <f t="shared" si="22"/>
        <v>0</v>
      </c>
      <c r="I248" s="59">
        <f>'6'!H249</f>
        <v>10</v>
      </c>
      <c r="J248" s="71">
        <f t="shared" si="23"/>
        <v>5.5991041433370659E-3</v>
      </c>
      <c r="K248" s="19">
        <f>'7'!F249</f>
        <v>0</v>
      </c>
      <c r="L248" s="71">
        <f t="shared" si="24"/>
        <v>0</v>
      </c>
      <c r="M248" s="59">
        <f>'8'!M249</f>
        <v>193</v>
      </c>
      <c r="N248" s="71">
        <f t="shared" si="25"/>
        <v>0.10806270996640538</v>
      </c>
      <c r="O248" s="59">
        <f>'9'!O249+'9'!P249</f>
        <v>0</v>
      </c>
      <c r="P248" s="71">
        <f t="shared" si="26"/>
        <v>0</v>
      </c>
      <c r="Q248" s="59">
        <f t="shared" si="27"/>
        <v>203</v>
      </c>
      <c r="R248" s="71">
        <f t="shared" si="21"/>
        <v>0.11366181410974244</v>
      </c>
    </row>
    <row r="249" spans="1:18" s="4" customFormat="1" ht="11.25" x14ac:dyDescent="0.2">
      <c r="A249" s="76" t="s">
        <v>275</v>
      </c>
      <c r="B249" s="112" t="s">
        <v>577</v>
      </c>
      <c r="C249" s="144" t="s">
        <v>884</v>
      </c>
      <c r="D249" s="100">
        <f>'10'!C250</f>
        <v>228</v>
      </c>
      <c r="E249" s="100">
        <f>'10'!D250</f>
        <v>169</v>
      </c>
      <c r="F249" s="100">
        <f>'10'!E250</f>
        <v>397</v>
      </c>
      <c r="G249" s="59">
        <f>'5'!O250</f>
        <v>18</v>
      </c>
      <c r="H249" s="71">
        <f t="shared" si="22"/>
        <v>4.534005037783375E-2</v>
      </c>
      <c r="I249" s="59">
        <f>'6'!H250</f>
        <v>17</v>
      </c>
      <c r="J249" s="71">
        <f t="shared" si="23"/>
        <v>4.2821158690176324E-2</v>
      </c>
      <c r="K249" s="19">
        <f>'7'!F250</f>
        <v>0</v>
      </c>
      <c r="L249" s="71">
        <f t="shared" si="24"/>
        <v>0</v>
      </c>
      <c r="M249" s="59">
        <f>'8'!M250</f>
        <v>41</v>
      </c>
      <c r="N249" s="71">
        <f t="shared" si="25"/>
        <v>0.10327455919395466</v>
      </c>
      <c r="O249" s="59">
        <f>'9'!O250+'9'!P250</f>
        <v>0</v>
      </c>
      <c r="P249" s="71">
        <f t="shared" si="26"/>
        <v>0</v>
      </c>
      <c r="Q249" s="59">
        <f t="shared" si="27"/>
        <v>76</v>
      </c>
      <c r="R249" s="71">
        <f t="shared" si="21"/>
        <v>0.19143576826196473</v>
      </c>
    </row>
    <row r="250" spans="1:18" s="4" customFormat="1" ht="11.25" x14ac:dyDescent="0.2">
      <c r="A250" s="77" t="s">
        <v>276</v>
      </c>
      <c r="B250" s="109" t="s">
        <v>553</v>
      </c>
      <c r="C250" s="141" t="s">
        <v>883</v>
      </c>
      <c r="D250" s="100">
        <f>'10'!C251</f>
        <v>514</v>
      </c>
      <c r="E250" s="100">
        <f>'10'!D251</f>
        <v>316</v>
      </c>
      <c r="F250" s="100">
        <f>'10'!E251</f>
        <v>830</v>
      </c>
      <c r="G250" s="59">
        <f>'5'!O251</f>
        <v>38</v>
      </c>
      <c r="H250" s="71">
        <f t="shared" si="22"/>
        <v>4.5783132530120479E-2</v>
      </c>
      <c r="I250" s="59">
        <f>'6'!H251</f>
        <v>15</v>
      </c>
      <c r="J250" s="71">
        <f t="shared" si="23"/>
        <v>1.8072289156626505E-2</v>
      </c>
      <c r="K250" s="19">
        <f>'7'!F251</f>
        <v>0</v>
      </c>
      <c r="L250" s="71">
        <f t="shared" si="24"/>
        <v>0</v>
      </c>
      <c r="M250" s="59">
        <f>'8'!M251</f>
        <v>123</v>
      </c>
      <c r="N250" s="71">
        <f t="shared" si="25"/>
        <v>0.14819277108433734</v>
      </c>
      <c r="O250" s="59">
        <f>'9'!O251+'9'!P251</f>
        <v>0</v>
      </c>
      <c r="P250" s="71">
        <f t="shared" si="26"/>
        <v>0</v>
      </c>
      <c r="Q250" s="59">
        <f t="shared" si="27"/>
        <v>176</v>
      </c>
      <c r="R250" s="71">
        <f t="shared" si="21"/>
        <v>0.21204819277108433</v>
      </c>
    </row>
    <row r="251" spans="1:18" s="4" customFormat="1" ht="11.25" x14ac:dyDescent="0.2">
      <c r="A251" s="77" t="s">
        <v>277</v>
      </c>
      <c r="B251" s="109" t="s">
        <v>544</v>
      </c>
      <c r="C251" s="141" t="s">
        <v>883</v>
      </c>
      <c r="D251" s="100">
        <f>'10'!C252</f>
        <v>607</v>
      </c>
      <c r="E251" s="100">
        <f>'10'!D252</f>
        <v>395</v>
      </c>
      <c r="F251" s="100">
        <f>'10'!E252</f>
        <v>1002</v>
      </c>
      <c r="G251" s="59">
        <f>'5'!O252</f>
        <v>32</v>
      </c>
      <c r="H251" s="71">
        <f t="shared" si="22"/>
        <v>3.1936127744510975E-2</v>
      </c>
      <c r="I251" s="59">
        <f>'6'!H252</f>
        <v>0</v>
      </c>
      <c r="J251" s="71">
        <f t="shared" si="23"/>
        <v>0</v>
      </c>
      <c r="K251" s="19">
        <f>'7'!F252</f>
        <v>0</v>
      </c>
      <c r="L251" s="71">
        <f t="shared" si="24"/>
        <v>0</v>
      </c>
      <c r="M251" s="59">
        <f>'8'!M252</f>
        <v>112</v>
      </c>
      <c r="N251" s="71">
        <f t="shared" si="25"/>
        <v>0.11177644710578842</v>
      </c>
      <c r="O251" s="59">
        <f>'9'!O252+'9'!P252</f>
        <v>127.56756756756758</v>
      </c>
      <c r="P251" s="71">
        <f t="shared" si="26"/>
        <v>0.12731294168419918</v>
      </c>
      <c r="Q251" s="59">
        <f t="shared" si="27"/>
        <v>271.56756756756761</v>
      </c>
      <c r="R251" s="71">
        <f t="shared" si="21"/>
        <v>0.27102551653449863</v>
      </c>
    </row>
    <row r="252" spans="1:18" s="4" customFormat="1" ht="11.25" x14ac:dyDescent="0.2">
      <c r="A252" s="76" t="s">
        <v>278</v>
      </c>
      <c r="B252" s="112" t="s">
        <v>606</v>
      </c>
      <c r="C252" s="144" t="s">
        <v>884</v>
      </c>
      <c r="D252" s="100">
        <f>'10'!C253</f>
        <v>690</v>
      </c>
      <c r="E252" s="100">
        <f>'10'!D253</f>
        <v>529</v>
      </c>
      <c r="F252" s="100">
        <f>'10'!E253</f>
        <v>1219</v>
      </c>
      <c r="G252" s="59">
        <f>'5'!O253</f>
        <v>63</v>
      </c>
      <c r="H252" s="71">
        <f t="shared" si="22"/>
        <v>5.1681706316652996E-2</v>
      </c>
      <c r="I252" s="59">
        <f>'6'!H253</f>
        <v>16</v>
      </c>
      <c r="J252" s="71">
        <f t="shared" si="23"/>
        <v>1.3125512715340444E-2</v>
      </c>
      <c r="K252" s="19">
        <f>'7'!F253</f>
        <v>0</v>
      </c>
      <c r="L252" s="71">
        <f t="shared" si="24"/>
        <v>0</v>
      </c>
      <c r="M252" s="59">
        <f>'8'!M253</f>
        <v>86</v>
      </c>
      <c r="N252" s="71">
        <f t="shared" si="25"/>
        <v>7.0549630844954886E-2</v>
      </c>
      <c r="O252" s="59">
        <f>'9'!O253+'9'!P253</f>
        <v>83.803278688524586</v>
      </c>
      <c r="P252" s="71">
        <f t="shared" si="26"/>
        <v>6.874756250084052E-2</v>
      </c>
      <c r="Q252" s="59">
        <f t="shared" si="27"/>
        <v>248.80327868852459</v>
      </c>
      <c r="R252" s="71">
        <f t="shared" si="21"/>
        <v>0.20410441237778884</v>
      </c>
    </row>
    <row r="253" spans="1:18" s="4" customFormat="1" ht="11.25" x14ac:dyDescent="0.2">
      <c r="A253" s="76" t="s">
        <v>279</v>
      </c>
      <c r="B253" s="112" t="s">
        <v>567</v>
      </c>
      <c r="C253" s="144" t="s">
        <v>884</v>
      </c>
      <c r="D253" s="100">
        <f>'10'!C254</f>
        <v>115</v>
      </c>
      <c r="E253" s="100">
        <f>'10'!D254</f>
        <v>62</v>
      </c>
      <c r="F253" s="100">
        <f>'10'!E254</f>
        <v>177</v>
      </c>
      <c r="G253" s="59">
        <f>'5'!O254</f>
        <v>0</v>
      </c>
      <c r="H253" s="71">
        <f t="shared" si="22"/>
        <v>0</v>
      </c>
      <c r="I253" s="59">
        <f>'6'!H254</f>
        <v>0</v>
      </c>
      <c r="J253" s="71">
        <f t="shared" si="23"/>
        <v>0</v>
      </c>
      <c r="K253" s="19">
        <f>'7'!F254</f>
        <v>31</v>
      </c>
      <c r="L253" s="71">
        <f t="shared" si="24"/>
        <v>0.1751412429378531</v>
      </c>
      <c r="M253" s="59">
        <f>'8'!M254</f>
        <v>13</v>
      </c>
      <c r="N253" s="71">
        <f t="shared" si="25"/>
        <v>7.3446327683615822E-2</v>
      </c>
      <c r="O253" s="59">
        <f>'9'!O254+'9'!P254</f>
        <v>62.520509193776519</v>
      </c>
      <c r="P253" s="71">
        <f t="shared" si="26"/>
        <v>0.35322321578404814</v>
      </c>
      <c r="Q253" s="59">
        <f t="shared" si="27"/>
        <v>106.52050919377652</v>
      </c>
      <c r="R253" s="71">
        <f t="shared" si="21"/>
        <v>0.60181078640551711</v>
      </c>
    </row>
    <row r="254" spans="1:18" s="4" customFormat="1" ht="11.25" x14ac:dyDescent="0.2">
      <c r="A254" s="77" t="s">
        <v>280</v>
      </c>
      <c r="B254" s="109" t="s">
        <v>607</v>
      </c>
      <c r="C254" s="141" t="s">
        <v>883</v>
      </c>
      <c r="D254" s="100">
        <f>'10'!C255</f>
        <v>1632</v>
      </c>
      <c r="E254" s="100">
        <f>'10'!D255</f>
        <v>1132</v>
      </c>
      <c r="F254" s="100">
        <f>'10'!E255</f>
        <v>2764</v>
      </c>
      <c r="G254" s="59">
        <f>'5'!O255</f>
        <v>222</v>
      </c>
      <c r="H254" s="71">
        <f t="shared" si="22"/>
        <v>8.0318379160636763E-2</v>
      </c>
      <c r="I254" s="59">
        <f>'6'!H255</f>
        <v>57</v>
      </c>
      <c r="J254" s="71">
        <f t="shared" si="23"/>
        <v>2.0622286541244574E-2</v>
      </c>
      <c r="K254" s="19">
        <f>'7'!F255</f>
        <v>0</v>
      </c>
      <c r="L254" s="71">
        <f t="shared" si="24"/>
        <v>0</v>
      </c>
      <c r="M254" s="59">
        <f>'8'!M255</f>
        <v>290</v>
      </c>
      <c r="N254" s="71">
        <f t="shared" si="25"/>
        <v>0.10492040520984081</v>
      </c>
      <c r="O254" s="59">
        <f>'9'!O255+'9'!P255</f>
        <v>307.78301886792451</v>
      </c>
      <c r="P254" s="71">
        <f t="shared" si="26"/>
        <v>0.11135420364251972</v>
      </c>
      <c r="Q254" s="59">
        <f t="shared" si="27"/>
        <v>876.78301886792451</v>
      </c>
      <c r="R254" s="71">
        <f t="shared" si="21"/>
        <v>0.31721527455424187</v>
      </c>
    </row>
    <row r="255" spans="1:18" s="4" customFormat="1" ht="11.25" x14ac:dyDescent="0.2">
      <c r="A255" s="74" t="s">
        <v>281</v>
      </c>
      <c r="B255" s="110" t="s">
        <v>604</v>
      </c>
      <c r="C255" s="143" t="s">
        <v>660</v>
      </c>
      <c r="D255" s="100">
        <f>'10'!C256</f>
        <v>633</v>
      </c>
      <c r="E255" s="100">
        <f>'10'!D256</f>
        <v>483</v>
      </c>
      <c r="F255" s="100">
        <f>'10'!E256</f>
        <v>1116</v>
      </c>
      <c r="G255" s="59">
        <f>'5'!O256</f>
        <v>69</v>
      </c>
      <c r="H255" s="71">
        <f t="shared" si="22"/>
        <v>6.1827956989247312E-2</v>
      </c>
      <c r="I255" s="59">
        <f>'6'!H256</f>
        <v>0</v>
      </c>
      <c r="J255" s="71">
        <f t="shared" si="23"/>
        <v>0</v>
      </c>
      <c r="K255" s="19">
        <f>'7'!F256</f>
        <v>0</v>
      </c>
      <c r="L255" s="71">
        <f t="shared" si="24"/>
        <v>0</v>
      </c>
      <c r="M255" s="59">
        <f>'8'!M256</f>
        <v>103</v>
      </c>
      <c r="N255" s="71">
        <f t="shared" si="25"/>
        <v>9.2293906810035839E-2</v>
      </c>
      <c r="O255" s="59">
        <f>'9'!O256+'9'!P256</f>
        <v>90.4921875</v>
      </c>
      <c r="P255" s="71">
        <f t="shared" si="26"/>
        <v>8.1086189516129031E-2</v>
      </c>
      <c r="Q255" s="59">
        <f t="shared" si="27"/>
        <v>262.4921875</v>
      </c>
      <c r="R255" s="71">
        <f t="shared" si="21"/>
        <v>0.2352080533154122</v>
      </c>
    </row>
    <row r="256" spans="1:18" s="4" customFormat="1" ht="11.25" x14ac:dyDescent="0.2">
      <c r="A256" s="75" t="s">
        <v>282</v>
      </c>
      <c r="B256" s="111" t="s">
        <v>543</v>
      </c>
      <c r="C256" s="142" t="s">
        <v>659</v>
      </c>
      <c r="D256" s="100">
        <f>'10'!C257</f>
        <v>1504</v>
      </c>
      <c r="E256" s="100">
        <f>'10'!D257</f>
        <v>1138</v>
      </c>
      <c r="F256" s="100">
        <f>'10'!E257</f>
        <v>2642</v>
      </c>
      <c r="G256" s="59">
        <f>'5'!O257</f>
        <v>40</v>
      </c>
      <c r="H256" s="71">
        <f t="shared" si="22"/>
        <v>1.514004542013626E-2</v>
      </c>
      <c r="I256" s="59">
        <f>'6'!H257</f>
        <v>48</v>
      </c>
      <c r="J256" s="71">
        <f t="shared" si="23"/>
        <v>1.8168054504163512E-2</v>
      </c>
      <c r="K256" s="19">
        <f>'7'!F257</f>
        <v>0</v>
      </c>
      <c r="L256" s="71">
        <f t="shared" si="24"/>
        <v>0</v>
      </c>
      <c r="M256" s="59">
        <f>'8'!M257</f>
        <v>436</v>
      </c>
      <c r="N256" s="71">
        <f t="shared" si="25"/>
        <v>0.16502649507948525</v>
      </c>
      <c r="O256" s="59">
        <f>'9'!O257+'9'!P257</f>
        <v>328.98387701537308</v>
      </c>
      <c r="P256" s="71">
        <f t="shared" si="26"/>
        <v>0.12452077101263175</v>
      </c>
      <c r="Q256" s="59">
        <f t="shared" si="27"/>
        <v>852.98387701537308</v>
      </c>
      <c r="R256" s="71">
        <f t="shared" si="21"/>
        <v>0.32285536601641673</v>
      </c>
    </row>
    <row r="257" spans="1:18" s="4" customFormat="1" ht="11.25" x14ac:dyDescent="0.2">
      <c r="A257" s="77" t="s">
        <v>283</v>
      </c>
      <c r="B257" s="109" t="s">
        <v>544</v>
      </c>
      <c r="C257" s="141" t="s">
        <v>883</v>
      </c>
      <c r="D257" s="100">
        <f>'10'!C258</f>
        <v>266</v>
      </c>
      <c r="E257" s="100">
        <f>'10'!D258</f>
        <v>150</v>
      </c>
      <c r="F257" s="100">
        <f>'10'!E258</f>
        <v>416</v>
      </c>
      <c r="G257" s="59">
        <f>'5'!O258</f>
        <v>0</v>
      </c>
      <c r="H257" s="71">
        <f t="shared" si="22"/>
        <v>0</v>
      </c>
      <c r="I257" s="59">
        <f>'6'!H258</f>
        <v>0</v>
      </c>
      <c r="J257" s="71">
        <f t="shared" si="23"/>
        <v>0</v>
      </c>
      <c r="K257" s="19">
        <f>'7'!F258</f>
        <v>0</v>
      </c>
      <c r="L257" s="71">
        <f t="shared" si="24"/>
        <v>0</v>
      </c>
      <c r="M257" s="59">
        <f>'8'!M258</f>
        <v>22</v>
      </c>
      <c r="N257" s="71">
        <f t="shared" si="25"/>
        <v>5.2884615384615384E-2</v>
      </c>
      <c r="O257" s="59">
        <f>'9'!O258+'9'!P258</f>
        <v>63.78378378378379</v>
      </c>
      <c r="P257" s="71">
        <f t="shared" si="26"/>
        <v>0.15332640332640335</v>
      </c>
      <c r="Q257" s="59">
        <f t="shared" si="27"/>
        <v>85.78378378378379</v>
      </c>
      <c r="R257" s="71">
        <f t="shared" si="21"/>
        <v>0.20621101871101871</v>
      </c>
    </row>
    <row r="258" spans="1:18" s="4" customFormat="1" ht="11.25" x14ac:dyDescent="0.2">
      <c r="A258" s="77" t="s">
        <v>284</v>
      </c>
      <c r="B258" s="109" t="s">
        <v>576</v>
      </c>
      <c r="C258" s="141" t="s">
        <v>883</v>
      </c>
      <c r="D258" s="100">
        <f>'10'!C259</f>
        <v>167</v>
      </c>
      <c r="E258" s="100">
        <f>'10'!D259</f>
        <v>124</v>
      </c>
      <c r="F258" s="100">
        <f>'10'!E259</f>
        <v>291</v>
      </c>
      <c r="G258" s="59">
        <f>'5'!O259</f>
        <v>18</v>
      </c>
      <c r="H258" s="71">
        <f t="shared" si="22"/>
        <v>6.1855670103092786E-2</v>
      </c>
      <c r="I258" s="59">
        <f>'6'!H259</f>
        <v>0</v>
      </c>
      <c r="J258" s="71">
        <f t="shared" si="23"/>
        <v>0</v>
      </c>
      <c r="K258" s="19">
        <f>'7'!F259</f>
        <v>0</v>
      </c>
      <c r="L258" s="71">
        <f t="shared" si="24"/>
        <v>0</v>
      </c>
      <c r="M258" s="59">
        <f>'8'!M259</f>
        <v>30</v>
      </c>
      <c r="N258" s="71">
        <f t="shared" si="25"/>
        <v>0.10309278350515463</v>
      </c>
      <c r="O258" s="59">
        <f>'9'!O259+'9'!P259</f>
        <v>2.8139534883720936</v>
      </c>
      <c r="P258" s="71">
        <f t="shared" si="26"/>
        <v>9.6699432590106309E-3</v>
      </c>
      <c r="Q258" s="59">
        <f t="shared" si="27"/>
        <v>50.813953488372093</v>
      </c>
      <c r="R258" s="71">
        <f t="shared" si="21"/>
        <v>0.17461839686725805</v>
      </c>
    </row>
    <row r="259" spans="1:18" s="4" customFormat="1" ht="11.25" x14ac:dyDescent="0.2">
      <c r="A259" s="75" t="s">
        <v>285</v>
      </c>
      <c r="B259" s="111" t="s">
        <v>605</v>
      </c>
      <c r="C259" s="142" t="s">
        <v>659</v>
      </c>
      <c r="D259" s="100">
        <f>'10'!C260</f>
        <v>562</v>
      </c>
      <c r="E259" s="100">
        <f>'10'!D260</f>
        <v>426</v>
      </c>
      <c r="F259" s="100">
        <f>'10'!E260</f>
        <v>988</v>
      </c>
      <c r="G259" s="59">
        <f>'5'!O260</f>
        <v>36</v>
      </c>
      <c r="H259" s="71">
        <f t="shared" si="22"/>
        <v>3.643724696356275E-2</v>
      </c>
      <c r="I259" s="59">
        <f>'6'!H260</f>
        <v>17</v>
      </c>
      <c r="J259" s="71">
        <f t="shared" si="23"/>
        <v>1.7206477732793522E-2</v>
      </c>
      <c r="K259" s="19">
        <f>'7'!F260</f>
        <v>0</v>
      </c>
      <c r="L259" s="71">
        <f t="shared" si="24"/>
        <v>0</v>
      </c>
      <c r="M259" s="59">
        <f>'8'!M260</f>
        <v>103</v>
      </c>
      <c r="N259" s="71">
        <f t="shared" si="25"/>
        <v>0.10425101214574899</v>
      </c>
      <c r="O259" s="59">
        <f>'9'!O260+'9'!P260</f>
        <v>141.4387755102041</v>
      </c>
      <c r="P259" s="71">
        <f t="shared" si="26"/>
        <v>0.14315665537470051</v>
      </c>
      <c r="Q259" s="59">
        <f t="shared" si="27"/>
        <v>297.4387755102041</v>
      </c>
      <c r="R259" s="71">
        <f t="shared" ref="R259:R322" si="28">Q259/F259</f>
        <v>0.30105139221680577</v>
      </c>
    </row>
    <row r="260" spans="1:18" s="4" customFormat="1" ht="11.25" x14ac:dyDescent="0.2">
      <c r="A260" s="77" t="s">
        <v>286</v>
      </c>
      <c r="B260" s="109" t="s">
        <v>581</v>
      </c>
      <c r="C260" s="141" t="s">
        <v>883</v>
      </c>
      <c r="D260" s="100">
        <f>'10'!C261</f>
        <v>313</v>
      </c>
      <c r="E260" s="100">
        <f>'10'!D261</f>
        <v>219</v>
      </c>
      <c r="F260" s="100">
        <f>'10'!E261</f>
        <v>532</v>
      </c>
      <c r="G260" s="59">
        <f>'5'!O261</f>
        <v>35</v>
      </c>
      <c r="H260" s="71">
        <f t="shared" ref="H260:H323" si="29">G260/F260</f>
        <v>6.5789473684210523E-2</v>
      </c>
      <c r="I260" s="59">
        <f>'6'!H261</f>
        <v>0</v>
      </c>
      <c r="J260" s="71">
        <f t="shared" ref="J260:J323" si="30">I260/F260</f>
        <v>0</v>
      </c>
      <c r="K260" s="19">
        <f>'7'!F261</f>
        <v>62</v>
      </c>
      <c r="L260" s="71">
        <f t="shared" ref="L260:L323" si="31">K260/F260</f>
        <v>0.11654135338345864</v>
      </c>
      <c r="M260" s="59">
        <f>'8'!M261</f>
        <v>83</v>
      </c>
      <c r="N260" s="71">
        <f t="shared" ref="N260:N323" si="32">M260/F260</f>
        <v>0.15601503759398497</v>
      </c>
      <c r="O260" s="59">
        <f>'9'!O261+'9'!P261</f>
        <v>0</v>
      </c>
      <c r="P260" s="71">
        <f t="shared" ref="P260:P323" si="33">O260/F260</f>
        <v>0</v>
      </c>
      <c r="Q260" s="59">
        <f t="shared" ref="Q260:Q323" si="34">SUM(G260,I260,K260,M260,O260)</f>
        <v>180</v>
      </c>
      <c r="R260" s="71">
        <f t="shared" si="28"/>
        <v>0.33834586466165412</v>
      </c>
    </row>
    <row r="261" spans="1:18" s="4" customFormat="1" ht="11.25" x14ac:dyDescent="0.2">
      <c r="A261" s="77" t="s">
        <v>287</v>
      </c>
      <c r="B261" s="109" t="s">
        <v>549</v>
      </c>
      <c r="C261" s="141" t="s">
        <v>883</v>
      </c>
      <c r="D261" s="100">
        <f>'10'!C262</f>
        <v>334</v>
      </c>
      <c r="E261" s="100">
        <f>'10'!D262</f>
        <v>237</v>
      </c>
      <c r="F261" s="100">
        <f>'10'!E262</f>
        <v>571</v>
      </c>
      <c r="G261" s="59">
        <f>'5'!O262</f>
        <v>69</v>
      </c>
      <c r="H261" s="71">
        <f t="shared" si="29"/>
        <v>0.12084063047285463</v>
      </c>
      <c r="I261" s="59">
        <f>'6'!H262</f>
        <v>0</v>
      </c>
      <c r="J261" s="71">
        <f t="shared" si="30"/>
        <v>0</v>
      </c>
      <c r="K261" s="19">
        <f>'7'!F262</f>
        <v>0</v>
      </c>
      <c r="L261" s="71">
        <f t="shared" si="31"/>
        <v>0</v>
      </c>
      <c r="M261" s="59">
        <f>'8'!M262</f>
        <v>44</v>
      </c>
      <c r="N261" s="71">
        <f t="shared" si="32"/>
        <v>7.7057793345008757E-2</v>
      </c>
      <c r="O261" s="59">
        <f>'9'!O262+'9'!P262</f>
        <v>35.341523341523342</v>
      </c>
      <c r="P261" s="71">
        <f t="shared" si="33"/>
        <v>6.1894086412475208E-2</v>
      </c>
      <c r="Q261" s="59">
        <f t="shared" si="34"/>
        <v>148.34152334152333</v>
      </c>
      <c r="R261" s="71">
        <f t="shared" si="28"/>
        <v>0.25979251023033856</v>
      </c>
    </row>
    <row r="262" spans="1:18" s="4" customFormat="1" ht="11.25" x14ac:dyDescent="0.2">
      <c r="A262" s="74" t="s">
        <v>288</v>
      </c>
      <c r="B262" s="110" t="s">
        <v>574</v>
      </c>
      <c r="C262" s="143" t="s">
        <v>660</v>
      </c>
      <c r="D262" s="100">
        <f>'10'!C263</f>
        <v>231</v>
      </c>
      <c r="E262" s="100">
        <f>'10'!D263</f>
        <v>163</v>
      </c>
      <c r="F262" s="100">
        <f>'10'!E263</f>
        <v>394</v>
      </c>
      <c r="G262" s="59">
        <f>'5'!O263</f>
        <v>58</v>
      </c>
      <c r="H262" s="71">
        <f t="shared" si="29"/>
        <v>0.14720812182741116</v>
      </c>
      <c r="I262" s="59">
        <f>'6'!H263</f>
        <v>43</v>
      </c>
      <c r="J262" s="71">
        <f t="shared" si="30"/>
        <v>0.10913705583756345</v>
      </c>
      <c r="K262" s="19">
        <f>'7'!F263</f>
        <v>1</v>
      </c>
      <c r="L262" s="71">
        <f t="shared" si="31"/>
        <v>2.5380710659898475E-3</v>
      </c>
      <c r="M262" s="59">
        <f>'8'!M263</f>
        <v>57</v>
      </c>
      <c r="N262" s="71">
        <f t="shared" si="32"/>
        <v>0.14467005076142131</v>
      </c>
      <c r="O262" s="59">
        <f>'9'!O263+'9'!P263</f>
        <v>31.384313725490195</v>
      </c>
      <c r="P262" s="71">
        <f t="shared" si="33"/>
        <v>7.9655618592614705E-2</v>
      </c>
      <c r="Q262" s="59">
        <f t="shared" si="34"/>
        <v>190.38431372549019</v>
      </c>
      <c r="R262" s="71">
        <f t="shared" si="28"/>
        <v>0.48320891808500049</v>
      </c>
    </row>
    <row r="263" spans="1:18" s="4" customFormat="1" ht="11.25" x14ac:dyDescent="0.2">
      <c r="A263" s="74" t="s">
        <v>289</v>
      </c>
      <c r="B263" s="110" t="s">
        <v>585</v>
      </c>
      <c r="C263" s="143" t="s">
        <v>660</v>
      </c>
      <c r="D263" s="100">
        <f>'10'!C264</f>
        <v>264</v>
      </c>
      <c r="E263" s="100">
        <f>'10'!D264</f>
        <v>202</v>
      </c>
      <c r="F263" s="100">
        <f>'10'!E264</f>
        <v>466</v>
      </c>
      <c r="G263" s="59">
        <f>'5'!O264</f>
        <v>24</v>
      </c>
      <c r="H263" s="71">
        <f t="shared" si="29"/>
        <v>5.1502145922746781E-2</v>
      </c>
      <c r="I263" s="59">
        <f>'6'!H264</f>
        <v>0</v>
      </c>
      <c r="J263" s="71">
        <f t="shared" si="30"/>
        <v>0</v>
      </c>
      <c r="K263" s="19">
        <f>'7'!F264</f>
        <v>0</v>
      </c>
      <c r="L263" s="71">
        <f t="shared" si="31"/>
        <v>0</v>
      </c>
      <c r="M263" s="59">
        <f>'8'!M264</f>
        <v>53</v>
      </c>
      <c r="N263" s="71">
        <f t="shared" si="32"/>
        <v>0.11373390557939914</v>
      </c>
      <c r="O263" s="59">
        <f>'9'!O264+'9'!P264</f>
        <v>0</v>
      </c>
      <c r="P263" s="71">
        <f t="shared" si="33"/>
        <v>0</v>
      </c>
      <c r="Q263" s="59">
        <f t="shared" si="34"/>
        <v>77</v>
      </c>
      <c r="R263" s="71">
        <f t="shared" si="28"/>
        <v>0.16523605150214593</v>
      </c>
    </row>
    <row r="264" spans="1:18" s="4" customFormat="1" ht="11.25" x14ac:dyDescent="0.2">
      <c r="A264" s="77" t="s">
        <v>290</v>
      </c>
      <c r="B264" s="109" t="s">
        <v>555</v>
      </c>
      <c r="C264" s="141" t="s">
        <v>883</v>
      </c>
      <c r="D264" s="100">
        <f>'10'!C265</f>
        <v>246</v>
      </c>
      <c r="E264" s="100">
        <f>'10'!D265</f>
        <v>176</v>
      </c>
      <c r="F264" s="100">
        <f>'10'!E265</f>
        <v>422</v>
      </c>
      <c r="G264" s="59">
        <f>'5'!O265</f>
        <v>0</v>
      </c>
      <c r="H264" s="71">
        <f t="shared" si="29"/>
        <v>0</v>
      </c>
      <c r="I264" s="59">
        <f>'6'!H265</f>
        <v>50</v>
      </c>
      <c r="J264" s="71">
        <f t="shared" si="30"/>
        <v>0.11848341232227488</v>
      </c>
      <c r="K264" s="19">
        <f>'7'!F265</f>
        <v>60</v>
      </c>
      <c r="L264" s="71">
        <f t="shared" si="31"/>
        <v>0.14218009478672985</v>
      </c>
      <c r="M264" s="59">
        <f>'8'!M265</f>
        <v>39</v>
      </c>
      <c r="N264" s="71">
        <f t="shared" si="32"/>
        <v>9.2417061611374404E-2</v>
      </c>
      <c r="O264" s="59">
        <f>'9'!O265+'9'!P265</f>
        <v>73.604982206405694</v>
      </c>
      <c r="P264" s="71">
        <f t="shared" si="33"/>
        <v>0.17441938911470545</v>
      </c>
      <c r="Q264" s="59">
        <f t="shared" si="34"/>
        <v>222.60498220640568</v>
      </c>
      <c r="R264" s="71">
        <f t="shared" si="28"/>
        <v>0.52749995783508452</v>
      </c>
    </row>
    <row r="265" spans="1:18" s="4" customFormat="1" ht="11.25" x14ac:dyDescent="0.2">
      <c r="A265" s="76" t="s">
        <v>291</v>
      </c>
      <c r="B265" s="112" t="s">
        <v>539</v>
      </c>
      <c r="C265" s="144" t="s">
        <v>884</v>
      </c>
      <c r="D265" s="100">
        <f>'10'!C266</f>
        <v>670</v>
      </c>
      <c r="E265" s="100">
        <f>'10'!D266</f>
        <v>438</v>
      </c>
      <c r="F265" s="100">
        <f>'10'!E266</f>
        <v>1108</v>
      </c>
      <c r="G265" s="59">
        <f>'5'!O266</f>
        <v>3</v>
      </c>
      <c r="H265" s="71">
        <f t="shared" si="29"/>
        <v>2.707581227436823E-3</v>
      </c>
      <c r="I265" s="59">
        <f>'6'!H266</f>
        <v>10</v>
      </c>
      <c r="J265" s="71">
        <f t="shared" si="30"/>
        <v>9.0252707581227436E-3</v>
      </c>
      <c r="K265" s="19">
        <f>'7'!F266</f>
        <v>0</v>
      </c>
      <c r="L265" s="71">
        <f t="shared" si="31"/>
        <v>0</v>
      </c>
      <c r="M265" s="59">
        <f>'8'!M266</f>
        <v>151</v>
      </c>
      <c r="N265" s="71">
        <f t="shared" si="32"/>
        <v>0.13628158844765342</v>
      </c>
      <c r="O265" s="59">
        <f>'9'!O266+'9'!P266</f>
        <v>172.89139093137254</v>
      </c>
      <c r="P265" s="71">
        <f t="shared" si="33"/>
        <v>0.15603916149040842</v>
      </c>
      <c r="Q265" s="59">
        <f t="shared" si="34"/>
        <v>336.89139093137254</v>
      </c>
      <c r="R265" s="71">
        <f t="shared" si="28"/>
        <v>0.30405360192362141</v>
      </c>
    </row>
    <row r="266" spans="1:18" s="4" customFormat="1" ht="11.25" x14ac:dyDescent="0.2">
      <c r="A266" s="77" t="s">
        <v>292</v>
      </c>
      <c r="B266" s="109" t="s">
        <v>555</v>
      </c>
      <c r="C266" s="141" t="s">
        <v>883</v>
      </c>
      <c r="D266" s="100">
        <f>'10'!C267</f>
        <v>362</v>
      </c>
      <c r="E266" s="100">
        <f>'10'!D267</f>
        <v>286</v>
      </c>
      <c r="F266" s="100">
        <f>'10'!E267</f>
        <v>648</v>
      </c>
      <c r="G266" s="59">
        <f>'5'!O267</f>
        <v>12</v>
      </c>
      <c r="H266" s="71">
        <f t="shared" si="29"/>
        <v>1.8518518518518517E-2</v>
      </c>
      <c r="I266" s="59">
        <f>'6'!H267</f>
        <v>0</v>
      </c>
      <c r="J266" s="71">
        <f t="shared" si="30"/>
        <v>0</v>
      </c>
      <c r="K266" s="19">
        <f>'7'!F267</f>
        <v>0</v>
      </c>
      <c r="L266" s="71">
        <f t="shared" si="31"/>
        <v>0</v>
      </c>
      <c r="M266" s="59">
        <f>'8'!M267</f>
        <v>76</v>
      </c>
      <c r="N266" s="71">
        <f t="shared" si="32"/>
        <v>0.11728395061728394</v>
      </c>
      <c r="O266" s="59">
        <f>'9'!O267+'9'!P267</f>
        <v>108.7497034400949</v>
      </c>
      <c r="P266" s="71">
        <f t="shared" si="33"/>
        <v>0.16782361641989954</v>
      </c>
      <c r="Q266" s="59">
        <f t="shared" si="34"/>
        <v>196.74970344009489</v>
      </c>
      <c r="R266" s="71">
        <f t="shared" si="28"/>
        <v>0.30362608555570197</v>
      </c>
    </row>
    <row r="267" spans="1:18" s="4" customFormat="1" ht="11.25" x14ac:dyDescent="0.2">
      <c r="A267" s="77" t="s">
        <v>293</v>
      </c>
      <c r="B267" s="109" t="s">
        <v>582</v>
      </c>
      <c r="C267" s="141" t="s">
        <v>883</v>
      </c>
      <c r="D267" s="100">
        <f>'10'!C268</f>
        <v>309</v>
      </c>
      <c r="E267" s="100">
        <f>'10'!D268</f>
        <v>216</v>
      </c>
      <c r="F267" s="100">
        <f>'10'!E268</f>
        <v>525</v>
      </c>
      <c r="G267" s="59">
        <f>'5'!O268</f>
        <v>9</v>
      </c>
      <c r="H267" s="71">
        <f t="shared" si="29"/>
        <v>1.7142857142857144E-2</v>
      </c>
      <c r="I267" s="59">
        <f>'6'!H268</f>
        <v>17</v>
      </c>
      <c r="J267" s="71">
        <f t="shared" si="30"/>
        <v>3.2380952380952378E-2</v>
      </c>
      <c r="K267" s="19">
        <f>'7'!F268</f>
        <v>0</v>
      </c>
      <c r="L267" s="71">
        <f t="shared" si="31"/>
        <v>0</v>
      </c>
      <c r="M267" s="59">
        <f>'8'!M268</f>
        <v>48</v>
      </c>
      <c r="N267" s="71">
        <f t="shared" si="32"/>
        <v>9.1428571428571428E-2</v>
      </c>
      <c r="O267" s="59">
        <f>'9'!O268+'9'!P268</f>
        <v>35.333333333333336</v>
      </c>
      <c r="P267" s="71">
        <f t="shared" si="33"/>
        <v>6.7301587301587307E-2</v>
      </c>
      <c r="Q267" s="59">
        <f t="shared" si="34"/>
        <v>109.33333333333334</v>
      </c>
      <c r="R267" s="71">
        <f t="shared" si="28"/>
        <v>0.20825396825396827</v>
      </c>
    </row>
    <row r="268" spans="1:18" s="4" customFormat="1" ht="11.25" x14ac:dyDescent="0.2">
      <c r="A268" s="76" t="s">
        <v>294</v>
      </c>
      <c r="B268" s="112" t="s">
        <v>539</v>
      </c>
      <c r="C268" s="144" t="s">
        <v>884</v>
      </c>
      <c r="D268" s="100">
        <f>'10'!C269</f>
        <v>878</v>
      </c>
      <c r="E268" s="100">
        <f>'10'!D269</f>
        <v>606</v>
      </c>
      <c r="F268" s="100">
        <f>'10'!E269</f>
        <v>1484</v>
      </c>
      <c r="G268" s="59">
        <f>'5'!O269</f>
        <v>4</v>
      </c>
      <c r="H268" s="71">
        <f t="shared" si="29"/>
        <v>2.6954177897574125E-3</v>
      </c>
      <c r="I268" s="59">
        <f>'6'!H269</f>
        <v>0</v>
      </c>
      <c r="J268" s="71">
        <f t="shared" si="30"/>
        <v>0</v>
      </c>
      <c r="K268" s="19">
        <f>'7'!F269</f>
        <v>0</v>
      </c>
      <c r="L268" s="71">
        <f t="shared" si="31"/>
        <v>0</v>
      </c>
      <c r="M268" s="59">
        <f>'8'!M269</f>
        <v>196</v>
      </c>
      <c r="N268" s="71">
        <f t="shared" si="32"/>
        <v>0.13207547169811321</v>
      </c>
      <c r="O268" s="59">
        <f>'9'!O269+'9'!P269</f>
        <v>380.36106004901956</v>
      </c>
      <c r="P268" s="71">
        <f t="shared" si="33"/>
        <v>0.25630799194677867</v>
      </c>
      <c r="Q268" s="59">
        <f t="shared" si="34"/>
        <v>580.36106004901956</v>
      </c>
      <c r="R268" s="71">
        <f t="shared" si="28"/>
        <v>0.39107888143464931</v>
      </c>
    </row>
    <row r="269" spans="1:18" s="4" customFormat="1" ht="11.25" x14ac:dyDescent="0.2">
      <c r="A269" s="74" t="s">
        <v>295</v>
      </c>
      <c r="B269" s="110" t="s">
        <v>575</v>
      </c>
      <c r="C269" s="143" t="s">
        <v>660</v>
      </c>
      <c r="D269" s="100">
        <f>'10'!C270</f>
        <v>360</v>
      </c>
      <c r="E269" s="100">
        <f>'10'!D270</f>
        <v>216</v>
      </c>
      <c r="F269" s="100">
        <f>'10'!E270</f>
        <v>576</v>
      </c>
      <c r="G269" s="59">
        <f>'5'!O270</f>
        <v>36</v>
      </c>
      <c r="H269" s="71">
        <f t="shared" si="29"/>
        <v>6.25E-2</v>
      </c>
      <c r="I269" s="59">
        <f>'6'!H270</f>
        <v>37</v>
      </c>
      <c r="J269" s="71">
        <f t="shared" si="30"/>
        <v>6.4236111111111105E-2</v>
      </c>
      <c r="K269" s="19">
        <f>'7'!F270</f>
        <v>0</v>
      </c>
      <c r="L269" s="71">
        <f t="shared" si="31"/>
        <v>0</v>
      </c>
      <c r="M269" s="59">
        <f>'8'!M270</f>
        <v>72</v>
      </c>
      <c r="N269" s="71">
        <f t="shared" si="32"/>
        <v>0.125</v>
      </c>
      <c r="O269" s="59">
        <f>'9'!O270+'9'!P270</f>
        <v>0</v>
      </c>
      <c r="P269" s="71">
        <f t="shared" si="33"/>
        <v>0</v>
      </c>
      <c r="Q269" s="59">
        <f t="shared" si="34"/>
        <v>145</v>
      </c>
      <c r="R269" s="71">
        <f t="shared" si="28"/>
        <v>0.2517361111111111</v>
      </c>
    </row>
    <row r="270" spans="1:18" s="4" customFormat="1" ht="11.25" x14ac:dyDescent="0.2">
      <c r="A270" s="77" t="s">
        <v>296</v>
      </c>
      <c r="B270" s="109" t="s">
        <v>590</v>
      </c>
      <c r="C270" s="141" t="s">
        <v>883</v>
      </c>
      <c r="D270" s="100">
        <f>'10'!C271</f>
        <v>203</v>
      </c>
      <c r="E270" s="100">
        <f>'10'!D271</f>
        <v>159</v>
      </c>
      <c r="F270" s="100">
        <f>'10'!E271</f>
        <v>362</v>
      </c>
      <c r="G270" s="59">
        <f>'5'!O271</f>
        <v>95</v>
      </c>
      <c r="H270" s="71">
        <f t="shared" si="29"/>
        <v>0.26243093922651933</v>
      </c>
      <c r="I270" s="59">
        <f>'6'!H271</f>
        <v>13</v>
      </c>
      <c r="J270" s="71">
        <f t="shared" si="30"/>
        <v>3.591160220994475E-2</v>
      </c>
      <c r="K270" s="19">
        <f>'7'!F271</f>
        <v>0</v>
      </c>
      <c r="L270" s="71">
        <f t="shared" si="31"/>
        <v>0</v>
      </c>
      <c r="M270" s="59">
        <f>'8'!M271</f>
        <v>71</v>
      </c>
      <c r="N270" s="71">
        <f t="shared" si="32"/>
        <v>0.19613259668508287</v>
      </c>
      <c r="O270" s="59">
        <f>'9'!O271+'9'!P271</f>
        <v>52.590361445783131</v>
      </c>
      <c r="P270" s="71">
        <f t="shared" si="33"/>
        <v>0.14527724156293684</v>
      </c>
      <c r="Q270" s="59">
        <f t="shared" si="34"/>
        <v>231.59036144578312</v>
      </c>
      <c r="R270" s="71">
        <f t="shared" si="28"/>
        <v>0.63975237968448373</v>
      </c>
    </row>
    <row r="271" spans="1:18" s="4" customFormat="1" ht="11.25" x14ac:dyDescent="0.2">
      <c r="A271" s="75" t="s">
        <v>297</v>
      </c>
      <c r="B271" s="111" t="s">
        <v>605</v>
      </c>
      <c r="C271" s="142" t="s">
        <v>659</v>
      </c>
      <c r="D271" s="100">
        <f>'10'!C272</f>
        <v>389</v>
      </c>
      <c r="E271" s="100">
        <f>'10'!D272</f>
        <v>286</v>
      </c>
      <c r="F271" s="100">
        <f>'10'!E272</f>
        <v>675</v>
      </c>
      <c r="G271" s="59">
        <f>'5'!O272</f>
        <v>17</v>
      </c>
      <c r="H271" s="71">
        <f t="shared" si="29"/>
        <v>2.5185185185185185E-2</v>
      </c>
      <c r="I271" s="59">
        <f>'6'!H272</f>
        <v>38</v>
      </c>
      <c r="J271" s="71">
        <f t="shared" si="30"/>
        <v>5.6296296296296296E-2</v>
      </c>
      <c r="K271" s="19">
        <f>'7'!F272</f>
        <v>38</v>
      </c>
      <c r="L271" s="71">
        <f t="shared" si="31"/>
        <v>5.6296296296296296E-2</v>
      </c>
      <c r="M271" s="59">
        <f>'8'!M272</f>
        <v>84</v>
      </c>
      <c r="N271" s="71">
        <f t="shared" si="32"/>
        <v>0.12444444444444444</v>
      </c>
      <c r="O271" s="59">
        <f>'9'!O272+'9'!P272</f>
        <v>66.459183673469397</v>
      </c>
      <c r="P271" s="71">
        <f t="shared" si="33"/>
        <v>9.8458049886621324E-2</v>
      </c>
      <c r="Q271" s="59">
        <f t="shared" si="34"/>
        <v>243.4591836734694</v>
      </c>
      <c r="R271" s="71">
        <f t="shared" si="28"/>
        <v>0.36068027210884357</v>
      </c>
    </row>
    <row r="272" spans="1:18" s="4" customFormat="1" ht="11.25" x14ac:dyDescent="0.2">
      <c r="A272" s="74" t="s">
        <v>298</v>
      </c>
      <c r="B272" s="110" t="s">
        <v>574</v>
      </c>
      <c r="C272" s="143" t="s">
        <v>660</v>
      </c>
      <c r="D272" s="100">
        <f>'10'!C273</f>
        <v>518</v>
      </c>
      <c r="E272" s="100">
        <f>'10'!D273</f>
        <v>336</v>
      </c>
      <c r="F272" s="100">
        <f>'10'!E273</f>
        <v>854</v>
      </c>
      <c r="G272" s="59">
        <f>'5'!O273</f>
        <v>27</v>
      </c>
      <c r="H272" s="71">
        <f t="shared" si="29"/>
        <v>3.161592505854801E-2</v>
      </c>
      <c r="I272" s="59">
        <f>'6'!H273</f>
        <v>10</v>
      </c>
      <c r="J272" s="71">
        <f t="shared" si="30"/>
        <v>1.1709601873536301E-2</v>
      </c>
      <c r="K272" s="19">
        <f>'7'!F273</f>
        <v>0</v>
      </c>
      <c r="L272" s="71">
        <f t="shared" si="31"/>
        <v>0</v>
      </c>
      <c r="M272" s="59">
        <f>'8'!M273</f>
        <v>133</v>
      </c>
      <c r="N272" s="71">
        <f t="shared" si="32"/>
        <v>0.15573770491803279</v>
      </c>
      <c r="O272" s="59">
        <f>'9'!O273+'9'!P273</f>
        <v>131.45882352941177</v>
      </c>
      <c r="P272" s="71">
        <f t="shared" si="33"/>
        <v>0.15393304862928778</v>
      </c>
      <c r="Q272" s="59">
        <f t="shared" si="34"/>
        <v>301.4588235294118</v>
      </c>
      <c r="R272" s="71">
        <f t="shared" si="28"/>
        <v>0.3529962804794049</v>
      </c>
    </row>
    <row r="273" spans="1:18" s="4" customFormat="1" ht="11.25" x14ac:dyDescent="0.2">
      <c r="A273" s="77" t="s">
        <v>299</v>
      </c>
      <c r="B273" s="109" t="s">
        <v>599</v>
      </c>
      <c r="C273" s="141" t="s">
        <v>883</v>
      </c>
      <c r="D273" s="100">
        <f>'10'!C274</f>
        <v>370</v>
      </c>
      <c r="E273" s="100">
        <f>'10'!D274</f>
        <v>249</v>
      </c>
      <c r="F273" s="100">
        <f>'10'!E274</f>
        <v>619</v>
      </c>
      <c r="G273" s="59">
        <f>'5'!O274</f>
        <v>147</v>
      </c>
      <c r="H273" s="71">
        <f t="shared" si="29"/>
        <v>0.23747980613893377</v>
      </c>
      <c r="I273" s="59">
        <f>'6'!H274</f>
        <v>18</v>
      </c>
      <c r="J273" s="71">
        <f t="shared" si="30"/>
        <v>2.9079159935379646E-2</v>
      </c>
      <c r="K273" s="19">
        <f>'7'!F274</f>
        <v>0</v>
      </c>
      <c r="L273" s="71">
        <f t="shared" si="31"/>
        <v>0</v>
      </c>
      <c r="M273" s="59">
        <f>'8'!M274</f>
        <v>73</v>
      </c>
      <c r="N273" s="71">
        <f t="shared" si="32"/>
        <v>0.11793214862681745</v>
      </c>
      <c r="O273" s="59">
        <f>'9'!O274+'9'!P274</f>
        <v>19.341880341880341</v>
      </c>
      <c r="P273" s="71">
        <f t="shared" si="33"/>
        <v>3.124697955069522E-2</v>
      </c>
      <c r="Q273" s="59">
        <f t="shared" si="34"/>
        <v>257.34188034188037</v>
      </c>
      <c r="R273" s="71">
        <f t="shared" si="28"/>
        <v>0.41573809425182612</v>
      </c>
    </row>
    <row r="274" spans="1:18" s="4" customFormat="1" ht="11.25" x14ac:dyDescent="0.2">
      <c r="A274" s="77" t="s">
        <v>300</v>
      </c>
      <c r="B274" s="109" t="s">
        <v>582</v>
      </c>
      <c r="C274" s="141" t="s">
        <v>883</v>
      </c>
      <c r="D274" s="100">
        <f>'10'!C275</f>
        <v>258</v>
      </c>
      <c r="E274" s="100">
        <f>'10'!D275</f>
        <v>170</v>
      </c>
      <c r="F274" s="100">
        <f>'10'!E275</f>
        <v>428</v>
      </c>
      <c r="G274" s="59">
        <f>'5'!O275</f>
        <v>0</v>
      </c>
      <c r="H274" s="71">
        <f t="shared" si="29"/>
        <v>0</v>
      </c>
      <c r="I274" s="59">
        <f>'6'!H275</f>
        <v>19</v>
      </c>
      <c r="J274" s="71">
        <f t="shared" si="30"/>
        <v>4.4392523364485979E-2</v>
      </c>
      <c r="K274" s="19">
        <f>'7'!F275</f>
        <v>0</v>
      </c>
      <c r="L274" s="71">
        <f t="shared" si="31"/>
        <v>0</v>
      </c>
      <c r="M274" s="59">
        <f>'8'!M275</f>
        <v>32</v>
      </c>
      <c r="N274" s="71">
        <f t="shared" si="32"/>
        <v>7.476635514018691E-2</v>
      </c>
      <c r="O274" s="59">
        <f>'9'!O275+'9'!P275</f>
        <v>0</v>
      </c>
      <c r="P274" s="71">
        <f t="shared" si="33"/>
        <v>0</v>
      </c>
      <c r="Q274" s="59">
        <f t="shared" si="34"/>
        <v>51</v>
      </c>
      <c r="R274" s="71">
        <f t="shared" si="28"/>
        <v>0.1191588785046729</v>
      </c>
    </row>
    <row r="275" spans="1:18" s="4" customFormat="1" ht="11.25" x14ac:dyDescent="0.2">
      <c r="A275" s="76" t="s">
        <v>301</v>
      </c>
      <c r="B275" s="112" t="s">
        <v>539</v>
      </c>
      <c r="C275" s="144" t="s">
        <v>884</v>
      </c>
      <c r="D275" s="100">
        <f>'10'!C276</f>
        <v>1050</v>
      </c>
      <c r="E275" s="100">
        <f>'10'!D276</f>
        <v>837</v>
      </c>
      <c r="F275" s="100">
        <f>'10'!E276</f>
        <v>1887</v>
      </c>
      <c r="G275" s="59">
        <f>'5'!O276</f>
        <v>2</v>
      </c>
      <c r="H275" s="71">
        <f t="shared" si="29"/>
        <v>1.0598834128245894E-3</v>
      </c>
      <c r="I275" s="59">
        <f>'6'!H276</f>
        <v>0</v>
      </c>
      <c r="J275" s="71">
        <f t="shared" si="30"/>
        <v>0</v>
      </c>
      <c r="K275" s="19">
        <f>'7'!F276</f>
        <v>0</v>
      </c>
      <c r="L275" s="71">
        <f t="shared" si="31"/>
        <v>0</v>
      </c>
      <c r="M275" s="59">
        <f>'8'!M276</f>
        <v>200</v>
      </c>
      <c r="N275" s="71">
        <f t="shared" si="32"/>
        <v>0.10598834128245893</v>
      </c>
      <c r="O275" s="59">
        <f>'9'!O276+'9'!P276</f>
        <v>75.680759803921575</v>
      </c>
      <c r="P275" s="71">
        <f t="shared" si="33"/>
        <v>4.0106390993069195E-2</v>
      </c>
      <c r="Q275" s="59">
        <f t="shared" si="34"/>
        <v>277.68075980392155</v>
      </c>
      <c r="R275" s="71">
        <f t="shared" si="28"/>
        <v>0.1471546156883527</v>
      </c>
    </row>
    <row r="276" spans="1:18" s="4" customFormat="1" ht="11.25" x14ac:dyDescent="0.2">
      <c r="A276" s="77" t="s">
        <v>302</v>
      </c>
      <c r="B276" s="109" t="s">
        <v>552</v>
      </c>
      <c r="C276" s="141" t="s">
        <v>883</v>
      </c>
      <c r="D276" s="100">
        <f>'10'!C277</f>
        <v>735</v>
      </c>
      <c r="E276" s="100">
        <f>'10'!D277</f>
        <v>466</v>
      </c>
      <c r="F276" s="100">
        <f>'10'!E277</f>
        <v>1201</v>
      </c>
      <c r="G276" s="59">
        <f>'5'!O277</f>
        <v>38</v>
      </c>
      <c r="H276" s="71">
        <f t="shared" si="29"/>
        <v>3.1640299750208163E-2</v>
      </c>
      <c r="I276" s="59">
        <f>'6'!H277</f>
        <v>0</v>
      </c>
      <c r="J276" s="71">
        <f t="shared" si="30"/>
        <v>0</v>
      </c>
      <c r="K276" s="19">
        <f>'7'!F277</f>
        <v>0</v>
      </c>
      <c r="L276" s="71">
        <f t="shared" si="31"/>
        <v>0</v>
      </c>
      <c r="M276" s="59">
        <f>'8'!M277</f>
        <v>191</v>
      </c>
      <c r="N276" s="71">
        <f t="shared" si="32"/>
        <v>0.15903413821815154</v>
      </c>
      <c r="O276" s="59">
        <f>'9'!O277+'9'!P277</f>
        <v>333.53281321707209</v>
      </c>
      <c r="P276" s="71">
        <f t="shared" si="33"/>
        <v>0.27771258386100922</v>
      </c>
      <c r="Q276" s="59">
        <f t="shared" si="34"/>
        <v>562.53281321707209</v>
      </c>
      <c r="R276" s="71">
        <f t="shared" si="28"/>
        <v>0.46838702182936892</v>
      </c>
    </row>
    <row r="277" spans="1:18" s="4" customFormat="1" ht="11.25" x14ac:dyDescent="0.2">
      <c r="A277" s="77" t="s">
        <v>303</v>
      </c>
      <c r="B277" s="109" t="s">
        <v>555</v>
      </c>
      <c r="C277" s="141" t="s">
        <v>883</v>
      </c>
      <c r="D277" s="100">
        <f>'10'!C278</f>
        <v>230</v>
      </c>
      <c r="E277" s="100">
        <f>'10'!D278</f>
        <v>179</v>
      </c>
      <c r="F277" s="100">
        <f>'10'!E278</f>
        <v>409</v>
      </c>
      <c r="G277" s="59">
        <f>'5'!O278</f>
        <v>12</v>
      </c>
      <c r="H277" s="71">
        <f t="shared" si="29"/>
        <v>2.9339853300733496E-2</v>
      </c>
      <c r="I277" s="59">
        <f>'6'!H278</f>
        <v>0</v>
      </c>
      <c r="J277" s="71">
        <f t="shared" si="30"/>
        <v>0</v>
      </c>
      <c r="K277" s="19">
        <f>'7'!F278</f>
        <v>0</v>
      </c>
      <c r="L277" s="71">
        <f t="shared" si="31"/>
        <v>0</v>
      </c>
      <c r="M277" s="59">
        <f>'8'!M278</f>
        <v>67</v>
      </c>
      <c r="N277" s="71">
        <f t="shared" si="32"/>
        <v>0.16381418092909536</v>
      </c>
      <c r="O277" s="59">
        <f>'9'!O278+'9'!P278</f>
        <v>140.57888493475684</v>
      </c>
      <c r="P277" s="71">
        <f t="shared" si="33"/>
        <v>0.34371365509720497</v>
      </c>
      <c r="Q277" s="59">
        <f t="shared" si="34"/>
        <v>219.57888493475684</v>
      </c>
      <c r="R277" s="71">
        <f t="shared" si="28"/>
        <v>0.53686768932703388</v>
      </c>
    </row>
    <row r="278" spans="1:18" s="4" customFormat="1" ht="11.25" x14ac:dyDescent="0.2">
      <c r="A278" s="76" t="s">
        <v>304</v>
      </c>
      <c r="B278" s="112" t="s">
        <v>540</v>
      </c>
      <c r="C278" s="144" t="s">
        <v>884</v>
      </c>
      <c r="D278" s="100">
        <f>'10'!C279</f>
        <v>775</v>
      </c>
      <c r="E278" s="100">
        <f>'10'!D279</f>
        <v>583</v>
      </c>
      <c r="F278" s="100">
        <f>'10'!E279</f>
        <v>1358</v>
      </c>
      <c r="G278" s="59">
        <f>'5'!O279</f>
        <v>0</v>
      </c>
      <c r="H278" s="71">
        <f t="shared" si="29"/>
        <v>0</v>
      </c>
      <c r="I278" s="59">
        <f>'6'!H279</f>
        <v>0</v>
      </c>
      <c r="J278" s="71">
        <f t="shared" si="30"/>
        <v>0</v>
      </c>
      <c r="K278" s="19">
        <f>'7'!F279</f>
        <v>0</v>
      </c>
      <c r="L278" s="71">
        <f t="shared" si="31"/>
        <v>0</v>
      </c>
      <c r="M278" s="59">
        <f>'8'!M279</f>
        <v>167</v>
      </c>
      <c r="N278" s="71">
        <f t="shared" si="32"/>
        <v>0.12297496318114874</v>
      </c>
      <c r="O278" s="59">
        <f>'9'!O279+'9'!P279</f>
        <v>172.57597684515196</v>
      </c>
      <c r="P278" s="71">
        <f t="shared" si="33"/>
        <v>0.12708098442205593</v>
      </c>
      <c r="Q278" s="59">
        <f t="shared" si="34"/>
        <v>339.57597684515196</v>
      </c>
      <c r="R278" s="71">
        <f t="shared" si="28"/>
        <v>0.25005594760320465</v>
      </c>
    </row>
    <row r="279" spans="1:18" s="4" customFormat="1" ht="11.25" x14ac:dyDescent="0.2">
      <c r="A279" s="74" t="s">
        <v>305</v>
      </c>
      <c r="B279" s="110" t="s">
        <v>575</v>
      </c>
      <c r="C279" s="143" t="s">
        <v>660</v>
      </c>
      <c r="D279" s="100">
        <f>'10'!C280</f>
        <v>2130</v>
      </c>
      <c r="E279" s="100">
        <f>'10'!D280</f>
        <v>1488</v>
      </c>
      <c r="F279" s="100">
        <f>'10'!E280</f>
        <v>3618</v>
      </c>
      <c r="G279" s="59">
        <f>'5'!O280</f>
        <v>37</v>
      </c>
      <c r="H279" s="71">
        <f t="shared" si="29"/>
        <v>1.0226644555002764E-2</v>
      </c>
      <c r="I279" s="59">
        <f>'6'!H280</f>
        <v>52</v>
      </c>
      <c r="J279" s="71">
        <f t="shared" si="30"/>
        <v>1.4372581536760642E-2</v>
      </c>
      <c r="K279" s="19">
        <f>'7'!F280</f>
        <v>0</v>
      </c>
      <c r="L279" s="71">
        <f t="shared" si="31"/>
        <v>0</v>
      </c>
      <c r="M279" s="59">
        <f>'8'!M280</f>
        <v>529</v>
      </c>
      <c r="N279" s="71">
        <f t="shared" si="32"/>
        <v>0.14621337755666114</v>
      </c>
      <c r="O279" s="59">
        <f>'9'!O280+'9'!P280</f>
        <v>799.55019388194751</v>
      </c>
      <c r="P279" s="71">
        <f t="shared" si="33"/>
        <v>0.22099231450578979</v>
      </c>
      <c r="Q279" s="59">
        <f t="shared" si="34"/>
        <v>1417.5501938819475</v>
      </c>
      <c r="R279" s="71">
        <f t="shared" si="28"/>
        <v>0.39180491815421437</v>
      </c>
    </row>
    <row r="280" spans="1:18" s="4" customFormat="1" ht="11.25" x14ac:dyDescent="0.2">
      <c r="A280" s="77" t="s">
        <v>306</v>
      </c>
      <c r="B280" s="109" t="s">
        <v>549</v>
      </c>
      <c r="C280" s="141" t="s">
        <v>883</v>
      </c>
      <c r="D280" s="100">
        <f>'10'!C281</f>
        <v>229</v>
      </c>
      <c r="E280" s="100">
        <f>'10'!D281</f>
        <v>180</v>
      </c>
      <c r="F280" s="100">
        <f>'10'!E281</f>
        <v>409</v>
      </c>
      <c r="G280" s="59">
        <f>'5'!O281</f>
        <v>1</v>
      </c>
      <c r="H280" s="71">
        <f t="shared" si="29"/>
        <v>2.4449877750611247E-3</v>
      </c>
      <c r="I280" s="59">
        <f>'6'!H281</f>
        <v>0</v>
      </c>
      <c r="J280" s="71">
        <f t="shared" si="30"/>
        <v>0</v>
      </c>
      <c r="K280" s="19">
        <f>'7'!F281</f>
        <v>0</v>
      </c>
      <c r="L280" s="71">
        <f t="shared" si="31"/>
        <v>0</v>
      </c>
      <c r="M280" s="59">
        <f>'8'!M281</f>
        <v>33</v>
      </c>
      <c r="N280" s="71">
        <f t="shared" si="32"/>
        <v>8.0684596577017112E-2</v>
      </c>
      <c r="O280" s="59">
        <f>'9'!O281+'9'!P281</f>
        <v>96.884520884520896</v>
      </c>
      <c r="P280" s="71">
        <f t="shared" si="33"/>
        <v>0.23688146915530781</v>
      </c>
      <c r="Q280" s="59">
        <f t="shared" si="34"/>
        <v>130.8845208845209</v>
      </c>
      <c r="R280" s="71">
        <f t="shared" si="28"/>
        <v>0.32001105350738607</v>
      </c>
    </row>
    <row r="281" spans="1:18" s="4" customFormat="1" ht="11.25" x14ac:dyDescent="0.2">
      <c r="A281" s="76" t="s">
        <v>307</v>
      </c>
      <c r="B281" s="112" t="s">
        <v>567</v>
      </c>
      <c r="C281" s="144" t="s">
        <v>884</v>
      </c>
      <c r="D281" s="100">
        <f>'10'!C282</f>
        <v>370</v>
      </c>
      <c r="E281" s="100">
        <f>'10'!D282</f>
        <v>239</v>
      </c>
      <c r="F281" s="100">
        <f>'10'!E282</f>
        <v>609</v>
      </c>
      <c r="G281" s="59">
        <f>'5'!O282</f>
        <v>95</v>
      </c>
      <c r="H281" s="71">
        <f t="shared" si="29"/>
        <v>0.15599343185550082</v>
      </c>
      <c r="I281" s="59">
        <f>'6'!H282</f>
        <v>0</v>
      </c>
      <c r="J281" s="71">
        <f t="shared" si="30"/>
        <v>0</v>
      </c>
      <c r="K281" s="19">
        <f>'7'!F282</f>
        <v>0</v>
      </c>
      <c r="L281" s="71">
        <f t="shared" si="31"/>
        <v>0</v>
      </c>
      <c r="M281" s="59">
        <f>'8'!M282</f>
        <v>104</v>
      </c>
      <c r="N281" s="71">
        <f t="shared" si="32"/>
        <v>0.17077175697865354</v>
      </c>
      <c r="O281" s="59">
        <f>'9'!O282+'9'!P282</f>
        <v>93.780763790664793</v>
      </c>
      <c r="P281" s="71">
        <f t="shared" si="33"/>
        <v>0.1539914019551146</v>
      </c>
      <c r="Q281" s="59">
        <f t="shared" si="34"/>
        <v>292.78076379066476</v>
      </c>
      <c r="R281" s="71">
        <f t="shared" si="28"/>
        <v>0.48075659078926891</v>
      </c>
    </row>
    <row r="282" spans="1:18" s="4" customFormat="1" ht="11.25" x14ac:dyDescent="0.2">
      <c r="A282" s="77" t="s">
        <v>308</v>
      </c>
      <c r="B282" s="109" t="s">
        <v>549</v>
      </c>
      <c r="C282" s="141" t="s">
        <v>883</v>
      </c>
      <c r="D282" s="100">
        <f>'10'!C283</f>
        <v>980</v>
      </c>
      <c r="E282" s="100">
        <f>'10'!D283</f>
        <v>653</v>
      </c>
      <c r="F282" s="100">
        <f>'10'!E283</f>
        <v>1633</v>
      </c>
      <c r="G282" s="59">
        <f>'5'!O283</f>
        <v>317</v>
      </c>
      <c r="H282" s="71">
        <f t="shared" si="29"/>
        <v>0.19412124923453766</v>
      </c>
      <c r="I282" s="59">
        <f>'6'!H283</f>
        <v>40</v>
      </c>
      <c r="J282" s="71">
        <f t="shared" si="30"/>
        <v>2.4494794856093079E-2</v>
      </c>
      <c r="K282" s="19">
        <f>'7'!F283</f>
        <v>86</v>
      </c>
      <c r="L282" s="71">
        <f t="shared" si="31"/>
        <v>5.2663808940600125E-2</v>
      </c>
      <c r="M282" s="59">
        <f>'8'!M283</f>
        <v>200</v>
      </c>
      <c r="N282" s="71">
        <f t="shared" si="32"/>
        <v>0.1224739742804654</v>
      </c>
      <c r="O282" s="59">
        <f>'9'!O283+'9'!P283</f>
        <v>255.92137592137593</v>
      </c>
      <c r="P282" s="71">
        <f t="shared" si="33"/>
        <v>0.15671854006207955</v>
      </c>
      <c r="Q282" s="59">
        <f t="shared" si="34"/>
        <v>898.9213759213759</v>
      </c>
      <c r="R282" s="71">
        <f t="shared" si="28"/>
        <v>0.55047236737377581</v>
      </c>
    </row>
    <row r="283" spans="1:18" s="4" customFormat="1" ht="11.25" x14ac:dyDescent="0.2">
      <c r="A283" s="74" t="s">
        <v>309</v>
      </c>
      <c r="B283" s="110" t="s">
        <v>575</v>
      </c>
      <c r="C283" s="143" t="s">
        <v>660</v>
      </c>
      <c r="D283" s="100">
        <f>'10'!C284</f>
        <v>213</v>
      </c>
      <c r="E283" s="100">
        <f>'10'!D284</f>
        <v>187</v>
      </c>
      <c r="F283" s="100">
        <f>'10'!E284</f>
        <v>400</v>
      </c>
      <c r="G283" s="59">
        <f>'5'!O284</f>
        <v>0</v>
      </c>
      <c r="H283" s="71">
        <f t="shared" si="29"/>
        <v>0</v>
      </c>
      <c r="I283" s="59">
        <f>'6'!H284</f>
        <v>0</v>
      </c>
      <c r="J283" s="71">
        <f t="shared" si="30"/>
        <v>0</v>
      </c>
      <c r="K283" s="19">
        <f>'7'!F284</f>
        <v>0</v>
      </c>
      <c r="L283" s="71">
        <f t="shared" si="31"/>
        <v>0</v>
      </c>
      <c r="M283" s="59">
        <f>'8'!M284</f>
        <v>50</v>
      </c>
      <c r="N283" s="71">
        <f t="shared" si="32"/>
        <v>0.125</v>
      </c>
      <c r="O283" s="59">
        <f>'9'!O284+'9'!P284</f>
        <v>30.530374838431712</v>
      </c>
      <c r="P283" s="71">
        <f t="shared" si="33"/>
        <v>7.632593709607928E-2</v>
      </c>
      <c r="Q283" s="59">
        <f t="shared" si="34"/>
        <v>80.530374838431712</v>
      </c>
      <c r="R283" s="71">
        <f t="shared" si="28"/>
        <v>0.20132593709607927</v>
      </c>
    </row>
    <row r="284" spans="1:18" s="4" customFormat="1" ht="11.25" x14ac:dyDescent="0.2">
      <c r="A284" s="74" t="s">
        <v>310</v>
      </c>
      <c r="B284" s="110" t="s">
        <v>574</v>
      </c>
      <c r="C284" s="143" t="s">
        <v>660</v>
      </c>
      <c r="D284" s="100">
        <f>'10'!C285</f>
        <v>687</v>
      </c>
      <c r="E284" s="100">
        <f>'10'!D285</f>
        <v>491</v>
      </c>
      <c r="F284" s="100">
        <f>'10'!E285</f>
        <v>1178</v>
      </c>
      <c r="G284" s="59">
        <f>'5'!O285</f>
        <v>140</v>
      </c>
      <c r="H284" s="71">
        <f t="shared" si="29"/>
        <v>0.11884550084889643</v>
      </c>
      <c r="I284" s="59">
        <f>'6'!H285</f>
        <v>0</v>
      </c>
      <c r="J284" s="71">
        <f t="shared" si="30"/>
        <v>0</v>
      </c>
      <c r="K284" s="19">
        <f>'7'!F285</f>
        <v>0</v>
      </c>
      <c r="L284" s="71">
        <f t="shared" si="31"/>
        <v>0</v>
      </c>
      <c r="M284" s="59">
        <f>'8'!M285</f>
        <v>164</v>
      </c>
      <c r="N284" s="71">
        <f t="shared" si="32"/>
        <v>0.13921901528013583</v>
      </c>
      <c r="O284" s="59">
        <f>'9'!O285+'9'!P285</f>
        <v>0</v>
      </c>
      <c r="P284" s="71">
        <f t="shared" si="33"/>
        <v>0</v>
      </c>
      <c r="Q284" s="59">
        <f t="shared" si="34"/>
        <v>304</v>
      </c>
      <c r="R284" s="71">
        <f t="shared" si="28"/>
        <v>0.25806451612903225</v>
      </c>
    </row>
    <row r="285" spans="1:18" s="4" customFormat="1" ht="11.25" x14ac:dyDescent="0.2">
      <c r="A285" s="76" t="s">
        <v>311</v>
      </c>
      <c r="B285" s="112" t="s">
        <v>598</v>
      </c>
      <c r="C285" s="144" t="s">
        <v>884</v>
      </c>
      <c r="D285" s="100">
        <f>'10'!C286</f>
        <v>279</v>
      </c>
      <c r="E285" s="100">
        <f>'10'!D286</f>
        <v>183</v>
      </c>
      <c r="F285" s="100">
        <f>'10'!E286</f>
        <v>462</v>
      </c>
      <c r="G285" s="59">
        <f>'5'!O286</f>
        <v>11</v>
      </c>
      <c r="H285" s="71">
        <f t="shared" si="29"/>
        <v>2.3809523809523808E-2</v>
      </c>
      <c r="I285" s="59">
        <f>'6'!H286</f>
        <v>15</v>
      </c>
      <c r="J285" s="71">
        <f t="shared" si="30"/>
        <v>3.2467532467532464E-2</v>
      </c>
      <c r="K285" s="19">
        <f>'7'!F286</f>
        <v>15</v>
      </c>
      <c r="L285" s="71">
        <f t="shared" si="31"/>
        <v>3.2467532467532464E-2</v>
      </c>
      <c r="M285" s="59">
        <f>'8'!M286</f>
        <v>59</v>
      </c>
      <c r="N285" s="71">
        <f t="shared" si="32"/>
        <v>0.12770562770562771</v>
      </c>
      <c r="O285" s="59">
        <f>'9'!O286+'9'!P286</f>
        <v>37.411764705882355</v>
      </c>
      <c r="P285" s="71">
        <f t="shared" si="33"/>
        <v>8.0977845683728039E-2</v>
      </c>
      <c r="Q285" s="59">
        <f t="shared" si="34"/>
        <v>137.41176470588235</v>
      </c>
      <c r="R285" s="71">
        <f t="shared" si="28"/>
        <v>0.29742806213394446</v>
      </c>
    </row>
    <row r="286" spans="1:18" s="4" customFormat="1" ht="11.25" x14ac:dyDescent="0.2">
      <c r="A286" s="74" t="s">
        <v>312</v>
      </c>
      <c r="B286" s="110" t="s">
        <v>550</v>
      </c>
      <c r="C286" s="143" t="s">
        <v>660</v>
      </c>
      <c r="D286" s="100">
        <f>'10'!C287</f>
        <v>2891</v>
      </c>
      <c r="E286" s="100">
        <f>'10'!D287</f>
        <v>1774</v>
      </c>
      <c r="F286" s="100">
        <f>'10'!E287</f>
        <v>4665</v>
      </c>
      <c r="G286" s="59">
        <f>'5'!O287</f>
        <v>112</v>
      </c>
      <c r="H286" s="71">
        <f t="shared" si="29"/>
        <v>2.4008574490889605E-2</v>
      </c>
      <c r="I286" s="59">
        <f>'6'!H287</f>
        <v>64</v>
      </c>
      <c r="J286" s="71">
        <f t="shared" si="30"/>
        <v>1.3719185423365487E-2</v>
      </c>
      <c r="K286" s="19">
        <f>'7'!F287</f>
        <v>0</v>
      </c>
      <c r="L286" s="71">
        <f t="shared" si="31"/>
        <v>0</v>
      </c>
      <c r="M286" s="59">
        <f>'8'!M287</f>
        <v>562</v>
      </c>
      <c r="N286" s="71">
        <f t="shared" si="32"/>
        <v>0.12047159699892819</v>
      </c>
      <c r="O286" s="59">
        <f>'9'!O287+'9'!P287</f>
        <v>1194.5087429891125</v>
      </c>
      <c r="P286" s="71">
        <f t="shared" si="33"/>
        <v>0.25605760835779473</v>
      </c>
      <c r="Q286" s="59">
        <f t="shared" si="34"/>
        <v>1932.5087429891125</v>
      </c>
      <c r="R286" s="71">
        <f t="shared" si="28"/>
        <v>0.41425696527097805</v>
      </c>
    </row>
    <row r="287" spans="1:18" s="4" customFormat="1" ht="11.25" x14ac:dyDescent="0.2">
      <c r="A287" s="76" t="s">
        <v>313</v>
      </c>
      <c r="B287" s="112" t="s">
        <v>539</v>
      </c>
      <c r="C287" s="144" t="s">
        <v>884</v>
      </c>
      <c r="D287" s="100">
        <f>'10'!C288</f>
        <v>1553</v>
      </c>
      <c r="E287" s="100">
        <f>'10'!D288</f>
        <v>1250</v>
      </c>
      <c r="F287" s="100">
        <f>'10'!E288</f>
        <v>2803</v>
      </c>
      <c r="G287" s="59">
        <f>'5'!O288</f>
        <v>0</v>
      </c>
      <c r="H287" s="71">
        <f t="shared" si="29"/>
        <v>0</v>
      </c>
      <c r="I287" s="59">
        <f>'6'!H288</f>
        <v>0</v>
      </c>
      <c r="J287" s="71">
        <f t="shared" si="30"/>
        <v>0</v>
      </c>
      <c r="K287" s="19">
        <f>'7'!F288</f>
        <v>0</v>
      </c>
      <c r="L287" s="71">
        <f t="shared" si="31"/>
        <v>0</v>
      </c>
      <c r="M287" s="59">
        <f>'8'!M288</f>
        <v>326</v>
      </c>
      <c r="N287" s="71">
        <f t="shared" si="32"/>
        <v>0.11630396004281128</v>
      </c>
      <c r="O287" s="59">
        <f>'9'!O288+'9'!P288</f>
        <v>553.25245098039215</v>
      </c>
      <c r="P287" s="71">
        <f t="shared" si="33"/>
        <v>0.19737868390310101</v>
      </c>
      <c r="Q287" s="59">
        <f t="shared" si="34"/>
        <v>879.25245098039215</v>
      </c>
      <c r="R287" s="71">
        <f t="shared" si="28"/>
        <v>0.31368264394591228</v>
      </c>
    </row>
    <row r="288" spans="1:18" s="4" customFormat="1" ht="11.25" x14ac:dyDescent="0.2">
      <c r="A288" s="77" t="s">
        <v>314</v>
      </c>
      <c r="B288" s="109" t="s">
        <v>566</v>
      </c>
      <c r="C288" s="141" t="s">
        <v>883</v>
      </c>
      <c r="D288" s="100">
        <f>'10'!C289</f>
        <v>175</v>
      </c>
      <c r="E288" s="100">
        <f>'10'!D289</f>
        <v>116</v>
      </c>
      <c r="F288" s="100">
        <f>'10'!E289</f>
        <v>291</v>
      </c>
      <c r="G288" s="59">
        <f>'5'!O289</f>
        <v>0</v>
      </c>
      <c r="H288" s="71">
        <f t="shared" si="29"/>
        <v>0</v>
      </c>
      <c r="I288" s="59">
        <f>'6'!H289</f>
        <v>0</v>
      </c>
      <c r="J288" s="71">
        <f t="shared" si="30"/>
        <v>0</v>
      </c>
      <c r="K288" s="19">
        <f>'7'!F289</f>
        <v>30</v>
      </c>
      <c r="L288" s="71">
        <f t="shared" si="31"/>
        <v>0.10309278350515463</v>
      </c>
      <c r="M288" s="59">
        <f>'8'!M289</f>
        <v>33</v>
      </c>
      <c r="N288" s="71">
        <f t="shared" si="32"/>
        <v>0.1134020618556701</v>
      </c>
      <c r="O288" s="59">
        <f>'9'!O289+'9'!P289</f>
        <v>39.752808988764045</v>
      </c>
      <c r="P288" s="71">
        <f t="shared" si="33"/>
        <v>0.13660759102668057</v>
      </c>
      <c r="Q288" s="59">
        <f t="shared" si="34"/>
        <v>102.75280898876404</v>
      </c>
      <c r="R288" s="71">
        <f t="shared" si="28"/>
        <v>0.35310243638750533</v>
      </c>
    </row>
    <row r="289" spans="1:18" s="4" customFormat="1" ht="11.25" x14ac:dyDescent="0.2">
      <c r="A289" s="75" t="s">
        <v>315</v>
      </c>
      <c r="B289" s="111" t="s">
        <v>543</v>
      </c>
      <c r="C289" s="142" t="s">
        <v>659</v>
      </c>
      <c r="D289" s="100">
        <f>'10'!C290</f>
        <v>354</v>
      </c>
      <c r="E289" s="100">
        <f>'10'!D290</f>
        <v>262</v>
      </c>
      <c r="F289" s="100">
        <f>'10'!E290</f>
        <v>616</v>
      </c>
      <c r="G289" s="59">
        <f>'5'!O290</f>
        <v>74</v>
      </c>
      <c r="H289" s="71">
        <f t="shared" si="29"/>
        <v>0.12012987012987013</v>
      </c>
      <c r="I289" s="59">
        <f>'6'!H290</f>
        <v>16</v>
      </c>
      <c r="J289" s="71">
        <f t="shared" si="30"/>
        <v>2.5974025974025976E-2</v>
      </c>
      <c r="K289" s="19">
        <f>'7'!F290</f>
        <v>0</v>
      </c>
      <c r="L289" s="71">
        <f t="shared" si="31"/>
        <v>0</v>
      </c>
      <c r="M289" s="59">
        <f>'8'!M290</f>
        <v>118</v>
      </c>
      <c r="N289" s="71">
        <f t="shared" si="32"/>
        <v>0.19155844155844157</v>
      </c>
      <c r="O289" s="59">
        <f>'9'!O290+'9'!P290</f>
        <v>32.590926134233221</v>
      </c>
      <c r="P289" s="71">
        <f t="shared" si="33"/>
        <v>5.2907347620508478E-2</v>
      </c>
      <c r="Q289" s="59">
        <f t="shared" si="34"/>
        <v>240.59092613423323</v>
      </c>
      <c r="R289" s="71">
        <f t="shared" si="28"/>
        <v>0.39056968528284614</v>
      </c>
    </row>
    <row r="290" spans="1:18" s="4" customFormat="1" ht="11.25" x14ac:dyDescent="0.2">
      <c r="A290" s="76" t="s">
        <v>316</v>
      </c>
      <c r="B290" s="112" t="s">
        <v>539</v>
      </c>
      <c r="C290" s="144" t="s">
        <v>884</v>
      </c>
      <c r="D290" s="100">
        <f>'10'!C291</f>
        <v>1217</v>
      </c>
      <c r="E290" s="100">
        <f>'10'!D291</f>
        <v>743</v>
      </c>
      <c r="F290" s="100">
        <f>'10'!E291</f>
        <v>1960</v>
      </c>
      <c r="G290" s="59">
        <f>'5'!O291</f>
        <v>13</v>
      </c>
      <c r="H290" s="71">
        <f t="shared" si="29"/>
        <v>6.6326530612244895E-3</v>
      </c>
      <c r="I290" s="59">
        <f>'6'!H291</f>
        <v>0</v>
      </c>
      <c r="J290" s="71">
        <f t="shared" si="30"/>
        <v>0</v>
      </c>
      <c r="K290" s="19">
        <f>'7'!F291</f>
        <v>0</v>
      </c>
      <c r="L290" s="71">
        <f t="shared" si="31"/>
        <v>0</v>
      </c>
      <c r="M290" s="59">
        <f>'8'!M291</f>
        <v>232</v>
      </c>
      <c r="N290" s="71">
        <f t="shared" si="32"/>
        <v>0.11836734693877551</v>
      </c>
      <c r="O290" s="59">
        <f>'9'!O291+'9'!P291</f>
        <v>172.89139093137254</v>
      </c>
      <c r="P290" s="71">
        <f t="shared" si="33"/>
        <v>8.8209893332332923E-2</v>
      </c>
      <c r="Q290" s="59">
        <f t="shared" si="34"/>
        <v>417.89139093137254</v>
      </c>
      <c r="R290" s="71">
        <f t="shared" si="28"/>
        <v>0.21320989333233292</v>
      </c>
    </row>
    <row r="291" spans="1:18" s="4" customFormat="1" ht="11.25" x14ac:dyDescent="0.2">
      <c r="A291" s="74" t="s">
        <v>317</v>
      </c>
      <c r="B291" s="110" t="s">
        <v>550</v>
      </c>
      <c r="C291" s="143" t="s">
        <v>660</v>
      </c>
      <c r="D291" s="100">
        <f>'10'!C292</f>
        <v>3406</v>
      </c>
      <c r="E291" s="100">
        <f>'10'!D292</f>
        <v>2329</v>
      </c>
      <c r="F291" s="100">
        <f>'10'!E292</f>
        <v>5735</v>
      </c>
      <c r="G291" s="59">
        <f>'5'!O292</f>
        <v>0</v>
      </c>
      <c r="H291" s="71">
        <f t="shared" si="29"/>
        <v>0</v>
      </c>
      <c r="I291" s="59">
        <f>'6'!H292</f>
        <v>0</v>
      </c>
      <c r="J291" s="71">
        <f t="shared" si="30"/>
        <v>0</v>
      </c>
      <c r="K291" s="19">
        <f>'7'!F292</f>
        <v>0</v>
      </c>
      <c r="L291" s="71">
        <f t="shared" si="31"/>
        <v>0</v>
      </c>
      <c r="M291" s="59">
        <f>'8'!M292</f>
        <v>601</v>
      </c>
      <c r="N291" s="71">
        <f t="shared" si="32"/>
        <v>0.1047951176983435</v>
      </c>
      <c r="O291" s="59">
        <f>'9'!O292+'9'!P292</f>
        <v>970.99637083470793</v>
      </c>
      <c r="P291" s="71">
        <f t="shared" si="33"/>
        <v>0.16931061392061167</v>
      </c>
      <c r="Q291" s="59">
        <f t="shared" si="34"/>
        <v>1571.9963708347079</v>
      </c>
      <c r="R291" s="71">
        <f t="shared" si="28"/>
        <v>0.27410573161895518</v>
      </c>
    </row>
    <row r="292" spans="1:18" s="4" customFormat="1" ht="11.25" x14ac:dyDescent="0.2">
      <c r="A292" s="77" t="s">
        <v>318</v>
      </c>
      <c r="B292" s="109" t="s">
        <v>553</v>
      </c>
      <c r="C292" s="141" t="s">
        <v>883</v>
      </c>
      <c r="D292" s="100">
        <f>'10'!C293</f>
        <v>573</v>
      </c>
      <c r="E292" s="100">
        <f>'10'!D293</f>
        <v>413</v>
      </c>
      <c r="F292" s="100">
        <f>'10'!E293</f>
        <v>986</v>
      </c>
      <c r="G292" s="59">
        <f>'5'!O293</f>
        <v>58</v>
      </c>
      <c r="H292" s="71">
        <f t="shared" si="29"/>
        <v>5.8823529411764705E-2</v>
      </c>
      <c r="I292" s="59">
        <f>'6'!H293</f>
        <v>0</v>
      </c>
      <c r="J292" s="71">
        <f t="shared" si="30"/>
        <v>0</v>
      </c>
      <c r="K292" s="19">
        <f>'7'!F293</f>
        <v>0</v>
      </c>
      <c r="L292" s="71">
        <f t="shared" si="31"/>
        <v>0</v>
      </c>
      <c r="M292" s="59">
        <f>'8'!M293</f>
        <v>118</v>
      </c>
      <c r="N292" s="71">
        <f t="shared" si="32"/>
        <v>0.11967545638945233</v>
      </c>
      <c r="O292" s="59">
        <f>'9'!O293+'9'!P293</f>
        <v>62.161010260457772</v>
      </c>
      <c r="P292" s="71">
        <f t="shared" si="33"/>
        <v>6.3043620953811122E-2</v>
      </c>
      <c r="Q292" s="59">
        <f t="shared" si="34"/>
        <v>238.16101026045777</v>
      </c>
      <c r="R292" s="71">
        <f t="shared" si="28"/>
        <v>0.24154260675502817</v>
      </c>
    </row>
    <row r="293" spans="1:18" s="4" customFormat="1" ht="11.25" x14ac:dyDescent="0.2">
      <c r="A293" s="77" t="s">
        <v>319</v>
      </c>
      <c r="B293" s="109" t="s">
        <v>581</v>
      </c>
      <c r="C293" s="141" t="s">
        <v>883</v>
      </c>
      <c r="D293" s="100">
        <f>'10'!C294</f>
        <v>428</v>
      </c>
      <c r="E293" s="100">
        <f>'10'!D294</f>
        <v>344</v>
      </c>
      <c r="F293" s="100">
        <f>'10'!E294</f>
        <v>772</v>
      </c>
      <c r="G293" s="59">
        <f>'5'!O294</f>
        <v>48</v>
      </c>
      <c r="H293" s="71">
        <f t="shared" si="29"/>
        <v>6.2176165803108807E-2</v>
      </c>
      <c r="I293" s="59">
        <f>'6'!H294</f>
        <v>30</v>
      </c>
      <c r="J293" s="71">
        <f t="shared" si="30"/>
        <v>3.8860103626943004E-2</v>
      </c>
      <c r="K293" s="19">
        <f>'7'!F294</f>
        <v>0</v>
      </c>
      <c r="L293" s="71">
        <f t="shared" si="31"/>
        <v>0</v>
      </c>
      <c r="M293" s="59">
        <f>'8'!M294</f>
        <v>129</v>
      </c>
      <c r="N293" s="71">
        <f t="shared" si="32"/>
        <v>0.16709844559585493</v>
      </c>
      <c r="O293" s="59">
        <f>'9'!O294+'9'!P294</f>
        <v>34.229166666666671</v>
      </c>
      <c r="P293" s="71">
        <f t="shared" si="33"/>
        <v>4.4338298791019005E-2</v>
      </c>
      <c r="Q293" s="59">
        <f t="shared" si="34"/>
        <v>241.22916666666669</v>
      </c>
      <c r="R293" s="71">
        <f t="shared" si="28"/>
        <v>0.31247301381692577</v>
      </c>
    </row>
    <row r="294" spans="1:18" s="4" customFormat="1" ht="11.25" x14ac:dyDescent="0.2">
      <c r="A294" s="76" t="s">
        <v>320</v>
      </c>
      <c r="B294" s="112" t="s">
        <v>577</v>
      </c>
      <c r="C294" s="144" t="s">
        <v>884</v>
      </c>
      <c r="D294" s="100">
        <f>'10'!C295</f>
        <v>308</v>
      </c>
      <c r="E294" s="100">
        <f>'10'!D295</f>
        <v>180</v>
      </c>
      <c r="F294" s="100">
        <f>'10'!E295</f>
        <v>488</v>
      </c>
      <c r="G294" s="59">
        <f>'5'!O295</f>
        <v>53</v>
      </c>
      <c r="H294" s="71">
        <f t="shared" si="29"/>
        <v>0.10860655737704918</v>
      </c>
      <c r="I294" s="59">
        <f>'6'!H295</f>
        <v>16</v>
      </c>
      <c r="J294" s="71">
        <f t="shared" si="30"/>
        <v>3.2786885245901641E-2</v>
      </c>
      <c r="K294" s="19">
        <f>'7'!F295</f>
        <v>19</v>
      </c>
      <c r="L294" s="71">
        <f t="shared" si="31"/>
        <v>3.8934426229508198E-2</v>
      </c>
      <c r="M294" s="59">
        <f>'8'!M295</f>
        <v>61</v>
      </c>
      <c r="N294" s="71">
        <f t="shared" si="32"/>
        <v>0.125</v>
      </c>
      <c r="O294" s="59">
        <f>'9'!O295+'9'!P295</f>
        <v>70.944881889763778</v>
      </c>
      <c r="P294" s="71">
        <f t="shared" si="33"/>
        <v>0.14537885633148315</v>
      </c>
      <c r="Q294" s="59">
        <f t="shared" si="34"/>
        <v>219.94488188976379</v>
      </c>
      <c r="R294" s="71">
        <f t="shared" si="28"/>
        <v>0.45070672518394217</v>
      </c>
    </row>
    <row r="295" spans="1:18" s="4" customFormat="1" ht="11.25" x14ac:dyDescent="0.2">
      <c r="A295" s="76" t="s">
        <v>321</v>
      </c>
      <c r="B295" s="112" t="s">
        <v>540</v>
      </c>
      <c r="C295" s="144" t="s">
        <v>884</v>
      </c>
      <c r="D295" s="100">
        <f>'10'!C296</f>
        <v>1222</v>
      </c>
      <c r="E295" s="100">
        <f>'10'!D296</f>
        <v>904</v>
      </c>
      <c r="F295" s="100">
        <f>'10'!E296</f>
        <v>2126</v>
      </c>
      <c r="G295" s="59">
        <f>'5'!O296</f>
        <v>0</v>
      </c>
      <c r="H295" s="71">
        <f t="shared" si="29"/>
        <v>0</v>
      </c>
      <c r="I295" s="59">
        <f>'6'!H296</f>
        <v>0</v>
      </c>
      <c r="J295" s="71">
        <f t="shared" si="30"/>
        <v>0</v>
      </c>
      <c r="K295" s="19">
        <f>'7'!F296</f>
        <v>20</v>
      </c>
      <c r="L295" s="71">
        <f t="shared" si="31"/>
        <v>9.4073377234242701E-3</v>
      </c>
      <c r="M295" s="59">
        <f>'8'!M296</f>
        <v>249</v>
      </c>
      <c r="N295" s="71">
        <f t="shared" si="32"/>
        <v>0.11712135465663218</v>
      </c>
      <c r="O295" s="59">
        <f>'9'!O296+'9'!P296</f>
        <v>328.32850940665702</v>
      </c>
      <c r="P295" s="71">
        <f t="shared" si="33"/>
        <v>0.15443485861084527</v>
      </c>
      <c r="Q295" s="59">
        <f t="shared" si="34"/>
        <v>597.32850940665708</v>
      </c>
      <c r="R295" s="71">
        <f t="shared" si="28"/>
        <v>0.28096355099090176</v>
      </c>
    </row>
    <row r="296" spans="1:18" s="4" customFormat="1" ht="11.25" x14ac:dyDescent="0.2">
      <c r="A296" s="75" t="s">
        <v>322</v>
      </c>
      <c r="B296" s="111" t="s">
        <v>570</v>
      </c>
      <c r="C296" s="142" t="s">
        <v>659</v>
      </c>
      <c r="D296" s="100">
        <f>'10'!C297</f>
        <v>219</v>
      </c>
      <c r="E296" s="100">
        <f>'10'!D297</f>
        <v>148</v>
      </c>
      <c r="F296" s="100">
        <f>'10'!E297</f>
        <v>367</v>
      </c>
      <c r="G296" s="59">
        <f>'5'!O297</f>
        <v>0</v>
      </c>
      <c r="H296" s="71">
        <f t="shared" si="29"/>
        <v>0</v>
      </c>
      <c r="I296" s="59">
        <f>'6'!H297</f>
        <v>0</v>
      </c>
      <c r="J296" s="71">
        <f t="shared" si="30"/>
        <v>0</v>
      </c>
      <c r="K296" s="19">
        <f>'7'!F297</f>
        <v>0</v>
      </c>
      <c r="L296" s="71">
        <f t="shared" si="31"/>
        <v>0</v>
      </c>
      <c r="M296" s="59">
        <f>'8'!M297</f>
        <v>18</v>
      </c>
      <c r="N296" s="71">
        <f t="shared" si="32"/>
        <v>4.9046321525885561E-2</v>
      </c>
      <c r="O296" s="59">
        <f>'9'!O297+'9'!P297</f>
        <v>33.194736842105257</v>
      </c>
      <c r="P296" s="71">
        <f t="shared" si="33"/>
        <v>9.044887422916964E-2</v>
      </c>
      <c r="Q296" s="59">
        <f t="shared" si="34"/>
        <v>51.194736842105257</v>
      </c>
      <c r="R296" s="71">
        <f t="shared" si="28"/>
        <v>0.1394951957550552</v>
      </c>
    </row>
    <row r="297" spans="1:18" s="4" customFormat="1" ht="11.25" x14ac:dyDescent="0.2">
      <c r="A297" s="76" t="s">
        <v>323</v>
      </c>
      <c r="B297" s="112" t="s">
        <v>556</v>
      </c>
      <c r="C297" s="144" t="s">
        <v>884</v>
      </c>
      <c r="D297" s="100">
        <f>'10'!C298</f>
        <v>970</v>
      </c>
      <c r="E297" s="100">
        <f>'10'!D298</f>
        <v>681</v>
      </c>
      <c r="F297" s="100">
        <f>'10'!E298</f>
        <v>1651</v>
      </c>
      <c r="G297" s="59">
        <f>'5'!O298</f>
        <v>17</v>
      </c>
      <c r="H297" s="71">
        <f t="shared" si="29"/>
        <v>1.029678982434888E-2</v>
      </c>
      <c r="I297" s="59">
        <f>'6'!H298</f>
        <v>0</v>
      </c>
      <c r="J297" s="71">
        <f t="shared" si="30"/>
        <v>0</v>
      </c>
      <c r="K297" s="19">
        <f>'7'!F298</f>
        <v>0</v>
      </c>
      <c r="L297" s="71">
        <f t="shared" si="31"/>
        <v>0</v>
      </c>
      <c r="M297" s="59">
        <f>'8'!M298</f>
        <v>163</v>
      </c>
      <c r="N297" s="71">
        <f t="shared" si="32"/>
        <v>9.8728043609933369E-2</v>
      </c>
      <c r="O297" s="59">
        <f>'9'!O298+'9'!P298</f>
        <v>198.3585313174946</v>
      </c>
      <c r="P297" s="71">
        <f t="shared" si="33"/>
        <v>0.12014447687310394</v>
      </c>
      <c r="Q297" s="59">
        <f t="shared" si="34"/>
        <v>378.35853131749457</v>
      </c>
      <c r="R297" s="71">
        <f t="shared" si="28"/>
        <v>0.22916931030738616</v>
      </c>
    </row>
    <row r="298" spans="1:18" s="4" customFormat="1" ht="11.25" x14ac:dyDescent="0.2">
      <c r="A298" s="76" t="s">
        <v>324</v>
      </c>
      <c r="B298" s="112" t="s">
        <v>573</v>
      </c>
      <c r="C298" s="144" t="s">
        <v>884</v>
      </c>
      <c r="D298" s="100">
        <f>'10'!C299</f>
        <v>269</v>
      </c>
      <c r="E298" s="100">
        <f>'10'!D299</f>
        <v>182</v>
      </c>
      <c r="F298" s="100">
        <f>'10'!E299</f>
        <v>451</v>
      </c>
      <c r="G298" s="59">
        <f>'5'!O299</f>
        <v>22</v>
      </c>
      <c r="H298" s="71">
        <f t="shared" si="29"/>
        <v>4.878048780487805E-2</v>
      </c>
      <c r="I298" s="59">
        <f>'6'!H299</f>
        <v>0</v>
      </c>
      <c r="J298" s="71">
        <f t="shared" si="30"/>
        <v>0</v>
      </c>
      <c r="K298" s="19">
        <f>'7'!F299</f>
        <v>53</v>
      </c>
      <c r="L298" s="71">
        <f t="shared" si="31"/>
        <v>0.11751662971175167</v>
      </c>
      <c r="M298" s="59">
        <f>'8'!M299</f>
        <v>34</v>
      </c>
      <c r="N298" s="71">
        <f t="shared" si="32"/>
        <v>7.5388026607538808E-2</v>
      </c>
      <c r="O298" s="59">
        <f>'9'!O299+'9'!P299</f>
        <v>0</v>
      </c>
      <c r="P298" s="71">
        <f t="shared" si="33"/>
        <v>0</v>
      </c>
      <c r="Q298" s="59">
        <f t="shared" si="34"/>
        <v>109</v>
      </c>
      <c r="R298" s="71">
        <f t="shared" si="28"/>
        <v>0.24168514412416853</v>
      </c>
    </row>
    <row r="299" spans="1:18" s="4" customFormat="1" ht="11.25" x14ac:dyDescent="0.2">
      <c r="A299" s="77" t="s">
        <v>325</v>
      </c>
      <c r="B299" s="109" t="s">
        <v>546</v>
      </c>
      <c r="C299" s="141" t="s">
        <v>883</v>
      </c>
      <c r="D299" s="100">
        <f>'10'!C300</f>
        <v>247</v>
      </c>
      <c r="E299" s="100">
        <f>'10'!D300</f>
        <v>214</v>
      </c>
      <c r="F299" s="100">
        <f>'10'!E300</f>
        <v>461</v>
      </c>
      <c r="G299" s="59">
        <f>'5'!O300</f>
        <v>50</v>
      </c>
      <c r="H299" s="71">
        <f t="shared" si="29"/>
        <v>0.10845986984815618</v>
      </c>
      <c r="I299" s="59">
        <f>'6'!H300</f>
        <v>21</v>
      </c>
      <c r="J299" s="71">
        <f t="shared" si="30"/>
        <v>4.5553145336225599E-2</v>
      </c>
      <c r="K299" s="19">
        <f>'7'!F300</f>
        <v>19</v>
      </c>
      <c r="L299" s="71">
        <f t="shared" si="31"/>
        <v>4.1214750542299353E-2</v>
      </c>
      <c r="M299" s="59">
        <f>'8'!M300</f>
        <v>50</v>
      </c>
      <c r="N299" s="71">
        <f t="shared" si="32"/>
        <v>0.10845986984815618</v>
      </c>
      <c r="O299" s="59">
        <f>'9'!O300+'9'!P300</f>
        <v>36.651465798045606</v>
      </c>
      <c r="P299" s="71">
        <f t="shared" si="33"/>
        <v>7.9504264204003486E-2</v>
      </c>
      <c r="Q299" s="59">
        <f t="shared" si="34"/>
        <v>176.65146579804559</v>
      </c>
      <c r="R299" s="71">
        <f t="shared" si="28"/>
        <v>0.38319189977884077</v>
      </c>
    </row>
    <row r="300" spans="1:18" s="4" customFormat="1" ht="11.25" x14ac:dyDescent="0.2">
      <c r="A300" s="76" t="s">
        <v>326</v>
      </c>
      <c r="B300" s="112" t="s">
        <v>548</v>
      </c>
      <c r="C300" s="144" t="s">
        <v>884</v>
      </c>
      <c r="D300" s="100">
        <f>'10'!C301</f>
        <v>699</v>
      </c>
      <c r="E300" s="100">
        <f>'10'!D301</f>
        <v>458</v>
      </c>
      <c r="F300" s="100">
        <f>'10'!E301</f>
        <v>1157</v>
      </c>
      <c r="G300" s="59">
        <f>'5'!O301</f>
        <v>24</v>
      </c>
      <c r="H300" s="71">
        <f t="shared" si="29"/>
        <v>2.0743301642178046E-2</v>
      </c>
      <c r="I300" s="59">
        <f>'6'!H301</f>
        <v>0</v>
      </c>
      <c r="J300" s="71">
        <f t="shared" si="30"/>
        <v>0</v>
      </c>
      <c r="K300" s="19">
        <f>'7'!F301</f>
        <v>0</v>
      </c>
      <c r="L300" s="71">
        <f t="shared" si="31"/>
        <v>0</v>
      </c>
      <c r="M300" s="59">
        <f>'8'!M301</f>
        <v>119</v>
      </c>
      <c r="N300" s="71">
        <f t="shared" si="32"/>
        <v>0.10285220397579949</v>
      </c>
      <c r="O300" s="59">
        <f>'9'!O301+'9'!P301</f>
        <v>110.08767123287672</v>
      </c>
      <c r="P300" s="71">
        <f t="shared" si="33"/>
        <v>9.5149240477853683E-2</v>
      </c>
      <c r="Q300" s="59">
        <f t="shared" si="34"/>
        <v>253.08767123287672</v>
      </c>
      <c r="R300" s="71">
        <f t="shared" si="28"/>
        <v>0.21874474609583122</v>
      </c>
    </row>
    <row r="301" spans="1:18" s="4" customFormat="1" ht="11.25" x14ac:dyDescent="0.2">
      <c r="A301" s="77" t="s">
        <v>327</v>
      </c>
      <c r="B301" s="109" t="s">
        <v>537</v>
      </c>
      <c r="C301" s="141" t="s">
        <v>883</v>
      </c>
      <c r="D301" s="100">
        <f>'10'!C302</f>
        <v>356</v>
      </c>
      <c r="E301" s="100">
        <f>'10'!D302</f>
        <v>260</v>
      </c>
      <c r="F301" s="100">
        <f>'10'!E302</f>
        <v>616</v>
      </c>
      <c r="G301" s="59">
        <f>'5'!O302</f>
        <v>20</v>
      </c>
      <c r="H301" s="71">
        <f t="shared" si="29"/>
        <v>3.2467532467532464E-2</v>
      </c>
      <c r="I301" s="59">
        <f>'6'!H302</f>
        <v>0</v>
      </c>
      <c r="J301" s="71">
        <f t="shared" si="30"/>
        <v>0</v>
      </c>
      <c r="K301" s="19">
        <f>'7'!F302</f>
        <v>0</v>
      </c>
      <c r="L301" s="71">
        <f t="shared" si="31"/>
        <v>0</v>
      </c>
      <c r="M301" s="59">
        <f>'8'!M302</f>
        <v>82</v>
      </c>
      <c r="N301" s="71">
        <f t="shared" si="32"/>
        <v>0.13311688311688311</v>
      </c>
      <c r="O301" s="59">
        <f>'9'!O302+'9'!P302</f>
        <v>29.710633567988143</v>
      </c>
      <c r="P301" s="71">
        <f t="shared" si="33"/>
        <v>4.8231547999980751E-2</v>
      </c>
      <c r="Q301" s="59">
        <f t="shared" si="34"/>
        <v>131.71063356798814</v>
      </c>
      <c r="R301" s="71">
        <f t="shared" si="28"/>
        <v>0.21381596358439633</v>
      </c>
    </row>
    <row r="302" spans="1:18" s="4" customFormat="1" ht="11.25" x14ac:dyDescent="0.2">
      <c r="A302" s="75" t="s">
        <v>328</v>
      </c>
      <c r="B302" s="111" t="s">
        <v>571</v>
      </c>
      <c r="C302" s="142" t="s">
        <v>659</v>
      </c>
      <c r="D302" s="100">
        <f>'10'!C303</f>
        <v>144</v>
      </c>
      <c r="E302" s="100">
        <f>'10'!D303</f>
        <v>89</v>
      </c>
      <c r="F302" s="100">
        <f>'10'!E303</f>
        <v>233</v>
      </c>
      <c r="G302" s="59">
        <f>'5'!O303</f>
        <v>13</v>
      </c>
      <c r="H302" s="71">
        <f t="shared" si="29"/>
        <v>5.5793991416309016E-2</v>
      </c>
      <c r="I302" s="59">
        <f>'6'!H303</f>
        <v>0</v>
      </c>
      <c r="J302" s="71">
        <f t="shared" si="30"/>
        <v>0</v>
      </c>
      <c r="K302" s="19">
        <f>'7'!F303</f>
        <v>38</v>
      </c>
      <c r="L302" s="71">
        <f t="shared" si="31"/>
        <v>0.1630901287553648</v>
      </c>
      <c r="M302" s="59">
        <f>'8'!M303</f>
        <v>36</v>
      </c>
      <c r="N302" s="71">
        <f t="shared" si="32"/>
        <v>0.15450643776824036</v>
      </c>
      <c r="O302" s="59">
        <f>'9'!O303+'9'!P303</f>
        <v>0</v>
      </c>
      <c r="P302" s="71">
        <f t="shared" si="33"/>
        <v>0</v>
      </c>
      <c r="Q302" s="59">
        <f t="shared" si="34"/>
        <v>87</v>
      </c>
      <c r="R302" s="71">
        <f t="shared" si="28"/>
        <v>0.37339055793991416</v>
      </c>
    </row>
    <row r="303" spans="1:18" s="4" customFormat="1" ht="11.25" x14ac:dyDescent="0.2">
      <c r="A303" s="76" t="s">
        <v>329</v>
      </c>
      <c r="B303" s="112" t="s">
        <v>608</v>
      </c>
      <c r="C303" s="144" t="s">
        <v>884</v>
      </c>
      <c r="D303" s="100">
        <f>'10'!C304</f>
        <v>501</v>
      </c>
      <c r="E303" s="100">
        <f>'10'!D304</f>
        <v>323</v>
      </c>
      <c r="F303" s="100">
        <f>'10'!E304</f>
        <v>824</v>
      </c>
      <c r="G303" s="59">
        <f>'5'!O304</f>
        <v>90</v>
      </c>
      <c r="H303" s="71">
        <f t="shared" si="29"/>
        <v>0.10922330097087378</v>
      </c>
      <c r="I303" s="59">
        <f>'6'!H304</f>
        <v>13</v>
      </c>
      <c r="J303" s="71">
        <f t="shared" si="30"/>
        <v>1.5776699029126214E-2</v>
      </c>
      <c r="K303" s="19">
        <f>'7'!F304</f>
        <v>0</v>
      </c>
      <c r="L303" s="71">
        <f t="shared" si="31"/>
        <v>0</v>
      </c>
      <c r="M303" s="59">
        <f>'8'!M304</f>
        <v>94</v>
      </c>
      <c r="N303" s="71">
        <f t="shared" si="32"/>
        <v>0.11407766990291263</v>
      </c>
      <c r="O303" s="59">
        <f>'9'!O304+'9'!P304</f>
        <v>185.35911602209944</v>
      </c>
      <c r="P303" s="71">
        <f t="shared" si="33"/>
        <v>0.22495038352196534</v>
      </c>
      <c r="Q303" s="59">
        <f t="shared" si="34"/>
        <v>382.35911602209944</v>
      </c>
      <c r="R303" s="71">
        <f t="shared" si="28"/>
        <v>0.46402805342487796</v>
      </c>
    </row>
    <row r="304" spans="1:18" s="4" customFormat="1" ht="11.25" x14ac:dyDescent="0.2">
      <c r="A304" s="76" t="s">
        <v>330</v>
      </c>
      <c r="B304" s="112" t="s">
        <v>556</v>
      </c>
      <c r="C304" s="144" t="s">
        <v>884</v>
      </c>
      <c r="D304" s="100">
        <f>'10'!C305</f>
        <v>692</v>
      </c>
      <c r="E304" s="100">
        <f>'10'!D305</f>
        <v>521</v>
      </c>
      <c r="F304" s="100">
        <f>'10'!E305</f>
        <v>1213</v>
      </c>
      <c r="G304" s="59">
        <f>'5'!O305</f>
        <v>17</v>
      </c>
      <c r="H304" s="71">
        <f t="shared" si="29"/>
        <v>1.4014839241549877E-2</v>
      </c>
      <c r="I304" s="59">
        <f>'6'!H305</f>
        <v>0</v>
      </c>
      <c r="J304" s="71">
        <f t="shared" si="30"/>
        <v>0</v>
      </c>
      <c r="K304" s="19">
        <f>'7'!F305</f>
        <v>0</v>
      </c>
      <c r="L304" s="71">
        <f t="shared" si="31"/>
        <v>0</v>
      </c>
      <c r="M304" s="59">
        <f>'8'!M305</f>
        <v>105</v>
      </c>
      <c r="N304" s="71">
        <f t="shared" si="32"/>
        <v>8.6562242374278647E-2</v>
      </c>
      <c r="O304" s="59">
        <f>'9'!O305+'9'!P305</f>
        <v>230.41036717062633</v>
      </c>
      <c r="P304" s="71">
        <f t="shared" si="33"/>
        <v>0.18995083855781231</v>
      </c>
      <c r="Q304" s="59">
        <f t="shared" si="34"/>
        <v>352.41036717062633</v>
      </c>
      <c r="R304" s="71">
        <f t="shared" si="28"/>
        <v>0.29052792017364082</v>
      </c>
    </row>
    <row r="305" spans="1:18" s="4" customFormat="1" ht="11.25" x14ac:dyDescent="0.2">
      <c r="A305" s="76" t="s">
        <v>331</v>
      </c>
      <c r="B305" s="112" t="s">
        <v>539</v>
      </c>
      <c r="C305" s="144" t="s">
        <v>884</v>
      </c>
      <c r="D305" s="100">
        <f>'10'!C306</f>
        <v>446</v>
      </c>
      <c r="E305" s="100">
        <f>'10'!D306</f>
        <v>246</v>
      </c>
      <c r="F305" s="100">
        <f>'10'!E306</f>
        <v>692</v>
      </c>
      <c r="G305" s="59">
        <f>'5'!O306</f>
        <v>67</v>
      </c>
      <c r="H305" s="71">
        <f t="shared" si="29"/>
        <v>9.6820809248554907E-2</v>
      </c>
      <c r="I305" s="59">
        <f>'6'!H306</f>
        <v>15</v>
      </c>
      <c r="J305" s="71">
        <f t="shared" si="30"/>
        <v>2.1676300578034682E-2</v>
      </c>
      <c r="K305" s="19">
        <f>'7'!F306</f>
        <v>0</v>
      </c>
      <c r="L305" s="71">
        <f t="shared" si="31"/>
        <v>0</v>
      </c>
      <c r="M305" s="59">
        <f>'8'!M306</f>
        <v>91</v>
      </c>
      <c r="N305" s="71">
        <f t="shared" si="32"/>
        <v>0.13150289017341041</v>
      </c>
      <c r="O305" s="59">
        <f>'9'!O306+'9'!P306</f>
        <v>69.156556372549019</v>
      </c>
      <c r="P305" s="71">
        <f t="shared" si="33"/>
        <v>9.9937220191544829E-2</v>
      </c>
      <c r="Q305" s="59">
        <f t="shared" si="34"/>
        <v>242.15655637254901</v>
      </c>
      <c r="R305" s="71">
        <f t="shared" si="28"/>
        <v>0.34993722019154483</v>
      </c>
    </row>
    <row r="306" spans="1:18" s="4" customFormat="1" ht="11.25" x14ac:dyDescent="0.2">
      <c r="A306" s="75" t="s">
        <v>332</v>
      </c>
      <c r="B306" s="111" t="s">
        <v>545</v>
      </c>
      <c r="C306" s="142" t="s">
        <v>659</v>
      </c>
      <c r="D306" s="100">
        <f>'10'!C307</f>
        <v>248</v>
      </c>
      <c r="E306" s="100">
        <f>'10'!D307</f>
        <v>186</v>
      </c>
      <c r="F306" s="100">
        <f>'10'!E307</f>
        <v>434</v>
      </c>
      <c r="G306" s="59">
        <f>'5'!O307</f>
        <v>12</v>
      </c>
      <c r="H306" s="71">
        <f t="shared" si="29"/>
        <v>2.7649769585253458E-2</v>
      </c>
      <c r="I306" s="59">
        <f>'6'!H307</f>
        <v>30</v>
      </c>
      <c r="J306" s="71">
        <f t="shared" si="30"/>
        <v>6.9124423963133647E-2</v>
      </c>
      <c r="K306" s="19">
        <f>'7'!F307</f>
        <v>0</v>
      </c>
      <c r="L306" s="71">
        <f t="shared" si="31"/>
        <v>0</v>
      </c>
      <c r="M306" s="59">
        <f>'8'!M307</f>
        <v>39</v>
      </c>
      <c r="N306" s="71">
        <f t="shared" si="32"/>
        <v>8.9861751152073732E-2</v>
      </c>
      <c r="O306" s="59">
        <f>'9'!O307+'9'!P307</f>
        <v>65.383177570093451</v>
      </c>
      <c r="P306" s="71">
        <f t="shared" si="33"/>
        <v>0.15065248288039965</v>
      </c>
      <c r="Q306" s="59">
        <f t="shared" si="34"/>
        <v>146.38317757009344</v>
      </c>
      <c r="R306" s="71">
        <f t="shared" si="28"/>
        <v>0.33728842758086047</v>
      </c>
    </row>
    <row r="307" spans="1:18" s="4" customFormat="1" ht="11.25" x14ac:dyDescent="0.2">
      <c r="A307" s="77" t="s">
        <v>333</v>
      </c>
      <c r="B307" s="109" t="s">
        <v>537</v>
      </c>
      <c r="C307" s="141" t="s">
        <v>883</v>
      </c>
      <c r="D307" s="100">
        <f>'10'!C308</f>
        <v>418</v>
      </c>
      <c r="E307" s="100">
        <f>'10'!D308</f>
        <v>327</v>
      </c>
      <c r="F307" s="100">
        <f>'10'!E308</f>
        <v>745</v>
      </c>
      <c r="G307" s="59">
        <f>'5'!O308</f>
        <v>0</v>
      </c>
      <c r="H307" s="71">
        <f t="shared" si="29"/>
        <v>0</v>
      </c>
      <c r="I307" s="59">
        <f>'6'!H308</f>
        <v>0</v>
      </c>
      <c r="J307" s="71">
        <f t="shared" si="30"/>
        <v>0</v>
      </c>
      <c r="K307" s="19">
        <f>'7'!F308</f>
        <v>0</v>
      </c>
      <c r="L307" s="71">
        <f t="shared" si="31"/>
        <v>0</v>
      </c>
      <c r="M307" s="59">
        <f>'8'!M308</f>
        <v>113</v>
      </c>
      <c r="N307" s="71">
        <f t="shared" si="32"/>
        <v>0.15167785234899328</v>
      </c>
      <c r="O307" s="59">
        <f>'9'!O308+'9'!P308</f>
        <v>89.131900703964433</v>
      </c>
      <c r="P307" s="71">
        <f t="shared" si="33"/>
        <v>0.11964013517310662</v>
      </c>
      <c r="Q307" s="59">
        <f t="shared" si="34"/>
        <v>202.13190070396445</v>
      </c>
      <c r="R307" s="71">
        <f t="shared" si="28"/>
        <v>0.27131798752209996</v>
      </c>
    </row>
    <row r="308" spans="1:18" s="4" customFormat="1" ht="11.25" x14ac:dyDescent="0.2">
      <c r="A308" s="75" t="s">
        <v>334</v>
      </c>
      <c r="B308" s="111" t="s">
        <v>543</v>
      </c>
      <c r="C308" s="142" t="s">
        <v>659</v>
      </c>
      <c r="D308" s="100">
        <f>'10'!C309</f>
        <v>322</v>
      </c>
      <c r="E308" s="100">
        <f>'10'!D309</f>
        <v>241</v>
      </c>
      <c r="F308" s="100">
        <f>'10'!E309</f>
        <v>563</v>
      </c>
      <c r="G308" s="59">
        <f>'5'!O309</f>
        <v>31</v>
      </c>
      <c r="H308" s="71">
        <f t="shared" si="29"/>
        <v>5.5062166962699825E-2</v>
      </c>
      <c r="I308" s="59">
        <f>'6'!H309</f>
        <v>82</v>
      </c>
      <c r="J308" s="71">
        <f t="shared" si="30"/>
        <v>0.14564831261101244</v>
      </c>
      <c r="K308" s="19">
        <f>'7'!F309</f>
        <v>0</v>
      </c>
      <c r="L308" s="71">
        <f t="shared" si="31"/>
        <v>0</v>
      </c>
      <c r="M308" s="59">
        <f>'8'!M309</f>
        <v>92</v>
      </c>
      <c r="N308" s="71">
        <f t="shared" si="32"/>
        <v>0.16341030195381884</v>
      </c>
      <c r="O308" s="59">
        <f>'9'!O309+'9'!P309</f>
        <v>39.355080614923139</v>
      </c>
      <c r="P308" s="71">
        <f t="shared" si="33"/>
        <v>6.9902452246755134E-2</v>
      </c>
      <c r="Q308" s="59">
        <f t="shared" si="34"/>
        <v>244.35508061492314</v>
      </c>
      <c r="R308" s="71">
        <f t="shared" si="28"/>
        <v>0.4340232337742862</v>
      </c>
    </row>
    <row r="309" spans="1:18" s="4" customFormat="1" ht="11.25" x14ac:dyDescent="0.2">
      <c r="A309" s="74" t="s">
        <v>335</v>
      </c>
      <c r="B309" s="110" t="s">
        <v>574</v>
      </c>
      <c r="C309" s="143" t="s">
        <v>660</v>
      </c>
      <c r="D309" s="100">
        <f>'10'!C310</f>
        <v>1026</v>
      </c>
      <c r="E309" s="100">
        <f>'10'!D310</f>
        <v>765</v>
      </c>
      <c r="F309" s="100">
        <f>'10'!E310</f>
        <v>1791</v>
      </c>
      <c r="G309" s="59">
        <f>'5'!O310</f>
        <v>61</v>
      </c>
      <c r="H309" s="71">
        <f t="shared" si="29"/>
        <v>3.4059184812953655E-2</v>
      </c>
      <c r="I309" s="59">
        <f>'6'!H310</f>
        <v>12</v>
      </c>
      <c r="J309" s="71">
        <f t="shared" si="30"/>
        <v>6.7001675041876048E-3</v>
      </c>
      <c r="K309" s="19">
        <f>'7'!F310</f>
        <v>0</v>
      </c>
      <c r="L309" s="71">
        <f t="shared" si="31"/>
        <v>0</v>
      </c>
      <c r="M309" s="59">
        <f>'8'!M310</f>
        <v>165</v>
      </c>
      <c r="N309" s="71">
        <f t="shared" si="32"/>
        <v>9.212730318257957E-2</v>
      </c>
      <c r="O309" s="59">
        <f>'9'!O310+'9'!P310</f>
        <v>222.65098039215687</v>
      </c>
      <c r="P309" s="71">
        <f t="shared" si="33"/>
        <v>0.12431657196658676</v>
      </c>
      <c r="Q309" s="59">
        <f t="shared" si="34"/>
        <v>460.65098039215684</v>
      </c>
      <c r="R309" s="71">
        <f t="shared" si="28"/>
        <v>0.25720322746630758</v>
      </c>
    </row>
    <row r="310" spans="1:18" s="4" customFormat="1" ht="11.25" x14ac:dyDescent="0.2">
      <c r="A310" s="74" t="s">
        <v>336</v>
      </c>
      <c r="B310" s="110" t="s">
        <v>541</v>
      </c>
      <c r="C310" s="143" t="s">
        <v>660</v>
      </c>
      <c r="D310" s="100">
        <f>'10'!C311</f>
        <v>811</v>
      </c>
      <c r="E310" s="100">
        <f>'10'!D311</f>
        <v>611</v>
      </c>
      <c r="F310" s="100">
        <f>'10'!E311</f>
        <v>1422</v>
      </c>
      <c r="G310" s="59">
        <f>'5'!O311</f>
        <v>0</v>
      </c>
      <c r="H310" s="71">
        <f t="shared" si="29"/>
        <v>0</v>
      </c>
      <c r="I310" s="59">
        <f>'6'!H311</f>
        <v>0</v>
      </c>
      <c r="J310" s="71">
        <f t="shared" si="30"/>
        <v>0</v>
      </c>
      <c r="K310" s="19">
        <f>'7'!F311</f>
        <v>0</v>
      </c>
      <c r="L310" s="71">
        <f t="shared" si="31"/>
        <v>0</v>
      </c>
      <c r="M310" s="59">
        <f>'8'!M311</f>
        <v>145</v>
      </c>
      <c r="N310" s="71">
        <f t="shared" si="32"/>
        <v>0.1019690576652602</v>
      </c>
      <c r="O310" s="59">
        <f>'9'!O311+'9'!P311</f>
        <v>127.154384077461</v>
      </c>
      <c r="P310" s="71">
        <f t="shared" si="33"/>
        <v>8.9419398085415616E-2</v>
      </c>
      <c r="Q310" s="59">
        <f t="shared" si="34"/>
        <v>272.15438407746103</v>
      </c>
      <c r="R310" s="71">
        <f t="shared" si="28"/>
        <v>0.19138845575067584</v>
      </c>
    </row>
    <row r="311" spans="1:18" s="4" customFormat="1" ht="11.25" x14ac:dyDescent="0.2">
      <c r="A311" s="75" t="s">
        <v>337</v>
      </c>
      <c r="B311" s="111" t="s">
        <v>593</v>
      </c>
      <c r="C311" s="142" t="s">
        <v>659</v>
      </c>
      <c r="D311" s="100">
        <f>'10'!C312</f>
        <v>527</v>
      </c>
      <c r="E311" s="100">
        <f>'10'!D312</f>
        <v>385</v>
      </c>
      <c r="F311" s="100">
        <f>'10'!E312</f>
        <v>912</v>
      </c>
      <c r="G311" s="59">
        <f>'5'!O312</f>
        <v>115</v>
      </c>
      <c r="H311" s="71">
        <f t="shared" si="29"/>
        <v>0.12609649122807018</v>
      </c>
      <c r="I311" s="59">
        <f>'6'!H312</f>
        <v>50</v>
      </c>
      <c r="J311" s="71">
        <f t="shared" si="30"/>
        <v>5.4824561403508769E-2</v>
      </c>
      <c r="K311" s="19">
        <f>'7'!F312</f>
        <v>0</v>
      </c>
      <c r="L311" s="71">
        <f t="shared" si="31"/>
        <v>0</v>
      </c>
      <c r="M311" s="59">
        <f>'8'!M312</f>
        <v>201</v>
      </c>
      <c r="N311" s="71">
        <f t="shared" si="32"/>
        <v>0.22039473684210525</v>
      </c>
      <c r="O311" s="59">
        <f>'9'!O312+'9'!P312</f>
        <v>145.76693766937669</v>
      </c>
      <c r="P311" s="71">
        <f t="shared" si="33"/>
        <v>0.15983216849712356</v>
      </c>
      <c r="Q311" s="59">
        <f t="shared" si="34"/>
        <v>511.76693766937672</v>
      </c>
      <c r="R311" s="71">
        <f t="shared" si="28"/>
        <v>0.56114795797080785</v>
      </c>
    </row>
    <row r="312" spans="1:18" s="4" customFormat="1" ht="11.25" x14ac:dyDescent="0.2">
      <c r="A312" s="77" t="s">
        <v>338</v>
      </c>
      <c r="B312" s="109" t="s">
        <v>553</v>
      </c>
      <c r="C312" s="141" t="s">
        <v>883</v>
      </c>
      <c r="D312" s="100">
        <f>'10'!C313</f>
        <v>235</v>
      </c>
      <c r="E312" s="100">
        <f>'10'!D313</f>
        <v>165</v>
      </c>
      <c r="F312" s="100">
        <f>'10'!E313</f>
        <v>400</v>
      </c>
      <c r="G312" s="59">
        <f>'5'!O313</f>
        <v>16</v>
      </c>
      <c r="H312" s="71">
        <f t="shared" si="29"/>
        <v>0.04</v>
      </c>
      <c r="I312" s="59">
        <f>'6'!H313</f>
        <v>20</v>
      </c>
      <c r="J312" s="71">
        <f t="shared" si="30"/>
        <v>0.05</v>
      </c>
      <c r="K312" s="19">
        <f>'7'!F313</f>
        <v>0</v>
      </c>
      <c r="L312" s="71">
        <f t="shared" si="31"/>
        <v>0</v>
      </c>
      <c r="M312" s="59">
        <f>'8'!M313</f>
        <v>39</v>
      </c>
      <c r="N312" s="71">
        <f t="shared" si="32"/>
        <v>9.7500000000000003E-2</v>
      </c>
      <c r="O312" s="59">
        <f>'9'!O313+'9'!P313</f>
        <v>31.080505130228886</v>
      </c>
      <c r="P312" s="71">
        <f t="shared" si="33"/>
        <v>7.7701262825572215E-2</v>
      </c>
      <c r="Q312" s="59">
        <f t="shared" si="34"/>
        <v>106.08050513022889</v>
      </c>
      <c r="R312" s="71">
        <f t="shared" si="28"/>
        <v>0.26520126282557221</v>
      </c>
    </row>
    <row r="313" spans="1:18" s="4" customFormat="1" ht="11.25" x14ac:dyDescent="0.2">
      <c r="A313" s="77" t="s">
        <v>339</v>
      </c>
      <c r="B313" s="109" t="s">
        <v>552</v>
      </c>
      <c r="C313" s="141" t="s">
        <v>883</v>
      </c>
      <c r="D313" s="100">
        <f>'10'!C314</f>
        <v>324</v>
      </c>
      <c r="E313" s="100">
        <f>'10'!D314</f>
        <v>240</v>
      </c>
      <c r="F313" s="100">
        <f>'10'!E314</f>
        <v>564</v>
      </c>
      <c r="G313" s="59">
        <f>'5'!O314</f>
        <v>5</v>
      </c>
      <c r="H313" s="71">
        <f t="shared" si="29"/>
        <v>8.8652482269503553E-3</v>
      </c>
      <c r="I313" s="59">
        <f>'6'!H314</f>
        <v>0</v>
      </c>
      <c r="J313" s="71">
        <f t="shared" si="30"/>
        <v>0</v>
      </c>
      <c r="K313" s="19">
        <f>'7'!F314</f>
        <v>0</v>
      </c>
      <c r="L313" s="71">
        <f t="shared" si="31"/>
        <v>0</v>
      </c>
      <c r="M313" s="59">
        <f>'8'!M314</f>
        <v>64</v>
      </c>
      <c r="N313" s="71">
        <f t="shared" si="32"/>
        <v>0.11347517730496454</v>
      </c>
      <c r="O313" s="59">
        <f>'9'!O314+'9'!P314</f>
        <v>30.063331803579622</v>
      </c>
      <c r="P313" s="71">
        <f t="shared" si="33"/>
        <v>5.3303779793580891E-2</v>
      </c>
      <c r="Q313" s="59">
        <f t="shared" si="34"/>
        <v>99.063331803579615</v>
      </c>
      <c r="R313" s="71">
        <f t="shared" si="28"/>
        <v>0.17564420532549577</v>
      </c>
    </row>
    <row r="314" spans="1:18" s="4" customFormat="1" ht="11.25" x14ac:dyDescent="0.2">
      <c r="A314" s="75" t="s">
        <v>340</v>
      </c>
      <c r="B314" s="111" t="s">
        <v>571</v>
      </c>
      <c r="C314" s="142" t="s">
        <v>659</v>
      </c>
      <c r="D314" s="100">
        <f>'10'!C315</f>
        <v>103</v>
      </c>
      <c r="E314" s="100">
        <f>'10'!D315</f>
        <v>85</v>
      </c>
      <c r="F314" s="100">
        <f>'10'!E315</f>
        <v>188</v>
      </c>
      <c r="G314" s="59">
        <f>'5'!O315</f>
        <v>3</v>
      </c>
      <c r="H314" s="71">
        <f t="shared" si="29"/>
        <v>1.5957446808510637E-2</v>
      </c>
      <c r="I314" s="59">
        <f>'6'!H315</f>
        <v>0</v>
      </c>
      <c r="J314" s="71">
        <f t="shared" si="30"/>
        <v>0</v>
      </c>
      <c r="K314" s="19">
        <f>'7'!F315</f>
        <v>24</v>
      </c>
      <c r="L314" s="71">
        <f t="shared" si="31"/>
        <v>0.1276595744680851</v>
      </c>
      <c r="M314" s="59">
        <f>'8'!M315</f>
        <v>15</v>
      </c>
      <c r="N314" s="71">
        <f t="shared" si="32"/>
        <v>7.9787234042553196E-2</v>
      </c>
      <c r="O314" s="59">
        <f>'9'!O315+'9'!P315</f>
        <v>0</v>
      </c>
      <c r="P314" s="71">
        <f t="shared" si="33"/>
        <v>0</v>
      </c>
      <c r="Q314" s="59">
        <f t="shared" si="34"/>
        <v>42</v>
      </c>
      <c r="R314" s="71">
        <f t="shared" si="28"/>
        <v>0.22340425531914893</v>
      </c>
    </row>
    <row r="315" spans="1:18" s="4" customFormat="1" ht="11.25" x14ac:dyDescent="0.2">
      <c r="A315" s="77" t="s">
        <v>341</v>
      </c>
      <c r="B315" s="109" t="s">
        <v>583</v>
      </c>
      <c r="C315" s="141" t="s">
        <v>883</v>
      </c>
      <c r="D315" s="100">
        <f>'10'!C316</f>
        <v>127</v>
      </c>
      <c r="E315" s="100">
        <f>'10'!D316</f>
        <v>101</v>
      </c>
      <c r="F315" s="100">
        <f>'10'!E316</f>
        <v>228</v>
      </c>
      <c r="G315" s="59">
        <f>'5'!O316</f>
        <v>23</v>
      </c>
      <c r="H315" s="71">
        <f t="shared" si="29"/>
        <v>0.10087719298245613</v>
      </c>
      <c r="I315" s="59">
        <f>'6'!H316</f>
        <v>0</v>
      </c>
      <c r="J315" s="71">
        <f t="shared" si="30"/>
        <v>0</v>
      </c>
      <c r="K315" s="19">
        <f>'7'!F316</f>
        <v>34</v>
      </c>
      <c r="L315" s="71">
        <f t="shared" si="31"/>
        <v>0.14912280701754385</v>
      </c>
      <c r="M315" s="59">
        <f>'8'!M316</f>
        <v>46</v>
      </c>
      <c r="N315" s="71">
        <f t="shared" si="32"/>
        <v>0.20175438596491227</v>
      </c>
      <c r="O315" s="59">
        <f>'9'!O316+'9'!P316</f>
        <v>2.8666666666666663</v>
      </c>
      <c r="P315" s="71">
        <f t="shared" si="33"/>
        <v>1.2573099415204677E-2</v>
      </c>
      <c r="Q315" s="59">
        <f t="shared" si="34"/>
        <v>105.86666666666666</v>
      </c>
      <c r="R315" s="71">
        <f t="shared" si="28"/>
        <v>0.46432748538011692</v>
      </c>
    </row>
    <row r="316" spans="1:18" s="4" customFormat="1" ht="11.25" x14ac:dyDescent="0.2">
      <c r="A316" s="74" t="s">
        <v>342</v>
      </c>
      <c r="B316" s="110" t="s">
        <v>541</v>
      </c>
      <c r="C316" s="143" t="s">
        <v>660</v>
      </c>
      <c r="D316" s="100">
        <f>'10'!C317</f>
        <v>1143</v>
      </c>
      <c r="E316" s="100">
        <f>'10'!D317</f>
        <v>848</v>
      </c>
      <c r="F316" s="100">
        <f>'10'!E317</f>
        <v>1991</v>
      </c>
      <c r="G316" s="59">
        <f>'5'!O317</f>
        <v>0</v>
      </c>
      <c r="H316" s="71">
        <f t="shared" si="29"/>
        <v>0</v>
      </c>
      <c r="I316" s="59">
        <f>'6'!H317</f>
        <v>38</v>
      </c>
      <c r="J316" s="71">
        <f t="shared" si="30"/>
        <v>1.9085886489201405E-2</v>
      </c>
      <c r="K316" s="19">
        <f>'7'!F317</f>
        <v>0</v>
      </c>
      <c r="L316" s="71">
        <f t="shared" si="31"/>
        <v>0</v>
      </c>
      <c r="M316" s="59">
        <f>'8'!M317</f>
        <v>264</v>
      </c>
      <c r="N316" s="71">
        <f t="shared" si="32"/>
        <v>0.13259668508287292</v>
      </c>
      <c r="O316" s="59">
        <f>'9'!O317+'9'!P317</f>
        <v>416.25067240451858</v>
      </c>
      <c r="P316" s="71">
        <f t="shared" si="33"/>
        <v>0.209066133804379</v>
      </c>
      <c r="Q316" s="59">
        <f t="shared" si="34"/>
        <v>718.25067240451858</v>
      </c>
      <c r="R316" s="71">
        <f t="shared" si="28"/>
        <v>0.36074870537645332</v>
      </c>
    </row>
    <row r="317" spans="1:18" s="4" customFormat="1" ht="11.25" x14ac:dyDescent="0.2">
      <c r="A317" s="74" t="s">
        <v>343</v>
      </c>
      <c r="B317" s="110" t="s">
        <v>541</v>
      </c>
      <c r="C317" s="143" t="s">
        <v>660</v>
      </c>
      <c r="D317" s="100">
        <f>'10'!C318</f>
        <v>1067</v>
      </c>
      <c r="E317" s="100">
        <f>'10'!D318</f>
        <v>782</v>
      </c>
      <c r="F317" s="100">
        <f>'10'!E318</f>
        <v>1849</v>
      </c>
      <c r="G317" s="59">
        <f>'5'!O318</f>
        <v>52</v>
      </c>
      <c r="H317" s="71">
        <f t="shared" si="29"/>
        <v>2.8123309897241752E-2</v>
      </c>
      <c r="I317" s="59">
        <f>'6'!H318</f>
        <v>0</v>
      </c>
      <c r="J317" s="71">
        <f t="shared" si="30"/>
        <v>0</v>
      </c>
      <c r="K317" s="19">
        <f>'7'!F318</f>
        <v>0</v>
      </c>
      <c r="L317" s="71">
        <f t="shared" si="31"/>
        <v>0</v>
      </c>
      <c r="M317" s="59">
        <f>'8'!M318</f>
        <v>200</v>
      </c>
      <c r="N317" s="71">
        <f t="shared" si="32"/>
        <v>0.10816657652785289</v>
      </c>
      <c r="O317" s="59">
        <f>'9'!O318+'9'!P318</f>
        <v>190.73157611619149</v>
      </c>
      <c r="P317" s="71">
        <f t="shared" si="33"/>
        <v>0.10315390812125012</v>
      </c>
      <c r="Q317" s="59">
        <f t="shared" si="34"/>
        <v>442.73157611619149</v>
      </c>
      <c r="R317" s="71">
        <f t="shared" si="28"/>
        <v>0.23944379454634476</v>
      </c>
    </row>
    <row r="318" spans="1:18" s="4" customFormat="1" ht="11.25" x14ac:dyDescent="0.2">
      <c r="A318" s="74" t="s">
        <v>344</v>
      </c>
      <c r="B318" s="110" t="s">
        <v>575</v>
      </c>
      <c r="C318" s="143" t="s">
        <v>660</v>
      </c>
      <c r="D318" s="100">
        <f>'10'!C319</f>
        <v>333</v>
      </c>
      <c r="E318" s="100">
        <f>'10'!D319</f>
        <v>233</v>
      </c>
      <c r="F318" s="100">
        <f>'10'!E319</f>
        <v>566</v>
      </c>
      <c r="G318" s="59">
        <f>'5'!O319</f>
        <v>0</v>
      </c>
      <c r="H318" s="71">
        <f t="shared" si="29"/>
        <v>0</v>
      </c>
      <c r="I318" s="59">
        <f>'6'!H319</f>
        <v>0</v>
      </c>
      <c r="J318" s="71">
        <f t="shared" si="30"/>
        <v>0</v>
      </c>
      <c r="K318" s="19">
        <f>'7'!F319</f>
        <v>0</v>
      </c>
      <c r="L318" s="71">
        <f t="shared" si="31"/>
        <v>0</v>
      </c>
      <c r="M318" s="59">
        <f>'8'!M319</f>
        <v>84</v>
      </c>
      <c r="N318" s="71">
        <f t="shared" si="32"/>
        <v>0.14840989399293286</v>
      </c>
      <c r="O318" s="59">
        <f>'9'!O319+'9'!P319</f>
        <v>0</v>
      </c>
      <c r="P318" s="71">
        <f t="shared" si="33"/>
        <v>0</v>
      </c>
      <c r="Q318" s="59">
        <f t="shared" si="34"/>
        <v>84</v>
      </c>
      <c r="R318" s="71">
        <f t="shared" si="28"/>
        <v>0.14840989399293286</v>
      </c>
    </row>
    <row r="319" spans="1:18" s="4" customFormat="1" ht="11.25" x14ac:dyDescent="0.2">
      <c r="A319" s="77" t="s">
        <v>345</v>
      </c>
      <c r="B319" s="109" t="s">
        <v>600</v>
      </c>
      <c r="C319" s="141" t="s">
        <v>883</v>
      </c>
      <c r="D319" s="100">
        <f>'10'!C320</f>
        <v>470</v>
      </c>
      <c r="E319" s="100">
        <f>'10'!D320</f>
        <v>304</v>
      </c>
      <c r="F319" s="100">
        <f>'10'!E320</f>
        <v>774</v>
      </c>
      <c r="G319" s="59">
        <f>'5'!O320</f>
        <v>21</v>
      </c>
      <c r="H319" s="71">
        <f t="shared" si="29"/>
        <v>2.7131782945736434E-2</v>
      </c>
      <c r="I319" s="59">
        <f>'6'!H320</f>
        <v>0</v>
      </c>
      <c r="J319" s="71">
        <f t="shared" si="30"/>
        <v>0</v>
      </c>
      <c r="K319" s="19">
        <f>'7'!F320</f>
        <v>0</v>
      </c>
      <c r="L319" s="71">
        <f t="shared" si="31"/>
        <v>0</v>
      </c>
      <c r="M319" s="59">
        <f>'8'!M320</f>
        <v>61</v>
      </c>
      <c r="N319" s="71">
        <f t="shared" si="32"/>
        <v>7.8811369509043924E-2</v>
      </c>
      <c r="O319" s="59">
        <f>'9'!O320+'9'!P320</f>
        <v>26.5</v>
      </c>
      <c r="P319" s="71">
        <f t="shared" si="33"/>
        <v>3.4237726098191215E-2</v>
      </c>
      <c r="Q319" s="59">
        <f t="shared" si="34"/>
        <v>108.5</v>
      </c>
      <c r="R319" s="71">
        <f t="shared" si="28"/>
        <v>0.14018087855297157</v>
      </c>
    </row>
    <row r="320" spans="1:18" s="4" customFormat="1" ht="11.25" x14ac:dyDescent="0.2">
      <c r="A320" s="76" t="s">
        <v>346</v>
      </c>
      <c r="B320" s="112" t="s">
        <v>548</v>
      </c>
      <c r="C320" s="144" t="s">
        <v>884</v>
      </c>
      <c r="D320" s="100">
        <f>'10'!C321</f>
        <v>693</v>
      </c>
      <c r="E320" s="100">
        <f>'10'!D321</f>
        <v>524</v>
      </c>
      <c r="F320" s="100">
        <f>'10'!E321</f>
        <v>1217</v>
      </c>
      <c r="G320" s="59">
        <f>'5'!O321</f>
        <v>26</v>
      </c>
      <c r="H320" s="71">
        <f t="shared" si="29"/>
        <v>2.1364009860312245E-2</v>
      </c>
      <c r="I320" s="59">
        <f>'6'!H321</f>
        <v>0</v>
      </c>
      <c r="J320" s="71">
        <f t="shared" si="30"/>
        <v>0</v>
      </c>
      <c r="K320" s="19">
        <f>'7'!F321</f>
        <v>0</v>
      </c>
      <c r="L320" s="71">
        <f t="shared" si="31"/>
        <v>0</v>
      </c>
      <c r="M320" s="59">
        <f>'8'!M321</f>
        <v>146</v>
      </c>
      <c r="N320" s="71">
        <f t="shared" si="32"/>
        <v>0.11996713229252259</v>
      </c>
      <c r="O320" s="59">
        <f>'9'!O321+'9'!P321</f>
        <v>225.64931506849317</v>
      </c>
      <c r="P320" s="71">
        <f t="shared" si="33"/>
        <v>0.185414392003692</v>
      </c>
      <c r="Q320" s="59">
        <f t="shared" si="34"/>
        <v>397.64931506849314</v>
      </c>
      <c r="R320" s="71">
        <f t="shared" si="28"/>
        <v>0.3267455341565268</v>
      </c>
    </row>
    <row r="321" spans="1:18" s="4" customFormat="1" ht="11.25" x14ac:dyDescent="0.2">
      <c r="A321" s="77" t="s">
        <v>347</v>
      </c>
      <c r="B321" s="109" t="s">
        <v>600</v>
      </c>
      <c r="C321" s="141" t="s">
        <v>883</v>
      </c>
      <c r="D321" s="100">
        <f>'10'!C322</f>
        <v>435</v>
      </c>
      <c r="E321" s="100">
        <f>'10'!D322</f>
        <v>324</v>
      </c>
      <c r="F321" s="100">
        <f>'10'!E322</f>
        <v>759</v>
      </c>
      <c r="G321" s="59">
        <f>'5'!O322</f>
        <v>104</v>
      </c>
      <c r="H321" s="71">
        <f t="shared" si="29"/>
        <v>0.1370223978919631</v>
      </c>
      <c r="I321" s="59">
        <f>'6'!H322</f>
        <v>17</v>
      </c>
      <c r="J321" s="71">
        <f t="shared" si="30"/>
        <v>2.2397891963109356E-2</v>
      </c>
      <c r="K321" s="19">
        <f>'7'!F322</f>
        <v>0</v>
      </c>
      <c r="L321" s="71">
        <f t="shared" si="31"/>
        <v>0</v>
      </c>
      <c r="M321" s="59">
        <f>'8'!M322</f>
        <v>82</v>
      </c>
      <c r="N321" s="71">
        <f t="shared" si="32"/>
        <v>0.1080368906455863</v>
      </c>
      <c r="O321" s="59">
        <f>'9'!O322+'9'!P322</f>
        <v>79.5</v>
      </c>
      <c r="P321" s="71">
        <f t="shared" si="33"/>
        <v>0.10474308300395258</v>
      </c>
      <c r="Q321" s="59">
        <f t="shared" si="34"/>
        <v>282.5</v>
      </c>
      <c r="R321" s="71">
        <f t="shared" si="28"/>
        <v>0.37220026350461133</v>
      </c>
    </row>
    <row r="322" spans="1:18" s="4" customFormat="1" ht="11.25" x14ac:dyDescent="0.2">
      <c r="A322" s="77" t="s">
        <v>348</v>
      </c>
      <c r="B322" s="109" t="s">
        <v>537</v>
      </c>
      <c r="C322" s="141" t="s">
        <v>883</v>
      </c>
      <c r="D322" s="100">
        <f>'10'!C323</f>
        <v>1541</v>
      </c>
      <c r="E322" s="100">
        <f>'10'!D323</f>
        <v>1142</v>
      </c>
      <c r="F322" s="100">
        <f>'10'!E323</f>
        <v>2683</v>
      </c>
      <c r="G322" s="59">
        <f>'5'!O323</f>
        <v>0</v>
      </c>
      <c r="H322" s="71">
        <f t="shared" si="29"/>
        <v>0</v>
      </c>
      <c r="I322" s="59">
        <f>'6'!H323</f>
        <v>0</v>
      </c>
      <c r="J322" s="71">
        <f t="shared" si="30"/>
        <v>0</v>
      </c>
      <c r="K322" s="19">
        <f>'7'!F323</f>
        <v>0</v>
      </c>
      <c r="L322" s="71">
        <f t="shared" si="31"/>
        <v>0</v>
      </c>
      <c r="M322" s="59">
        <f>'8'!M323</f>
        <v>462</v>
      </c>
      <c r="N322" s="71">
        <f t="shared" si="32"/>
        <v>0.17219530376444278</v>
      </c>
      <c r="O322" s="59">
        <f>'9'!O323+'9'!P323</f>
        <v>911.49981474620245</v>
      </c>
      <c r="P322" s="71">
        <f t="shared" si="33"/>
        <v>0.33973157463518538</v>
      </c>
      <c r="Q322" s="59">
        <f t="shared" si="34"/>
        <v>1373.4998147462024</v>
      </c>
      <c r="R322" s="71">
        <f t="shared" si="28"/>
        <v>0.51192687839962825</v>
      </c>
    </row>
    <row r="323" spans="1:18" s="4" customFormat="1" ht="11.25" x14ac:dyDescent="0.2">
      <c r="A323" s="76" t="s">
        <v>349</v>
      </c>
      <c r="B323" s="112" t="s">
        <v>540</v>
      </c>
      <c r="C323" s="144" t="s">
        <v>884</v>
      </c>
      <c r="D323" s="100">
        <f>'10'!C324</f>
        <v>352</v>
      </c>
      <c r="E323" s="100">
        <f>'10'!D324</f>
        <v>287</v>
      </c>
      <c r="F323" s="100">
        <f>'10'!E324</f>
        <v>639</v>
      </c>
      <c r="G323" s="59">
        <f>'5'!O324</f>
        <v>0</v>
      </c>
      <c r="H323" s="71">
        <f t="shared" si="29"/>
        <v>0</v>
      </c>
      <c r="I323" s="59">
        <f>'6'!H324</f>
        <v>0</v>
      </c>
      <c r="J323" s="71">
        <f t="shared" si="30"/>
        <v>0</v>
      </c>
      <c r="K323" s="19">
        <f>'7'!F324</f>
        <v>0</v>
      </c>
      <c r="L323" s="71">
        <f t="shared" si="31"/>
        <v>0</v>
      </c>
      <c r="M323" s="59">
        <f>'8'!M324</f>
        <v>61</v>
      </c>
      <c r="N323" s="71">
        <f t="shared" si="32"/>
        <v>9.5461658841940536E-2</v>
      </c>
      <c r="O323" s="59">
        <f>'9'!O324+'9'!P324</f>
        <v>86.287988422575978</v>
      </c>
      <c r="P323" s="71">
        <f t="shared" si="33"/>
        <v>0.13503597562218464</v>
      </c>
      <c r="Q323" s="59">
        <f t="shared" si="34"/>
        <v>147.28798842257598</v>
      </c>
      <c r="R323" s="71">
        <f t="shared" ref="R323:R386" si="35">Q323/F323</f>
        <v>0.23049763446412516</v>
      </c>
    </row>
    <row r="324" spans="1:18" s="4" customFormat="1" ht="11.25" x14ac:dyDescent="0.2">
      <c r="A324" s="77" t="s">
        <v>350</v>
      </c>
      <c r="B324" s="109" t="s">
        <v>546</v>
      </c>
      <c r="C324" s="141" t="s">
        <v>883</v>
      </c>
      <c r="D324" s="100">
        <f>'10'!C325</f>
        <v>483</v>
      </c>
      <c r="E324" s="100">
        <f>'10'!D325</f>
        <v>319</v>
      </c>
      <c r="F324" s="100">
        <f>'10'!E325</f>
        <v>802</v>
      </c>
      <c r="G324" s="59">
        <f>'5'!O325</f>
        <v>100</v>
      </c>
      <c r="H324" s="71">
        <f t="shared" ref="H324:H387" si="36">G324/F324</f>
        <v>0.12468827930174564</v>
      </c>
      <c r="I324" s="59">
        <f>'6'!H325</f>
        <v>17</v>
      </c>
      <c r="J324" s="71">
        <f t="shared" ref="J324:J387" si="37">I324/F324</f>
        <v>2.119700748129676E-2</v>
      </c>
      <c r="K324" s="19">
        <f>'7'!F325</f>
        <v>17</v>
      </c>
      <c r="L324" s="71">
        <f t="shared" ref="L324:L387" si="38">K324/F324</f>
        <v>2.119700748129676E-2</v>
      </c>
      <c r="M324" s="59">
        <f>'8'!M325</f>
        <v>77</v>
      </c>
      <c r="N324" s="71">
        <f t="shared" ref="N324:N387" si="39">M324/F324</f>
        <v>9.6009975062344141E-2</v>
      </c>
      <c r="O324" s="59">
        <f>'9'!O325+'9'!P325</f>
        <v>133.9674267100977</v>
      </c>
      <c r="P324" s="71">
        <f t="shared" ref="P324:P387" si="40">O324/F324</f>
        <v>0.16704167918964799</v>
      </c>
      <c r="Q324" s="59">
        <f t="shared" ref="Q324:Q387" si="41">SUM(G324,I324,K324,M324,O324)</f>
        <v>344.9674267100977</v>
      </c>
      <c r="R324" s="71">
        <f t="shared" si="35"/>
        <v>0.4301339485163313</v>
      </c>
    </row>
    <row r="325" spans="1:18" s="4" customFormat="1" ht="11.25" x14ac:dyDescent="0.2">
      <c r="A325" s="76" t="s">
        <v>351</v>
      </c>
      <c r="B325" s="112" t="s">
        <v>539</v>
      </c>
      <c r="C325" s="144" t="s">
        <v>884</v>
      </c>
      <c r="D325" s="100">
        <f>'10'!C326</f>
        <v>1278</v>
      </c>
      <c r="E325" s="100">
        <f>'10'!D326</f>
        <v>848</v>
      </c>
      <c r="F325" s="100">
        <f>'10'!E326</f>
        <v>2126</v>
      </c>
      <c r="G325" s="59">
        <f>'5'!O326</f>
        <v>85</v>
      </c>
      <c r="H325" s="71">
        <f t="shared" si="36"/>
        <v>3.9981185324553151E-2</v>
      </c>
      <c r="I325" s="59">
        <f>'6'!H326</f>
        <v>18</v>
      </c>
      <c r="J325" s="71">
        <f t="shared" si="37"/>
        <v>8.4666039510818431E-3</v>
      </c>
      <c r="K325" s="19">
        <f>'7'!F326</f>
        <v>32</v>
      </c>
      <c r="L325" s="71">
        <f t="shared" si="38"/>
        <v>1.5051740357478834E-2</v>
      </c>
      <c r="M325" s="59">
        <f>'8'!M326</f>
        <v>277</v>
      </c>
      <c r="N325" s="71">
        <f t="shared" si="39"/>
        <v>0.13029162746942616</v>
      </c>
      <c r="O325" s="59">
        <f>'9'!O326+'9'!P326</f>
        <v>688.95588235294122</v>
      </c>
      <c r="P325" s="71">
        <f t="shared" si="40"/>
        <v>0.3240620330916939</v>
      </c>
      <c r="Q325" s="59">
        <f t="shared" si="41"/>
        <v>1100.9558823529412</v>
      </c>
      <c r="R325" s="71">
        <f t="shared" si="35"/>
        <v>0.51785319019423393</v>
      </c>
    </row>
    <row r="326" spans="1:18" s="4" customFormat="1" ht="11.25" x14ac:dyDescent="0.2">
      <c r="A326" s="76" t="s">
        <v>352</v>
      </c>
      <c r="B326" s="112" t="s">
        <v>547</v>
      </c>
      <c r="C326" s="144" t="s">
        <v>884</v>
      </c>
      <c r="D326" s="100">
        <f>'10'!C327</f>
        <v>1264</v>
      </c>
      <c r="E326" s="100">
        <f>'10'!D327</f>
        <v>828</v>
      </c>
      <c r="F326" s="100">
        <f>'10'!E327</f>
        <v>2092</v>
      </c>
      <c r="G326" s="59">
        <f>'5'!O327</f>
        <v>0</v>
      </c>
      <c r="H326" s="71">
        <f t="shared" si="36"/>
        <v>0</v>
      </c>
      <c r="I326" s="59">
        <f>'6'!H327</f>
        <v>0</v>
      </c>
      <c r="J326" s="71">
        <f t="shared" si="37"/>
        <v>0</v>
      </c>
      <c r="K326" s="19">
        <f>'7'!F327</f>
        <v>0</v>
      </c>
      <c r="L326" s="71">
        <f t="shared" si="38"/>
        <v>0</v>
      </c>
      <c r="M326" s="59">
        <f>'8'!M327</f>
        <v>250</v>
      </c>
      <c r="N326" s="71">
        <f t="shared" si="39"/>
        <v>0.11950286806883365</v>
      </c>
      <c r="O326" s="59">
        <f>'9'!O327+'9'!P327</f>
        <v>125.86506746626688</v>
      </c>
      <c r="P326" s="71">
        <f t="shared" si="40"/>
        <v>6.0164946207584551E-2</v>
      </c>
      <c r="Q326" s="59">
        <f t="shared" si="41"/>
        <v>375.86506746626685</v>
      </c>
      <c r="R326" s="71">
        <f t="shared" si="35"/>
        <v>0.17966781427641818</v>
      </c>
    </row>
    <row r="327" spans="1:18" s="4" customFormat="1" ht="11.25" x14ac:dyDescent="0.2">
      <c r="A327" s="77" t="s">
        <v>353</v>
      </c>
      <c r="B327" s="109" t="s">
        <v>592</v>
      </c>
      <c r="C327" s="141" t="s">
        <v>883</v>
      </c>
      <c r="D327" s="100">
        <f>'10'!C328</f>
        <v>730</v>
      </c>
      <c r="E327" s="100">
        <f>'10'!D328</f>
        <v>538</v>
      </c>
      <c r="F327" s="100">
        <f>'10'!E328</f>
        <v>1268</v>
      </c>
      <c r="G327" s="59">
        <f>'5'!O328</f>
        <v>96</v>
      </c>
      <c r="H327" s="71">
        <f t="shared" si="36"/>
        <v>7.5709779179810727E-2</v>
      </c>
      <c r="I327" s="59">
        <f>'6'!H328</f>
        <v>54</v>
      </c>
      <c r="J327" s="71">
        <f t="shared" si="37"/>
        <v>4.2586750788643532E-2</v>
      </c>
      <c r="K327" s="19">
        <f>'7'!F328</f>
        <v>0</v>
      </c>
      <c r="L327" s="71">
        <f t="shared" si="38"/>
        <v>0</v>
      </c>
      <c r="M327" s="59">
        <f>'8'!M328</f>
        <v>91</v>
      </c>
      <c r="N327" s="71">
        <f t="shared" si="39"/>
        <v>7.1766561514195581E-2</v>
      </c>
      <c r="O327" s="59">
        <f>'9'!O328+'9'!P328</f>
        <v>81.114503816793899</v>
      </c>
      <c r="P327" s="71">
        <f t="shared" si="40"/>
        <v>6.3970428877597713E-2</v>
      </c>
      <c r="Q327" s="59">
        <f t="shared" si="41"/>
        <v>322.1145038167939</v>
      </c>
      <c r="R327" s="71">
        <f t="shared" si="35"/>
        <v>0.25403352036024757</v>
      </c>
    </row>
    <row r="328" spans="1:18" s="4" customFormat="1" ht="11.25" x14ac:dyDescent="0.2">
      <c r="A328" s="76" t="s">
        <v>354</v>
      </c>
      <c r="B328" s="112" t="s">
        <v>542</v>
      </c>
      <c r="C328" s="144" t="s">
        <v>884</v>
      </c>
      <c r="D328" s="100">
        <f>'10'!C329</f>
        <v>873</v>
      </c>
      <c r="E328" s="100">
        <f>'10'!D329</f>
        <v>603</v>
      </c>
      <c r="F328" s="100">
        <f>'10'!E329</f>
        <v>1476</v>
      </c>
      <c r="G328" s="59">
        <f>'5'!O329</f>
        <v>14</v>
      </c>
      <c r="H328" s="71">
        <f t="shared" si="36"/>
        <v>9.485094850948509E-3</v>
      </c>
      <c r="I328" s="59">
        <f>'6'!H329</f>
        <v>0</v>
      </c>
      <c r="J328" s="71">
        <f t="shared" si="37"/>
        <v>0</v>
      </c>
      <c r="K328" s="19">
        <f>'7'!F329</f>
        <v>0</v>
      </c>
      <c r="L328" s="71">
        <f t="shared" si="38"/>
        <v>0</v>
      </c>
      <c r="M328" s="59">
        <f>'8'!M329</f>
        <v>160</v>
      </c>
      <c r="N328" s="71">
        <f t="shared" si="39"/>
        <v>0.10840108401084012</v>
      </c>
      <c r="O328" s="59">
        <f>'9'!O329+'9'!P329</f>
        <v>314.16182048040457</v>
      </c>
      <c r="P328" s="71">
        <f t="shared" si="40"/>
        <v>0.21284676184309254</v>
      </c>
      <c r="Q328" s="59">
        <f t="shared" si="41"/>
        <v>488.16182048040457</v>
      </c>
      <c r="R328" s="71">
        <f t="shared" si="35"/>
        <v>0.33073294070488113</v>
      </c>
    </row>
    <row r="329" spans="1:18" s="4" customFormat="1" ht="11.25" x14ac:dyDescent="0.2">
      <c r="A329" s="74" t="s">
        <v>355</v>
      </c>
      <c r="B329" s="110" t="s">
        <v>575</v>
      </c>
      <c r="C329" s="143" t="s">
        <v>660</v>
      </c>
      <c r="D329" s="100">
        <f>'10'!C330</f>
        <v>1745</v>
      </c>
      <c r="E329" s="100">
        <f>'10'!D330</f>
        <v>1277</v>
      </c>
      <c r="F329" s="100">
        <f>'10'!E330</f>
        <v>3022</v>
      </c>
      <c r="G329" s="59">
        <f>'5'!O330</f>
        <v>18</v>
      </c>
      <c r="H329" s="71">
        <f t="shared" si="36"/>
        <v>5.9563203176704171E-3</v>
      </c>
      <c r="I329" s="59">
        <f>'6'!H330</f>
        <v>5</v>
      </c>
      <c r="J329" s="71">
        <f t="shared" si="37"/>
        <v>1.6545334215751159E-3</v>
      </c>
      <c r="K329" s="19">
        <f>'7'!F330</f>
        <v>0</v>
      </c>
      <c r="L329" s="71">
        <f t="shared" si="38"/>
        <v>0</v>
      </c>
      <c r="M329" s="59">
        <f>'8'!M330</f>
        <v>362</v>
      </c>
      <c r="N329" s="71">
        <f t="shared" si="39"/>
        <v>0.11978821972203839</v>
      </c>
      <c r="O329" s="59">
        <f>'9'!O330+'9'!P330</f>
        <v>152.65187419215857</v>
      </c>
      <c r="P329" s="71">
        <f t="shared" si="40"/>
        <v>5.0513525543401251E-2</v>
      </c>
      <c r="Q329" s="59">
        <f t="shared" si="41"/>
        <v>537.65187419215863</v>
      </c>
      <c r="R329" s="71">
        <f t="shared" si="35"/>
        <v>0.17791259900468517</v>
      </c>
    </row>
    <row r="330" spans="1:18" s="4" customFormat="1" ht="11.25" x14ac:dyDescent="0.2">
      <c r="A330" s="76" t="s">
        <v>356</v>
      </c>
      <c r="B330" s="112" t="s">
        <v>580</v>
      </c>
      <c r="C330" s="144" t="s">
        <v>884</v>
      </c>
      <c r="D330" s="100">
        <f>'10'!C331</f>
        <v>192</v>
      </c>
      <c r="E330" s="100">
        <f>'10'!D331</f>
        <v>158</v>
      </c>
      <c r="F330" s="100">
        <f>'10'!E331</f>
        <v>350</v>
      </c>
      <c r="G330" s="59">
        <f>'5'!O331</f>
        <v>74</v>
      </c>
      <c r="H330" s="71">
        <f t="shared" si="36"/>
        <v>0.21142857142857144</v>
      </c>
      <c r="I330" s="59">
        <f>'6'!H331</f>
        <v>24</v>
      </c>
      <c r="J330" s="71">
        <f t="shared" si="37"/>
        <v>6.8571428571428575E-2</v>
      </c>
      <c r="K330" s="19">
        <f>'7'!F331</f>
        <v>47</v>
      </c>
      <c r="L330" s="71">
        <f t="shared" si="38"/>
        <v>0.13428571428571429</v>
      </c>
      <c r="M330" s="59">
        <f>'8'!M331</f>
        <v>36</v>
      </c>
      <c r="N330" s="71">
        <f t="shared" si="39"/>
        <v>0.10285714285714286</v>
      </c>
      <c r="O330" s="59">
        <f>'9'!O331+'9'!P331</f>
        <v>0</v>
      </c>
      <c r="P330" s="71">
        <f t="shared" si="40"/>
        <v>0</v>
      </c>
      <c r="Q330" s="59">
        <f t="shared" si="41"/>
        <v>181</v>
      </c>
      <c r="R330" s="71">
        <f t="shared" si="35"/>
        <v>0.51714285714285713</v>
      </c>
    </row>
    <row r="331" spans="1:18" s="4" customFormat="1" ht="11.25" x14ac:dyDescent="0.2">
      <c r="A331" s="74" t="s">
        <v>357</v>
      </c>
      <c r="B331" s="110" t="s">
        <v>554</v>
      </c>
      <c r="C331" s="143" t="s">
        <v>660</v>
      </c>
      <c r="D331" s="100">
        <f>'10'!C332</f>
        <v>548</v>
      </c>
      <c r="E331" s="100">
        <f>'10'!D332</f>
        <v>366</v>
      </c>
      <c r="F331" s="100">
        <f>'10'!E332</f>
        <v>914</v>
      </c>
      <c r="G331" s="59">
        <f>'5'!O332</f>
        <v>15</v>
      </c>
      <c r="H331" s="71">
        <f t="shared" si="36"/>
        <v>1.6411378555798686E-2</v>
      </c>
      <c r="I331" s="59">
        <f>'6'!H332</f>
        <v>0</v>
      </c>
      <c r="J331" s="71">
        <f t="shared" si="37"/>
        <v>0</v>
      </c>
      <c r="K331" s="19">
        <f>'7'!F332</f>
        <v>20</v>
      </c>
      <c r="L331" s="71">
        <f t="shared" si="38"/>
        <v>2.1881838074398249E-2</v>
      </c>
      <c r="M331" s="59">
        <f>'8'!M332</f>
        <v>106</v>
      </c>
      <c r="N331" s="71">
        <f t="shared" si="39"/>
        <v>0.11597374179431072</v>
      </c>
      <c r="O331" s="59">
        <f>'9'!O332+'9'!P332</f>
        <v>129.95078299776287</v>
      </c>
      <c r="P331" s="71">
        <f t="shared" si="40"/>
        <v>0.14217809955991562</v>
      </c>
      <c r="Q331" s="59">
        <f t="shared" si="41"/>
        <v>270.95078299776287</v>
      </c>
      <c r="R331" s="71">
        <f t="shared" si="35"/>
        <v>0.29644505798442328</v>
      </c>
    </row>
    <row r="332" spans="1:18" s="4" customFormat="1" ht="11.25" x14ac:dyDescent="0.2">
      <c r="A332" s="74" t="s">
        <v>358</v>
      </c>
      <c r="B332" s="110" t="s">
        <v>575</v>
      </c>
      <c r="C332" s="143" t="s">
        <v>660</v>
      </c>
      <c r="D332" s="100">
        <f>'10'!C333</f>
        <v>2238</v>
      </c>
      <c r="E332" s="100">
        <f>'10'!D333</f>
        <v>1634</v>
      </c>
      <c r="F332" s="100">
        <f>'10'!E333</f>
        <v>3872</v>
      </c>
      <c r="G332" s="59">
        <f>'5'!O333</f>
        <v>0</v>
      </c>
      <c r="H332" s="71">
        <f t="shared" si="36"/>
        <v>0</v>
      </c>
      <c r="I332" s="59">
        <f>'6'!H333</f>
        <v>0</v>
      </c>
      <c r="J332" s="71">
        <f t="shared" si="37"/>
        <v>0</v>
      </c>
      <c r="K332" s="19">
        <f>'7'!F333</f>
        <v>0</v>
      </c>
      <c r="L332" s="71">
        <f t="shared" si="38"/>
        <v>0</v>
      </c>
      <c r="M332" s="59">
        <f>'8'!M333</f>
        <v>537</v>
      </c>
      <c r="N332" s="71">
        <f t="shared" si="39"/>
        <v>0.13868801652892562</v>
      </c>
      <c r="O332" s="59">
        <f>'9'!O333+'9'!P333</f>
        <v>399.77509694097375</v>
      </c>
      <c r="P332" s="71">
        <f t="shared" si="40"/>
        <v>0.10324770065624322</v>
      </c>
      <c r="Q332" s="59">
        <f t="shared" si="41"/>
        <v>936.77509694097375</v>
      </c>
      <c r="R332" s="71">
        <f t="shared" si="35"/>
        <v>0.24193571718516885</v>
      </c>
    </row>
    <row r="333" spans="1:18" s="4" customFormat="1" ht="11.25" x14ac:dyDescent="0.2">
      <c r="A333" s="74" t="s">
        <v>359</v>
      </c>
      <c r="B333" s="110" t="s">
        <v>574</v>
      </c>
      <c r="C333" s="143" t="s">
        <v>660</v>
      </c>
      <c r="D333" s="100">
        <f>'10'!C334</f>
        <v>673</v>
      </c>
      <c r="E333" s="100">
        <f>'10'!D334</f>
        <v>561</v>
      </c>
      <c r="F333" s="100">
        <f>'10'!E334</f>
        <v>1234</v>
      </c>
      <c r="G333" s="59">
        <f>'5'!O334</f>
        <v>8</v>
      </c>
      <c r="H333" s="71">
        <f t="shared" si="36"/>
        <v>6.4829821717990272E-3</v>
      </c>
      <c r="I333" s="59">
        <f>'6'!H334</f>
        <v>0</v>
      </c>
      <c r="J333" s="71">
        <f t="shared" si="37"/>
        <v>0</v>
      </c>
      <c r="K333" s="19">
        <f>'7'!F334</f>
        <v>1</v>
      </c>
      <c r="L333" s="71">
        <f t="shared" si="38"/>
        <v>8.1037277147487841E-4</v>
      </c>
      <c r="M333" s="59">
        <f>'8'!M334</f>
        <v>121</v>
      </c>
      <c r="N333" s="71">
        <f t="shared" si="39"/>
        <v>9.8055105348460292E-2</v>
      </c>
      <c r="O333" s="59">
        <f>'9'!O334+'9'!P334</f>
        <v>2.9607843137254903</v>
      </c>
      <c r="P333" s="71">
        <f t="shared" si="40"/>
        <v>2.3993389900530716E-3</v>
      </c>
      <c r="Q333" s="59">
        <f t="shared" si="41"/>
        <v>132.9607843137255</v>
      </c>
      <c r="R333" s="71">
        <f t="shared" si="35"/>
        <v>0.10774779928178728</v>
      </c>
    </row>
    <row r="334" spans="1:18" s="4" customFormat="1" ht="11.25" x14ac:dyDescent="0.2">
      <c r="A334" s="76" t="s">
        <v>360</v>
      </c>
      <c r="B334" s="112" t="s">
        <v>547</v>
      </c>
      <c r="C334" s="144" t="s">
        <v>884</v>
      </c>
      <c r="D334" s="100">
        <f>'10'!C335</f>
        <v>1281</v>
      </c>
      <c r="E334" s="100">
        <f>'10'!D335</f>
        <v>843</v>
      </c>
      <c r="F334" s="100">
        <f>'10'!E335</f>
        <v>2124</v>
      </c>
      <c r="G334" s="59">
        <f>'5'!O335</f>
        <v>0</v>
      </c>
      <c r="H334" s="71">
        <f t="shared" si="36"/>
        <v>0</v>
      </c>
      <c r="I334" s="59">
        <f>'6'!H335</f>
        <v>38</v>
      </c>
      <c r="J334" s="71">
        <f t="shared" si="37"/>
        <v>1.7890772128060263E-2</v>
      </c>
      <c r="K334" s="19">
        <f>'7'!F335</f>
        <v>0</v>
      </c>
      <c r="L334" s="71">
        <f t="shared" si="38"/>
        <v>0</v>
      </c>
      <c r="M334" s="59">
        <f>'8'!M335</f>
        <v>74</v>
      </c>
      <c r="N334" s="71">
        <f t="shared" si="39"/>
        <v>3.4839924670433148E-2</v>
      </c>
      <c r="O334" s="59">
        <f>'9'!O335+'9'!P335</f>
        <v>31.46626686656672</v>
      </c>
      <c r="P334" s="71">
        <f t="shared" si="40"/>
        <v>1.4814626585012579E-2</v>
      </c>
      <c r="Q334" s="59">
        <f t="shared" si="41"/>
        <v>143.46626686656671</v>
      </c>
      <c r="R334" s="71">
        <f t="shared" si="35"/>
        <v>6.7545323383505981E-2</v>
      </c>
    </row>
    <row r="335" spans="1:18" s="4" customFormat="1" ht="11.25" x14ac:dyDescent="0.2">
      <c r="A335" s="74" t="s">
        <v>361</v>
      </c>
      <c r="B335" s="110" t="s">
        <v>550</v>
      </c>
      <c r="C335" s="143" t="s">
        <v>660</v>
      </c>
      <c r="D335" s="100">
        <f>'10'!C336</f>
        <v>1409</v>
      </c>
      <c r="E335" s="100">
        <f>'10'!D336</f>
        <v>979</v>
      </c>
      <c r="F335" s="100">
        <f>'10'!E336</f>
        <v>2388</v>
      </c>
      <c r="G335" s="59">
        <f>'5'!O336</f>
        <v>0</v>
      </c>
      <c r="H335" s="71">
        <f t="shared" si="36"/>
        <v>0</v>
      </c>
      <c r="I335" s="59">
        <f>'6'!H336</f>
        <v>0</v>
      </c>
      <c r="J335" s="71">
        <f t="shared" si="37"/>
        <v>0</v>
      </c>
      <c r="K335" s="19">
        <f>'7'!F336</f>
        <v>0</v>
      </c>
      <c r="L335" s="71">
        <f t="shared" si="38"/>
        <v>0</v>
      </c>
      <c r="M335" s="59">
        <f>'8'!M336</f>
        <v>278</v>
      </c>
      <c r="N335" s="71">
        <f t="shared" si="39"/>
        <v>0.11641541038525963</v>
      </c>
      <c r="O335" s="59">
        <f>'9'!O336+'9'!P336</f>
        <v>459.84922467832399</v>
      </c>
      <c r="P335" s="71">
        <f t="shared" si="40"/>
        <v>0.19256667700097319</v>
      </c>
      <c r="Q335" s="59">
        <f t="shared" si="41"/>
        <v>737.84922467832394</v>
      </c>
      <c r="R335" s="71">
        <f t="shared" si="35"/>
        <v>0.30898208738623278</v>
      </c>
    </row>
    <row r="336" spans="1:18" s="4" customFormat="1" ht="11.25" x14ac:dyDescent="0.2">
      <c r="A336" s="76" t="s">
        <v>362</v>
      </c>
      <c r="B336" s="112" t="s">
        <v>572</v>
      </c>
      <c r="C336" s="144" t="s">
        <v>884</v>
      </c>
      <c r="D336" s="100">
        <f>'10'!C337</f>
        <v>675</v>
      </c>
      <c r="E336" s="100">
        <f>'10'!D337</f>
        <v>549</v>
      </c>
      <c r="F336" s="100">
        <f>'10'!E337</f>
        <v>1224</v>
      </c>
      <c r="G336" s="59">
        <f>'5'!O337</f>
        <v>0</v>
      </c>
      <c r="H336" s="71">
        <f t="shared" si="36"/>
        <v>0</v>
      </c>
      <c r="I336" s="59">
        <f>'6'!H337</f>
        <v>0</v>
      </c>
      <c r="J336" s="71">
        <f t="shared" si="37"/>
        <v>0</v>
      </c>
      <c r="K336" s="19">
        <f>'7'!F337</f>
        <v>1</v>
      </c>
      <c r="L336" s="71">
        <f t="shared" si="38"/>
        <v>8.1699346405228761E-4</v>
      </c>
      <c r="M336" s="59">
        <f>'8'!M337</f>
        <v>129</v>
      </c>
      <c r="N336" s="71">
        <f t="shared" si="39"/>
        <v>0.1053921568627451</v>
      </c>
      <c r="O336" s="59">
        <f>'9'!O337+'9'!P337</f>
        <v>0</v>
      </c>
      <c r="P336" s="71">
        <f t="shared" si="40"/>
        <v>0</v>
      </c>
      <c r="Q336" s="59">
        <f t="shared" si="41"/>
        <v>130</v>
      </c>
      <c r="R336" s="71">
        <f t="shared" si="35"/>
        <v>0.10620915032679738</v>
      </c>
    </row>
    <row r="337" spans="1:18" s="4" customFormat="1" ht="11.25" x14ac:dyDescent="0.2">
      <c r="A337" s="75" t="s">
        <v>363</v>
      </c>
      <c r="B337" s="111" t="s">
        <v>551</v>
      </c>
      <c r="C337" s="142" t="s">
        <v>659</v>
      </c>
      <c r="D337" s="100">
        <f>'10'!C338</f>
        <v>62059</v>
      </c>
      <c r="E337" s="100">
        <f>'10'!D338</f>
        <v>38994</v>
      </c>
      <c r="F337" s="100">
        <f>'10'!E338</f>
        <v>101053</v>
      </c>
      <c r="G337" s="59">
        <f>'5'!O338</f>
        <v>7261</v>
      </c>
      <c r="H337" s="71">
        <f t="shared" si="36"/>
        <v>7.1853383867871309E-2</v>
      </c>
      <c r="I337" s="59">
        <f>'6'!H338</f>
        <v>2597</v>
      </c>
      <c r="J337" s="71">
        <f t="shared" si="37"/>
        <v>2.5699385470990471E-2</v>
      </c>
      <c r="K337" s="19">
        <f>'7'!F338</f>
        <v>4471</v>
      </c>
      <c r="L337" s="71">
        <f t="shared" si="38"/>
        <v>4.424410952668402E-2</v>
      </c>
      <c r="M337" s="59">
        <f>'8'!M338</f>
        <v>13532</v>
      </c>
      <c r="N337" s="71">
        <f t="shared" si="39"/>
        <v>0.13390992845338584</v>
      </c>
      <c r="O337" s="59">
        <f>'9'!O338+'9'!P338</f>
        <v>18599.034282725501</v>
      </c>
      <c r="P337" s="71">
        <f t="shared" si="40"/>
        <v>0.18405227239889466</v>
      </c>
      <c r="Q337" s="59">
        <f t="shared" si="41"/>
        <v>46460.034282725501</v>
      </c>
      <c r="R337" s="71">
        <f t="shared" si="35"/>
        <v>0.45975907971782631</v>
      </c>
    </row>
    <row r="338" spans="1:18" s="4" customFormat="1" ht="11.25" x14ac:dyDescent="0.2">
      <c r="A338" s="77" t="s">
        <v>364</v>
      </c>
      <c r="B338" s="109" t="s">
        <v>590</v>
      </c>
      <c r="C338" s="141" t="s">
        <v>883</v>
      </c>
      <c r="D338" s="100">
        <f>'10'!C339</f>
        <v>461</v>
      </c>
      <c r="E338" s="100">
        <f>'10'!D339</f>
        <v>322</v>
      </c>
      <c r="F338" s="100">
        <f>'10'!E339</f>
        <v>783</v>
      </c>
      <c r="G338" s="59">
        <f>'5'!O339</f>
        <v>100</v>
      </c>
      <c r="H338" s="71">
        <f t="shared" si="36"/>
        <v>0.1277139208173691</v>
      </c>
      <c r="I338" s="59">
        <f>'6'!H339</f>
        <v>43</v>
      </c>
      <c r="J338" s="71">
        <f t="shared" si="37"/>
        <v>5.4916985951468711E-2</v>
      </c>
      <c r="K338" s="19">
        <f>'7'!F339</f>
        <v>0</v>
      </c>
      <c r="L338" s="71">
        <f t="shared" si="38"/>
        <v>0</v>
      </c>
      <c r="M338" s="59">
        <f>'8'!M339</f>
        <v>132</v>
      </c>
      <c r="N338" s="71">
        <f t="shared" si="39"/>
        <v>0.16858237547892721</v>
      </c>
      <c r="O338" s="59">
        <f>'9'!O339+'9'!P339</f>
        <v>135</v>
      </c>
      <c r="P338" s="71">
        <f t="shared" si="40"/>
        <v>0.17241379310344829</v>
      </c>
      <c r="Q338" s="59">
        <f t="shared" si="41"/>
        <v>410</v>
      </c>
      <c r="R338" s="71">
        <f t="shared" si="35"/>
        <v>0.52362707535121333</v>
      </c>
    </row>
    <row r="339" spans="1:18" s="4" customFormat="1" ht="11.25" x14ac:dyDescent="0.2">
      <c r="A339" s="74" t="s">
        <v>365</v>
      </c>
      <c r="B339" s="110" t="s">
        <v>541</v>
      </c>
      <c r="C339" s="143" t="s">
        <v>660</v>
      </c>
      <c r="D339" s="100">
        <f>'10'!C340</f>
        <v>1274</v>
      </c>
      <c r="E339" s="100">
        <f>'10'!D340</f>
        <v>868</v>
      </c>
      <c r="F339" s="100">
        <f>'10'!E340</f>
        <v>2142</v>
      </c>
      <c r="G339" s="59">
        <f>'5'!O340</f>
        <v>36</v>
      </c>
      <c r="H339" s="71">
        <f t="shared" si="36"/>
        <v>1.680672268907563E-2</v>
      </c>
      <c r="I339" s="59">
        <f>'6'!H340</f>
        <v>0</v>
      </c>
      <c r="J339" s="71">
        <f t="shared" si="37"/>
        <v>0</v>
      </c>
      <c r="K339" s="19">
        <f>'7'!F340</f>
        <v>0</v>
      </c>
      <c r="L339" s="71">
        <f t="shared" si="38"/>
        <v>0</v>
      </c>
      <c r="M339" s="59">
        <f>'8'!M340</f>
        <v>298</v>
      </c>
      <c r="N339" s="71">
        <f t="shared" si="39"/>
        <v>0.13912231559290383</v>
      </c>
      <c r="O339" s="59">
        <f>'9'!O340+'9'!P340</f>
        <v>413.25174825174827</v>
      </c>
      <c r="P339" s="71">
        <f t="shared" si="40"/>
        <v>0.1929279870456341</v>
      </c>
      <c r="Q339" s="59">
        <f t="shared" si="41"/>
        <v>747.25174825174827</v>
      </c>
      <c r="R339" s="71">
        <f t="shared" si="35"/>
        <v>0.34885702532761359</v>
      </c>
    </row>
    <row r="340" spans="1:18" s="4" customFormat="1" ht="11.25" x14ac:dyDescent="0.2">
      <c r="A340" s="77" t="s">
        <v>366</v>
      </c>
      <c r="B340" s="109" t="s">
        <v>581</v>
      </c>
      <c r="C340" s="141" t="s">
        <v>883</v>
      </c>
      <c r="D340" s="100">
        <f>'10'!C341</f>
        <v>426</v>
      </c>
      <c r="E340" s="100">
        <f>'10'!D341</f>
        <v>271</v>
      </c>
      <c r="F340" s="100">
        <f>'10'!E341</f>
        <v>697</v>
      </c>
      <c r="G340" s="59">
        <f>'5'!O341</f>
        <v>5</v>
      </c>
      <c r="H340" s="71">
        <f t="shared" si="36"/>
        <v>7.1736011477761836E-3</v>
      </c>
      <c r="I340" s="59">
        <f>'6'!H341</f>
        <v>15</v>
      </c>
      <c r="J340" s="71">
        <f t="shared" si="37"/>
        <v>2.1520803443328552E-2</v>
      </c>
      <c r="K340" s="19">
        <f>'7'!F341</f>
        <v>0</v>
      </c>
      <c r="L340" s="71">
        <f t="shared" si="38"/>
        <v>0</v>
      </c>
      <c r="M340" s="59">
        <f>'8'!M341</f>
        <v>83</v>
      </c>
      <c r="N340" s="71">
        <f t="shared" si="39"/>
        <v>0.11908177905308465</v>
      </c>
      <c r="O340" s="59">
        <f>'9'!O341+'9'!P341</f>
        <v>34.229166666666671</v>
      </c>
      <c r="P340" s="71">
        <f t="shared" si="40"/>
        <v>4.9109277857484465E-2</v>
      </c>
      <c r="Q340" s="59">
        <f t="shared" si="41"/>
        <v>137.22916666666669</v>
      </c>
      <c r="R340" s="71">
        <f t="shared" si="35"/>
        <v>0.19688546150167388</v>
      </c>
    </row>
    <row r="341" spans="1:18" s="4" customFormat="1" ht="11.25" x14ac:dyDescent="0.2">
      <c r="A341" s="76" t="s">
        <v>367</v>
      </c>
      <c r="B341" s="112" t="s">
        <v>539</v>
      </c>
      <c r="C341" s="144" t="s">
        <v>884</v>
      </c>
      <c r="D341" s="100">
        <f>'10'!C342</f>
        <v>763</v>
      </c>
      <c r="E341" s="100">
        <f>'10'!D342</f>
        <v>589</v>
      </c>
      <c r="F341" s="100">
        <f>'10'!E342</f>
        <v>1352</v>
      </c>
      <c r="G341" s="59">
        <f>'5'!O342</f>
        <v>5</v>
      </c>
      <c r="H341" s="71">
        <f t="shared" si="36"/>
        <v>3.6982248520710057E-3</v>
      </c>
      <c r="I341" s="59">
        <f>'6'!H342</f>
        <v>0</v>
      </c>
      <c r="J341" s="71">
        <f t="shared" si="37"/>
        <v>0</v>
      </c>
      <c r="K341" s="19">
        <f>'7'!F342</f>
        <v>0</v>
      </c>
      <c r="L341" s="71">
        <f t="shared" si="38"/>
        <v>0</v>
      </c>
      <c r="M341" s="59">
        <f>'8'!M342</f>
        <v>178</v>
      </c>
      <c r="N341" s="71">
        <f t="shared" si="39"/>
        <v>0.13165680473372782</v>
      </c>
      <c r="O341" s="59">
        <f>'9'!O342+'9'!P342</f>
        <v>414.93933823529414</v>
      </c>
      <c r="P341" s="71">
        <f t="shared" si="40"/>
        <v>0.30690779455273237</v>
      </c>
      <c r="Q341" s="59">
        <f t="shared" si="41"/>
        <v>597.93933823529414</v>
      </c>
      <c r="R341" s="71">
        <f t="shared" si="35"/>
        <v>0.44226282413853119</v>
      </c>
    </row>
    <row r="342" spans="1:18" s="4" customFormat="1" ht="11.25" x14ac:dyDescent="0.2">
      <c r="A342" s="76" t="s">
        <v>368</v>
      </c>
      <c r="B342" s="112" t="s">
        <v>539</v>
      </c>
      <c r="C342" s="144" t="s">
        <v>884</v>
      </c>
      <c r="D342" s="100">
        <f>'10'!C343</f>
        <v>9637</v>
      </c>
      <c r="E342" s="100">
        <f>'10'!D343</f>
        <v>5695</v>
      </c>
      <c r="F342" s="100">
        <f>'10'!E343</f>
        <v>15332</v>
      </c>
      <c r="G342" s="59">
        <f>'5'!O343</f>
        <v>2693</v>
      </c>
      <c r="H342" s="71">
        <f t="shared" si="36"/>
        <v>0.17564570832246282</v>
      </c>
      <c r="I342" s="59">
        <f>'6'!H343</f>
        <v>408</v>
      </c>
      <c r="J342" s="71">
        <f t="shared" si="37"/>
        <v>2.6611009653013305E-2</v>
      </c>
      <c r="K342" s="19">
        <f>'7'!F343</f>
        <v>1602</v>
      </c>
      <c r="L342" s="71">
        <f t="shared" si="38"/>
        <v>0.10448734672580225</v>
      </c>
      <c r="M342" s="59">
        <f>'8'!M343</f>
        <v>2662</v>
      </c>
      <c r="N342" s="71">
        <f t="shared" si="39"/>
        <v>0.1736237933733368</v>
      </c>
      <c r="O342" s="59">
        <f>'9'!O343+'9'!P343</f>
        <v>2857.6011029411766</v>
      </c>
      <c r="P342" s="71">
        <f t="shared" si="40"/>
        <v>0.1863814964088949</v>
      </c>
      <c r="Q342" s="59">
        <f t="shared" si="41"/>
        <v>10222.601102941177</v>
      </c>
      <c r="R342" s="71">
        <f t="shared" si="35"/>
        <v>0.66674935448351014</v>
      </c>
    </row>
    <row r="343" spans="1:18" s="4" customFormat="1" ht="11.25" x14ac:dyDescent="0.2">
      <c r="A343" s="75" t="s">
        <v>369</v>
      </c>
      <c r="B343" s="111" t="s">
        <v>545</v>
      </c>
      <c r="C343" s="142" t="s">
        <v>659</v>
      </c>
      <c r="D343" s="100">
        <f>'10'!C344</f>
        <v>810</v>
      </c>
      <c r="E343" s="100">
        <f>'10'!D344</f>
        <v>532</v>
      </c>
      <c r="F343" s="100">
        <f>'10'!E344</f>
        <v>1342</v>
      </c>
      <c r="G343" s="59">
        <f>'5'!O344</f>
        <v>30</v>
      </c>
      <c r="H343" s="71">
        <f t="shared" si="36"/>
        <v>2.2354694485842028E-2</v>
      </c>
      <c r="I343" s="59">
        <f>'6'!H344</f>
        <v>36</v>
      </c>
      <c r="J343" s="71">
        <f t="shared" si="37"/>
        <v>2.6825633383010434E-2</v>
      </c>
      <c r="K343" s="19">
        <f>'7'!F344</f>
        <v>0</v>
      </c>
      <c r="L343" s="71">
        <f t="shared" si="38"/>
        <v>0</v>
      </c>
      <c r="M343" s="59">
        <f>'8'!M344</f>
        <v>164</v>
      </c>
      <c r="N343" s="71">
        <f t="shared" si="39"/>
        <v>0.12220566318926974</v>
      </c>
      <c r="O343" s="59">
        <f>'9'!O344+'9'!P344</f>
        <v>202.93457943925233</v>
      </c>
      <c r="P343" s="71">
        <f t="shared" si="40"/>
        <v>0.15121801746591082</v>
      </c>
      <c r="Q343" s="59">
        <f t="shared" si="41"/>
        <v>432.93457943925233</v>
      </c>
      <c r="R343" s="71">
        <f t="shared" si="35"/>
        <v>0.32260400852403304</v>
      </c>
    </row>
    <row r="344" spans="1:18" s="4" customFormat="1" ht="11.25" x14ac:dyDescent="0.2">
      <c r="A344" s="76" t="s">
        <v>370</v>
      </c>
      <c r="B344" s="112" t="s">
        <v>596</v>
      </c>
      <c r="C344" s="144" t="s">
        <v>884</v>
      </c>
      <c r="D344" s="100">
        <f>'10'!C345</f>
        <v>909</v>
      </c>
      <c r="E344" s="100">
        <f>'10'!D345</f>
        <v>688</v>
      </c>
      <c r="F344" s="100">
        <f>'10'!E345</f>
        <v>1597</v>
      </c>
      <c r="G344" s="59">
        <f>'5'!O345</f>
        <v>0</v>
      </c>
      <c r="H344" s="71">
        <f t="shared" si="36"/>
        <v>0</v>
      </c>
      <c r="I344" s="59">
        <f>'6'!H345</f>
        <v>70</v>
      </c>
      <c r="J344" s="71">
        <f t="shared" si="37"/>
        <v>4.3832185347526614E-2</v>
      </c>
      <c r="K344" s="19">
        <f>'7'!F345</f>
        <v>0</v>
      </c>
      <c r="L344" s="71">
        <f t="shared" si="38"/>
        <v>0</v>
      </c>
      <c r="M344" s="59">
        <f>'8'!M345</f>
        <v>118</v>
      </c>
      <c r="N344" s="71">
        <f t="shared" si="39"/>
        <v>7.3888541014402009E-2</v>
      </c>
      <c r="O344" s="59">
        <f>'9'!O345+'9'!P345</f>
        <v>250.80786686838124</v>
      </c>
      <c r="P344" s="71">
        <f t="shared" si="40"/>
        <v>0.15704938438846666</v>
      </c>
      <c r="Q344" s="59">
        <f t="shared" si="41"/>
        <v>438.80786686838121</v>
      </c>
      <c r="R344" s="71">
        <f t="shared" si="35"/>
        <v>0.27477011075039526</v>
      </c>
    </row>
    <row r="345" spans="1:18" s="4" customFormat="1" ht="11.25" x14ac:dyDescent="0.2">
      <c r="A345" s="76" t="s">
        <v>371</v>
      </c>
      <c r="B345" s="112" t="s">
        <v>539</v>
      </c>
      <c r="C345" s="144" t="s">
        <v>884</v>
      </c>
      <c r="D345" s="100">
        <f>'10'!C346</f>
        <v>873</v>
      </c>
      <c r="E345" s="100">
        <f>'10'!D346</f>
        <v>573</v>
      </c>
      <c r="F345" s="100">
        <f>'10'!E346</f>
        <v>1446</v>
      </c>
      <c r="G345" s="59">
        <f>'5'!O346</f>
        <v>13</v>
      </c>
      <c r="H345" s="71">
        <f t="shared" si="36"/>
        <v>8.9903181189488236E-3</v>
      </c>
      <c r="I345" s="59">
        <f>'6'!H346</f>
        <v>0</v>
      </c>
      <c r="J345" s="71">
        <f t="shared" si="37"/>
        <v>0</v>
      </c>
      <c r="K345" s="19">
        <f>'7'!F346</f>
        <v>0</v>
      </c>
      <c r="L345" s="71">
        <f t="shared" si="38"/>
        <v>0</v>
      </c>
      <c r="M345" s="59">
        <f>'8'!M346</f>
        <v>138</v>
      </c>
      <c r="N345" s="71">
        <f t="shared" si="39"/>
        <v>9.5435684647302899E-2</v>
      </c>
      <c r="O345" s="59">
        <f>'9'!O346+'9'!P346</f>
        <v>207.46966911764707</v>
      </c>
      <c r="P345" s="71">
        <f t="shared" si="40"/>
        <v>0.14347833272313076</v>
      </c>
      <c r="Q345" s="59">
        <f t="shared" si="41"/>
        <v>358.46966911764707</v>
      </c>
      <c r="R345" s="71">
        <f t="shared" si="35"/>
        <v>0.24790433548938248</v>
      </c>
    </row>
    <row r="346" spans="1:18" s="4" customFormat="1" ht="11.25" x14ac:dyDescent="0.2">
      <c r="A346" s="76" t="s">
        <v>372</v>
      </c>
      <c r="B346" s="112" t="s">
        <v>596</v>
      </c>
      <c r="C346" s="144" t="s">
        <v>884</v>
      </c>
      <c r="D346" s="100">
        <f>'10'!C347</f>
        <v>1957</v>
      </c>
      <c r="E346" s="100">
        <f>'10'!D347</f>
        <v>1420</v>
      </c>
      <c r="F346" s="100">
        <f>'10'!E347</f>
        <v>3377</v>
      </c>
      <c r="G346" s="59">
        <f>'5'!O347</f>
        <v>55</v>
      </c>
      <c r="H346" s="71">
        <f t="shared" si="36"/>
        <v>1.6286644951140065E-2</v>
      </c>
      <c r="I346" s="59">
        <f>'6'!H347</f>
        <v>57</v>
      </c>
      <c r="J346" s="71">
        <f t="shared" si="37"/>
        <v>1.6878886585726977E-2</v>
      </c>
      <c r="K346" s="19">
        <f>'7'!F347</f>
        <v>0</v>
      </c>
      <c r="L346" s="71">
        <f t="shared" si="38"/>
        <v>0</v>
      </c>
      <c r="M346" s="59">
        <f>'8'!M347</f>
        <v>260</v>
      </c>
      <c r="N346" s="71">
        <f t="shared" si="39"/>
        <v>7.6991412496298484E-2</v>
      </c>
      <c r="O346" s="59">
        <f>'9'!O347+'9'!P347</f>
        <v>511.08018154311651</v>
      </c>
      <c r="P346" s="71">
        <f t="shared" si="40"/>
        <v>0.1513414810610354</v>
      </c>
      <c r="Q346" s="59">
        <f t="shared" si="41"/>
        <v>883.08018154311651</v>
      </c>
      <c r="R346" s="71">
        <f t="shared" si="35"/>
        <v>0.2614984250942009</v>
      </c>
    </row>
    <row r="347" spans="1:18" s="4" customFormat="1" ht="11.25" x14ac:dyDescent="0.2">
      <c r="A347" s="77" t="s">
        <v>373</v>
      </c>
      <c r="B347" s="109" t="s">
        <v>583</v>
      </c>
      <c r="C347" s="141" t="s">
        <v>883</v>
      </c>
      <c r="D347" s="100">
        <f>'10'!C348</f>
        <v>212</v>
      </c>
      <c r="E347" s="100">
        <f>'10'!D348</f>
        <v>133</v>
      </c>
      <c r="F347" s="100">
        <f>'10'!E348</f>
        <v>345</v>
      </c>
      <c r="G347" s="59">
        <f>'5'!O348</f>
        <v>29</v>
      </c>
      <c r="H347" s="71">
        <f t="shared" si="36"/>
        <v>8.4057971014492749E-2</v>
      </c>
      <c r="I347" s="59">
        <f>'6'!H348</f>
        <v>0</v>
      </c>
      <c r="J347" s="71">
        <f t="shared" si="37"/>
        <v>0</v>
      </c>
      <c r="K347" s="19">
        <f>'7'!F348</f>
        <v>0</v>
      </c>
      <c r="L347" s="71">
        <f t="shared" si="38"/>
        <v>0</v>
      </c>
      <c r="M347" s="59">
        <f>'8'!M348</f>
        <v>102</v>
      </c>
      <c r="N347" s="71">
        <f t="shared" si="39"/>
        <v>0.29565217391304349</v>
      </c>
      <c r="O347" s="59">
        <f>'9'!O348+'9'!P348</f>
        <v>15.48</v>
      </c>
      <c r="P347" s="71">
        <f t="shared" si="40"/>
        <v>4.4869565217391306E-2</v>
      </c>
      <c r="Q347" s="59">
        <f t="shared" si="41"/>
        <v>146.47999999999999</v>
      </c>
      <c r="R347" s="71">
        <f t="shared" si="35"/>
        <v>0.42457971014492751</v>
      </c>
    </row>
    <row r="348" spans="1:18" s="4" customFormat="1" ht="11.25" x14ac:dyDescent="0.2">
      <c r="A348" s="77" t="s">
        <v>374</v>
      </c>
      <c r="B348" s="109" t="s">
        <v>546</v>
      </c>
      <c r="C348" s="141" t="s">
        <v>883</v>
      </c>
      <c r="D348" s="100">
        <f>'10'!C349</f>
        <v>189</v>
      </c>
      <c r="E348" s="100">
        <f>'10'!D349</f>
        <v>136</v>
      </c>
      <c r="F348" s="100">
        <f>'10'!E349</f>
        <v>325</v>
      </c>
      <c r="G348" s="59">
        <f>'5'!O349</f>
        <v>0</v>
      </c>
      <c r="H348" s="71">
        <f t="shared" si="36"/>
        <v>0</v>
      </c>
      <c r="I348" s="59">
        <f>'6'!H349</f>
        <v>0</v>
      </c>
      <c r="J348" s="71">
        <f t="shared" si="37"/>
        <v>0</v>
      </c>
      <c r="K348" s="19">
        <f>'7'!F349</f>
        <v>58</v>
      </c>
      <c r="L348" s="71">
        <f t="shared" si="38"/>
        <v>0.17846153846153845</v>
      </c>
      <c r="M348" s="59">
        <f>'8'!M349</f>
        <v>39</v>
      </c>
      <c r="N348" s="71">
        <f t="shared" si="39"/>
        <v>0.12</v>
      </c>
      <c r="O348" s="59">
        <f>'9'!O349+'9'!P349</f>
        <v>6.9511400651465802</v>
      </c>
      <c r="P348" s="71">
        <f t="shared" si="40"/>
        <v>2.1388123277374094E-2</v>
      </c>
      <c r="Q348" s="59">
        <f t="shared" si="41"/>
        <v>103.95114006514657</v>
      </c>
      <c r="R348" s="71">
        <f t="shared" si="35"/>
        <v>0.31984966173891255</v>
      </c>
    </row>
    <row r="349" spans="1:18" s="4" customFormat="1" ht="11.25" x14ac:dyDescent="0.2">
      <c r="A349" s="74" t="s">
        <v>375</v>
      </c>
      <c r="B349" s="110" t="s">
        <v>550</v>
      </c>
      <c r="C349" s="143" t="s">
        <v>660</v>
      </c>
      <c r="D349" s="100">
        <f>'10'!C350</f>
        <v>922</v>
      </c>
      <c r="E349" s="100">
        <f>'10'!D350</f>
        <v>603</v>
      </c>
      <c r="F349" s="100">
        <f>'10'!E350</f>
        <v>1525</v>
      </c>
      <c r="G349" s="59">
        <f>'5'!O350</f>
        <v>0</v>
      </c>
      <c r="H349" s="71">
        <f t="shared" si="36"/>
        <v>0</v>
      </c>
      <c r="I349" s="59">
        <f>'6'!H350</f>
        <v>0</v>
      </c>
      <c r="J349" s="71">
        <f t="shared" si="37"/>
        <v>0</v>
      </c>
      <c r="K349" s="19">
        <f>'7'!F350</f>
        <v>0</v>
      </c>
      <c r="L349" s="71">
        <f t="shared" si="38"/>
        <v>0</v>
      </c>
      <c r="M349" s="59">
        <f>'8'!M350</f>
        <v>158</v>
      </c>
      <c r="N349" s="71">
        <f t="shared" si="39"/>
        <v>0.10360655737704919</v>
      </c>
      <c r="O349" s="59">
        <f>'9'!O350+'9'!P350</f>
        <v>0</v>
      </c>
      <c r="P349" s="71">
        <f t="shared" si="40"/>
        <v>0</v>
      </c>
      <c r="Q349" s="59">
        <f t="shared" si="41"/>
        <v>158</v>
      </c>
      <c r="R349" s="71">
        <f t="shared" si="35"/>
        <v>0.10360655737704919</v>
      </c>
    </row>
    <row r="350" spans="1:18" s="4" customFormat="1" ht="11.25" x14ac:dyDescent="0.2">
      <c r="A350" s="74" t="s">
        <v>376</v>
      </c>
      <c r="B350" s="110" t="s">
        <v>550</v>
      </c>
      <c r="C350" s="143" t="s">
        <v>660</v>
      </c>
      <c r="D350" s="100">
        <f>'10'!C351</f>
        <v>1078</v>
      </c>
      <c r="E350" s="100">
        <f>'10'!D351</f>
        <v>638</v>
      </c>
      <c r="F350" s="100">
        <f>'10'!E351</f>
        <v>1716</v>
      </c>
      <c r="G350" s="59">
        <f>'5'!O351</f>
        <v>69</v>
      </c>
      <c r="H350" s="71">
        <f t="shared" si="36"/>
        <v>4.0209790209790208E-2</v>
      </c>
      <c r="I350" s="59">
        <f>'6'!H351</f>
        <v>104</v>
      </c>
      <c r="J350" s="71">
        <f t="shared" si="37"/>
        <v>6.0606060606060608E-2</v>
      </c>
      <c r="K350" s="19">
        <f>'7'!F351</f>
        <v>96</v>
      </c>
      <c r="L350" s="71">
        <f t="shared" si="38"/>
        <v>5.5944055944055944E-2</v>
      </c>
      <c r="M350" s="59">
        <f>'8'!M351</f>
        <v>207</v>
      </c>
      <c r="N350" s="71">
        <f t="shared" si="39"/>
        <v>0.12062937062937062</v>
      </c>
      <c r="O350" s="59">
        <f>'9'!O351+'9'!P351</f>
        <v>585.65127020785212</v>
      </c>
      <c r="P350" s="71">
        <f t="shared" si="40"/>
        <v>0.34128861900224483</v>
      </c>
      <c r="Q350" s="59">
        <f t="shared" si="41"/>
        <v>1061.6512702078521</v>
      </c>
      <c r="R350" s="71">
        <f t="shared" si="35"/>
        <v>0.61867789639152226</v>
      </c>
    </row>
    <row r="351" spans="1:18" s="4" customFormat="1" ht="11.25" x14ac:dyDescent="0.2">
      <c r="A351" s="77" t="s">
        <v>377</v>
      </c>
      <c r="B351" s="109" t="s">
        <v>581</v>
      </c>
      <c r="C351" s="141" t="s">
        <v>883</v>
      </c>
      <c r="D351" s="100">
        <f>'10'!C352</f>
        <v>656</v>
      </c>
      <c r="E351" s="100">
        <f>'10'!D352</f>
        <v>438</v>
      </c>
      <c r="F351" s="100">
        <f>'10'!E352</f>
        <v>1094</v>
      </c>
      <c r="G351" s="59">
        <f>'5'!O352</f>
        <v>147</v>
      </c>
      <c r="H351" s="71">
        <f t="shared" si="36"/>
        <v>0.1343692870201097</v>
      </c>
      <c r="I351" s="59">
        <f>'6'!H352</f>
        <v>17</v>
      </c>
      <c r="J351" s="71">
        <f t="shared" si="37"/>
        <v>1.5539305301645339E-2</v>
      </c>
      <c r="K351" s="19">
        <f>'7'!F352</f>
        <v>0</v>
      </c>
      <c r="L351" s="71">
        <f t="shared" si="38"/>
        <v>0</v>
      </c>
      <c r="M351" s="59">
        <f>'8'!M352</f>
        <v>169</v>
      </c>
      <c r="N351" s="71">
        <f t="shared" si="39"/>
        <v>0.15447897623400367</v>
      </c>
      <c r="O351" s="59">
        <f>'9'!O352+'9'!P352</f>
        <v>174.375</v>
      </c>
      <c r="P351" s="71">
        <f t="shared" si="40"/>
        <v>0.15939213893967094</v>
      </c>
      <c r="Q351" s="59">
        <f t="shared" si="41"/>
        <v>507.375</v>
      </c>
      <c r="R351" s="71">
        <f t="shared" si="35"/>
        <v>0.46377970749542963</v>
      </c>
    </row>
    <row r="352" spans="1:18" s="4" customFormat="1" ht="11.25" x14ac:dyDescent="0.2">
      <c r="A352" s="77" t="s">
        <v>378</v>
      </c>
      <c r="B352" s="109" t="s">
        <v>584</v>
      </c>
      <c r="C352" s="141" t="s">
        <v>883</v>
      </c>
      <c r="D352" s="100">
        <f>'10'!C353</f>
        <v>771</v>
      </c>
      <c r="E352" s="100">
        <f>'10'!D353</f>
        <v>502</v>
      </c>
      <c r="F352" s="100">
        <f>'10'!E353</f>
        <v>1273</v>
      </c>
      <c r="G352" s="59">
        <f>'5'!O353</f>
        <v>96</v>
      </c>
      <c r="H352" s="71">
        <f t="shared" si="36"/>
        <v>7.5412411626080131E-2</v>
      </c>
      <c r="I352" s="59">
        <f>'6'!H353</f>
        <v>43</v>
      </c>
      <c r="J352" s="71">
        <f t="shared" si="37"/>
        <v>3.3778476040848389E-2</v>
      </c>
      <c r="K352" s="19">
        <f>'7'!F353</f>
        <v>0</v>
      </c>
      <c r="L352" s="71">
        <f t="shared" si="38"/>
        <v>0</v>
      </c>
      <c r="M352" s="59">
        <f>'8'!M353</f>
        <v>165</v>
      </c>
      <c r="N352" s="71">
        <f t="shared" si="39"/>
        <v>0.12961508248232523</v>
      </c>
      <c r="O352" s="59">
        <f>'9'!O353+'9'!P353</f>
        <v>143.85714285714283</v>
      </c>
      <c r="P352" s="71">
        <f t="shared" si="40"/>
        <v>0.11300639658848612</v>
      </c>
      <c r="Q352" s="59">
        <f t="shared" si="41"/>
        <v>447.85714285714283</v>
      </c>
      <c r="R352" s="71">
        <f t="shared" si="35"/>
        <v>0.35181236673773986</v>
      </c>
    </row>
    <row r="353" spans="1:18" s="4" customFormat="1" ht="11.25" x14ac:dyDescent="0.2">
      <c r="A353" s="76" t="s">
        <v>379</v>
      </c>
      <c r="B353" s="112" t="s">
        <v>580</v>
      </c>
      <c r="C353" s="144" t="s">
        <v>884</v>
      </c>
      <c r="D353" s="100">
        <f>'10'!C354</f>
        <v>229</v>
      </c>
      <c r="E353" s="100">
        <f>'10'!D354</f>
        <v>148</v>
      </c>
      <c r="F353" s="100">
        <f>'10'!E354</f>
        <v>377</v>
      </c>
      <c r="G353" s="59">
        <f>'5'!O354</f>
        <v>14</v>
      </c>
      <c r="H353" s="71">
        <f t="shared" si="36"/>
        <v>3.7135278514588858E-2</v>
      </c>
      <c r="I353" s="59">
        <f>'6'!H354</f>
        <v>0</v>
      </c>
      <c r="J353" s="71">
        <f t="shared" si="37"/>
        <v>0</v>
      </c>
      <c r="K353" s="19">
        <f>'7'!F354</f>
        <v>0</v>
      </c>
      <c r="L353" s="71">
        <f t="shared" si="38"/>
        <v>0</v>
      </c>
      <c r="M353" s="59">
        <f>'8'!M354</f>
        <v>63</v>
      </c>
      <c r="N353" s="71">
        <f t="shared" si="39"/>
        <v>0.16710875331564987</v>
      </c>
      <c r="O353" s="59">
        <f>'9'!O354+'9'!P354</f>
        <v>10.010695187165776</v>
      </c>
      <c r="P353" s="71">
        <f t="shared" si="40"/>
        <v>2.6553568135718238E-2</v>
      </c>
      <c r="Q353" s="59">
        <f t="shared" si="41"/>
        <v>87.01069518716578</v>
      </c>
      <c r="R353" s="71">
        <f t="shared" si="35"/>
        <v>0.23079759996595697</v>
      </c>
    </row>
    <row r="354" spans="1:18" s="4" customFormat="1" ht="11.25" x14ac:dyDescent="0.2">
      <c r="A354" s="76" t="s">
        <v>380</v>
      </c>
      <c r="B354" s="112" t="s">
        <v>539</v>
      </c>
      <c r="C354" s="144" t="s">
        <v>884</v>
      </c>
      <c r="D354" s="100">
        <f>'10'!C355</f>
        <v>360</v>
      </c>
      <c r="E354" s="100">
        <f>'10'!D355</f>
        <v>275</v>
      </c>
      <c r="F354" s="100">
        <f>'10'!E355</f>
        <v>635</v>
      </c>
      <c r="G354" s="59">
        <f>'5'!O355</f>
        <v>0</v>
      </c>
      <c r="H354" s="71">
        <f t="shared" si="36"/>
        <v>0</v>
      </c>
      <c r="I354" s="59">
        <f>'6'!H355</f>
        <v>0</v>
      </c>
      <c r="J354" s="71">
        <f t="shared" si="37"/>
        <v>0</v>
      </c>
      <c r="K354" s="19">
        <f>'7'!F355</f>
        <v>0</v>
      </c>
      <c r="L354" s="71">
        <f t="shared" si="38"/>
        <v>0</v>
      </c>
      <c r="M354" s="59">
        <f>'8'!M355</f>
        <v>56</v>
      </c>
      <c r="N354" s="71">
        <f t="shared" si="39"/>
        <v>8.8188976377952755E-2</v>
      </c>
      <c r="O354" s="59">
        <f>'9'!O355+'9'!P355</f>
        <v>103.73483455882354</v>
      </c>
      <c r="P354" s="71">
        <f t="shared" si="40"/>
        <v>0.16336194418712369</v>
      </c>
      <c r="Q354" s="59">
        <f t="shared" si="41"/>
        <v>159.73483455882354</v>
      </c>
      <c r="R354" s="71">
        <f t="shared" si="35"/>
        <v>0.25155092056507644</v>
      </c>
    </row>
    <row r="355" spans="1:18" s="4" customFormat="1" ht="11.25" x14ac:dyDescent="0.2">
      <c r="A355" s="74" t="s">
        <v>381</v>
      </c>
      <c r="B355" s="110" t="s">
        <v>575</v>
      </c>
      <c r="C355" s="143" t="s">
        <v>660</v>
      </c>
      <c r="D355" s="100">
        <f>'10'!C356</f>
        <v>1388</v>
      </c>
      <c r="E355" s="100">
        <f>'10'!D356</f>
        <v>1009</v>
      </c>
      <c r="F355" s="100">
        <f>'10'!E356</f>
        <v>2397</v>
      </c>
      <c r="G355" s="59">
        <f>'5'!O356</f>
        <v>18</v>
      </c>
      <c r="H355" s="71">
        <f t="shared" si="36"/>
        <v>7.5093867334167707E-3</v>
      </c>
      <c r="I355" s="59">
        <f>'6'!H356</f>
        <v>24</v>
      </c>
      <c r="J355" s="71">
        <f t="shared" si="37"/>
        <v>1.0012515644555695E-2</v>
      </c>
      <c r="K355" s="19">
        <f>'7'!F356</f>
        <v>0</v>
      </c>
      <c r="L355" s="71">
        <f t="shared" si="38"/>
        <v>0</v>
      </c>
      <c r="M355" s="59">
        <f>'8'!M356</f>
        <v>352</v>
      </c>
      <c r="N355" s="71">
        <f t="shared" si="39"/>
        <v>0.14685022945348353</v>
      </c>
      <c r="O355" s="59">
        <f>'9'!O356+'9'!P356</f>
        <v>399.77509694097375</v>
      </c>
      <c r="P355" s="71">
        <f t="shared" si="40"/>
        <v>0.16678143385105287</v>
      </c>
      <c r="Q355" s="59">
        <f t="shared" si="41"/>
        <v>793.77509694097375</v>
      </c>
      <c r="R355" s="71">
        <f t="shared" si="35"/>
        <v>0.33115356568250887</v>
      </c>
    </row>
    <row r="356" spans="1:18" s="4" customFormat="1" ht="11.25" x14ac:dyDescent="0.2">
      <c r="A356" s="76" t="s">
        <v>382</v>
      </c>
      <c r="B356" s="112" t="s">
        <v>542</v>
      </c>
      <c r="C356" s="144" t="s">
        <v>884</v>
      </c>
      <c r="D356" s="100">
        <f>'10'!C357</f>
        <v>691</v>
      </c>
      <c r="E356" s="100">
        <f>'10'!D357</f>
        <v>585</v>
      </c>
      <c r="F356" s="100">
        <f>'10'!E357</f>
        <v>1276</v>
      </c>
      <c r="G356" s="59">
        <f>'5'!O357</f>
        <v>0</v>
      </c>
      <c r="H356" s="71">
        <f t="shared" si="36"/>
        <v>0</v>
      </c>
      <c r="I356" s="59">
        <f>'6'!H357</f>
        <v>0</v>
      </c>
      <c r="J356" s="71">
        <f t="shared" si="37"/>
        <v>0</v>
      </c>
      <c r="K356" s="19">
        <f>'7'!F357</f>
        <v>0</v>
      </c>
      <c r="L356" s="71">
        <f t="shared" si="38"/>
        <v>0</v>
      </c>
      <c r="M356" s="59">
        <f>'8'!M357</f>
        <v>160</v>
      </c>
      <c r="N356" s="71">
        <f t="shared" si="39"/>
        <v>0.12539184952978055</v>
      </c>
      <c r="O356" s="59">
        <f>'9'!O357+'9'!P357</f>
        <v>0</v>
      </c>
      <c r="P356" s="71">
        <f t="shared" si="40"/>
        <v>0</v>
      </c>
      <c r="Q356" s="59">
        <f t="shared" si="41"/>
        <v>160</v>
      </c>
      <c r="R356" s="71">
        <f t="shared" si="35"/>
        <v>0.12539184952978055</v>
      </c>
    </row>
    <row r="357" spans="1:18" s="4" customFormat="1" ht="11.25" x14ac:dyDescent="0.2">
      <c r="A357" s="77" t="s">
        <v>383</v>
      </c>
      <c r="B357" s="109" t="s">
        <v>552</v>
      </c>
      <c r="C357" s="141" t="s">
        <v>883</v>
      </c>
      <c r="D357" s="100">
        <f>'10'!C358</f>
        <v>5005</v>
      </c>
      <c r="E357" s="100">
        <f>'10'!D358</f>
        <v>3370</v>
      </c>
      <c r="F357" s="100">
        <f>'10'!E358</f>
        <v>8375</v>
      </c>
      <c r="G357" s="59">
        <f>'5'!O358</f>
        <v>414</v>
      </c>
      <c r="H357" s="71">
        <f t="shared" si="36"/>
        <v>4.943283582089552E-2</v>
      </c>
      <c r="I357" s="59">
        <f>'6'!H358</f>
        <v>145</v>
      </c>
      <c r="J357" s="71">
        <f t="shared" si="37"/>
        <v>1.7313432835820895E-2</v>
      </c>
      <c r="K357" s="19">
        <f>'7'!F358</f>
        <v>434</v>
      </c>
      <c r="L357" s="71">
        <f t="shared" si="38"/>
        <v>5.1820895522388062E-2</v>
      </c>
      <c r="M357" s="59">
        <f>'8'!M358</f>
        <v>1662</v>
      </c>
      <c r="N357" s="71">
        <f t="shared" si="39"/>
        <v>0.19844776119402985</v>
      </c>
      <c r="O357" s="59">
        <f>'9'!O358+'9'!P358</f>
        <v>646.07801743919231</v>
      </c>
      <c r="P357" s="71">
        <f t="shared" si="40"/>
        <v>7.7143643873336401E-2</v>
      </c>
      <c r="Q357" s="59">
        <f t="shared" si="41"/>
        <v>3301.0780174391921</v>
      </c>
      <c r="R357" s="71">
        <f t="shared" si="35"/>
        <v>0.39415856924647069</v>
      </c>
    </row>
    <row r="358" spans="1:18" s="4" customFormat="1" ht="11.25" x14ac:dyDescent="0.2">
      <c r="A358" s="76" t="s">
        <v>384</v>
      </c>
      <c r="B358" s="112" t="s">
        <v>556</v>
      </c>
      <c r="C358" s="144" t="s">
        <v>884</v>
      </c>
      <c r="D358" s="100">
        <f>'10'!C359</f>
        <v>1417</v>
      </c>
      <c r="E358" s="100">
        <f>'10'!D359</f>
        <v>941</v>
      </c>
      <c r="F358" s="100">
        <f>'10'!E359</f>
        <v>2358</v>
      </c>
      <c r="G358" s="59">
        <f>'5'!O359</f>
        <v>28</v>
      </c>
      <c r="H358" s="71">
        <f t="shared" si="36"/>
        <v>1.1874469889737066E-2</v>
      </c>
      <c r="I358" s="59">
        <f>'6'!H359</f>
        <v>0</v>
      </c>
      <c r="J358" s="71">
        <f t="shared" si="37"/>
        <v>0</v>
      </c>
      <c r="K358" s="19">
        <f>'7'!F359</f>
        <v>0</v>
      </c>
      <c r="L358" s="71">
        <f t="shared" si="38"/>
        <v>0</v>
      </c>
      <c r="M358" s="59">
        <f>'8'!M359</f>
        <v>216</v>
      </c>
      <c r="N358" s="71">
        <f t="shared" si="39"/>
        <v>9.1603053435114504E-2</v>
      </c>
      <c r="O358" s="59">
        <f>'9'!O359+'9'!P359</f>
        <v>105.22678185745141</v>
      </c>
      <c r="P358" s="71">
        <f t="shared" si="40"/>
        <v>4.4625437598579905E-2</v>
      </c>
      <c r="Q358" s="59">
        <f t="shared" si="41"/>
        <v>349.22678185745144</v>
      </c>
      <c r="R358" s="71">
        <f t="shared" si="35"/>
        <v>0.14810296092343148</v>
      </c>
    </row>
    <row r="359" spans="1:18" s="4" customFormat="1" ht="11.25" x14ac:dyDescent="0.2">
      <c r="A359" s="77" t="s">
        <v>385</v>
      </c>
      <c r="B359" s="109" t="s">
        <v>566</v>
      </c>
      <c r="C359" s="141" t="s">
        <v>883</v>
      </c>
      <c r="D359" s="100">
        <f>'10'!C360</f>
        <v>277</v>
      </c>
      <c r="E359" s="100">
        <f>'10'!D360</f>
        <v>180</v>
      </c>
      <c r="F359" s="100">
        <f>'10'!E360</f>
        <v>457</v>
      </c>
      <c r="G359" s="59">
        <f>'5'!O360</f>
        <v>20</v>
      </c>
      <c r="H359" s="71">
        <f t="shared" si="36"/>
        <v>4.3763676148796497E-2</v>
      </c>
      <c r="I359" s="59">
        <f>'6'!H360</f>
        <v>18</v>
      </c>
      <c r="J359" s="71">
        <f t="shared" si="37"/>
        <v>3.9387308533916851E-2</v>
      </c>
      <c r="K359" s="19">
        <f>'7'!F360</f>
        <v>0</v>
      </c>
      <c r="L359" s="71">
        <f t="shared" si="38"/>
        <v>0</v>
      </c>
      <c r="M359" s="59">
        <f>'8'!M360</f>
        <v>53</v>
      </c>
      <c r="N359" s="71">
        <f t="shared" si="39"/>
        <v>0.11597374179431072</v>
      </c>
      <c r="O359" s="59">
        <f>'9'!O360+'9'!P360</f>
        <v>36.325842696629216</v>
      </c>
      <c r="P359" s="71">
        <f t="shared" si="40"/>
        <v>7.9487620780370277E-2</v>
      </c>
      <c r="Q359" s="59">
        <f t="shared" si="41"/>
        <v>127.32584269662922</v>
      </c>
      <c r="R359" s="71">
        <f t="shared" si="35"/>
        <v>0.27861234725739437</v>
      </c>
    </row>
    <row r="360" spans="1:18" s="4" customFormat="1" ht="11.25" x14ac:dyDescent="0.2">
      <c r="A360" s="77" t="s">
        <v>386</v>
      </c>
      <c r="B360" s="109" t="s">
        <v>591</v>
      </c>
      <c r="C360" s="141" t="s">
        <v>883</v>
      </c>
      <c r="D360" s="100">
        <f>'10'!C361</f>
        <v>268</v>
      </c>
      <c r="E360" s="100">
        <f>'10'!D361</f>
        <v>194</v>
      </c>
      <c r="F360" s="100">
        <f>'10'!E361</f>
        <v>462</v>
      </c>
      <c r="G360" s="59">
        <f>'5'!O361</f>
        <v>28</v>
      </c>
      <c r="H360" s="71">
        <f t="shared" si="36"/>
        <v>6.0606060606060608E-2</v>
      </c>
      <c r="I360" s="59">
        <f>'6'!H361</f>
        <v>13</v>
      </c>
      <c r="J360" s="71">
        <f t="shared" si="37"/>
        <v>2.813852813852814E-2</v>
      </c>
      <c r="K360" s="19">
        <f>'7'!F361</f>
        <v>0</v>
      </c>
      <c r="L360" s="71">
        <f t="shared" si="38"/>
        <v>0</v>
      </c>
      <c r="M360" s="59">
        <f>'8'!M361</f>
        <v>57</v>
      </c>
      <c r="N360" s="71">
        <f t="shared" si="39"/>
        <v>0.12337662337662338</v>
      </c>
      <c r="O360" s="59">
        <f>'9'!O361+'9'!P361</f>
        <v>0</v>
      </c>
      <c r="P360" s="71">
        <f t="shared" si="40"/>
        <v>0</v>
      </c>
      <c r="Q360" s="59">
        <f t="shared" si="41"/>
        <v>98</v>
      </c>
      <c r="R360" s="71">
        <f t="shared" si="35"/>
        <v>0.21212121212121213</v>
      </c>
    </row>
    <row r="361" spans="1:18" s="4" customFormat="1" ht="11.25" x14ac:dyDescent="0.2">
      <c r="A361" s="77" t="s">
        <v>387</v>
      </c>
      <c r="B361" s="109" t="s">
        <v>546</v>
      </c>
      <c r="C361" s="141" t="s">
        <v>883</v>
      </c>
      <c r="D361" s="100">
        <f>'10'!C362</f>
        <v>334</v>
      </c>
      <c r="E361" s="100">
        <f>'10'!D362</f>
        <v>249</v>
      </c>
      <c r="F361" s="100">
        <f>'10'!E362</f>
        <v>583</v>
      </c>
      <c r="G361" s="59">
        <f>'5'!O362</f>
        <v>2</v>
      </c>
      <c r="H361" s="71">
        <f t="shared" si="36"/>
        <v>3.4305317324185248E-3</v>
      </c>
      <c r="I361" s="59">
        <f>'6'!H362</f>
        <v>0</v>
      </c>
      <c r="J361" s="71">
        <f t="shared" si="37"/>
        <v>0</v>
      </c>
      <c r="K361" s="19">
        <f>'7'!F362</f>
        <v>0</v>
      </c>
      <c r="L361" s="71">
        <f t="shared" si="38"/>
        <v>0</v>
      </c>
      <c r="M361" s="59">
        <f>'8'!M362</f>
        <v>67</v>
      </c>
      <c r="N361" s="71">
        <f t="shared" si="39"/>
        <v>0.11492281303602059</v>
      </c>
      <c r="O361" s="59">
        <f>'9'!O362+'9'!P362</f>
        <v>167.45928338762215</v>
      </c>
      <c r="P361" s="71">
        <f t="shared" si="40"/>
        <v>0.28723719277465204</v>
      </c>
      <c r="Q361" s="59">
        <f t="shared" si="41"/>
        <v>236.45928338762215</v>
      </c>
      <c r="R361" s="71">
        <f t="shared" si="35"/>
        <v>0.40559053754309116</v>
      </c>
    </row>
    <row r="362" spans="1:18" s="4" customFormat="1" ht="11.25" x14ac:dyDescent="0.2">
      <c r="A362" s="76" t="s">
        <v>388</v>
      </c>
      <c r="B362" s="112" t="s">
        <v>565</v>
      </c>
      <c r="C362" s="144" t="s">
        <v>884</v>
      </c>
      <c r="D362" s="100">
        <f>'10'!C363</f>
        <v>219</v>
      </c>
      <c r="E362" s="100">
        <f>'10'!D363</f>
        <v>154</v>
      </c>
      <c r="F362" s="100">
        <f>'10'!E363</f>
        <v>373</v>
      </c>
      <c r="G362" s="59">
        <f>'5'!O363</f>
        <v>18</v>
      </c>
      <c r="H362" s="71">
        <f t="shared" si="36"/>
        <v>4.8257372654155493E-2</v>
      </c>
      <c r="I362" s="59">
        <f>'6'!H363</f>
        <v>0</v>
      </c>
      <c r="J362" s="71">
        <f t="shared" si="37"/>
        <v>0</v>
      </c>
      <c r="K362" s="19">
        <f>'7'!F363</f>
        <v>0</v>
      </c>
      <c r="L362" s="71">
        <f t="shared" si="38"/>
        <v>0</v>
      </c>
      <c r="M362" s="59">
        <f>'8'!M363</f>
        <v>57</v>
      </c>
      <c r="N362" s="71">
        <f t="shared" si="39"/>
        <v>0.15281501340482573</v>
      </c>
      <c r="O362" s="59">
        <f>'9'!O363+'9'!P363</f>
        <v>53.475000000000001</v>
      </c>
      <c r="P362" s="71">
        <f t="shared" si="40"/>
        <v>0.14336461126005362</v>
      </c>
      <c r="Q362" s="59">
        <f t="shared" si="41"/>
        <v>128.47499999999999</v>
      </c>
      <c r="R362" s="71">
        <f t="shared" si="35"/>
        <v>0.34443699731903482</v>
      </c>
    </row>
    <row r="363" spans="1:18" s="4" customFormat="1" ht="11.25" x14ac:dyDescent="0.2">
      <c r="A363" s="76" t="s">
        <v>389</v>
      </c>
      <c r="B363" s="112" t="s">
        <v>542</v>
      </c>
      <c r="C363" s="144" t="s">
        <v>884</v>
      </c>
      <c r="D363" s="100">
        <f>'10'!C364</f>
        <v>1317</v>
      </c>
      <c r="E363" s="100">
        <f>'10'!D364</f>
        <v>895</v>
      </c>
      <c r="F363" s="100">
        <f>'10'!E364</f>
        <v>2212</v>
      </c>
      <c r="G363" s="59">
        <f>'5'!O364</f>
        <v>41</v>
      </c>
      <c r="H363" s="71">
        <f t="shared" si="36"/>
        <v>1.8535262206148283E-2</v>
      </c>
      <c r="I363" s="59">
        <f>'6'!H364</f>
        <v>0</v>
      </c>
      <c r="J363" s="71">
        <f t="shared" si="37"/>
        <v>0</v>
      </c>
      <c r="K363" s="19">
        <f>'7'!F364</f>
        <v>0</v>
      </c>
      <c r="L363" s="71">
        <f t="shared" si="38"/>
        <v>0</v>
      </c>
      <c r="M363" s="59">
        <f>'8'!M364</f>
        <v>198</v>
      </c>
      <c r="N363" s="71">
        <f t="shared" si="39"/>
        <v>8.9511754068716087E-2</v>
      </c>
      <c r="O363" s="59">
        <f>'9'!O364+'9'!P364</f>
        <v>167.17446270543616</v>
      </c>
      <c r="P363" s="71">
        <f t="shared" si="40"/>
        <v>7.5576158546761377E-2</v>
      </c>
      <c r="Q363" s="59">
        <f t="shared" si="41"/>
        <v>406.17446270543616</v>
      </c>
      <c r="R363" s="71">
        <f t="shared" si="35"/>
        <v>0.18362317482162574</v>
      </c>
    </row>
    <row r="364" spans="1:18" s="4" customFormat="1" ht="11.25" x14ac:dyDescent="0.2">
      <c r="A364" s="76" t="s">
        <v>390</v>
      </c>
      <c r="B364" s="112" t="s">
        <v>572</v>
      </c>
      <c r="C364" s="144" t="s">
        <v>884</v>
      </c>
      <c r="D364" s="100">
        <f>'10'!C365</f>
        <v>748</v>
      </c>
      <c r="E364" s="100">
        <f>'10'!D365</f>
        <v>511</v>
      </c>
      <c r="F364" s="100">
        <f>'10'!E365</f>
        <v>1259</v>
      </c>
      <c r="G364" s="59">
        <f>'5'!O365</f>
        <v>77</v>
      </c>
      <c r="H364" s="71">
        <f t="shared" si="36"/>
        <v>6.1159650516282763E-2</v>
      </c>
      <c r="I364" s="59">
        <f>'6'!H365</f>
        <v>25</v>
      </c>
      <c r="J364" s="71">
        <f t="shared" si="37"/>
        <v>1.9857029388403495E-2</v>
      </c>
      <c r="K364" s="19">
        <f>'7'!F365</f>
        <v>0</v>
      </c>
      <c r="L364" s="71">
        <f t="shared" si="38"/>
        <v>0</v>
      </c>
      <c r="M364" s="59">
        <f>'8'!M365</f>
        <v>165</v>
      </c>
      <c r="N364" s="71">
        <f t="shared" si="39"/>
        <v>0.13105639396346305</v>
      </c>
      <c r="O364" s="59">
        <f>'9'!O365+'9'!P365</f>
        <v>201.12171837708829</v>
      </c>
      <c r="P364" s="71">
        <f t="shared" si="40"/>
        <v>0.15974719489840214</v>
      </c>
      <c r="Q364" s="59">
        <f t="shared" si="41"/>
        <v>468.12171837708831</v>
      </c>
      <c r="R364" s="71">
        <f t="shared" si="35"/>
        <v>0.3718202687665515</v>
      </c>
    </row>
    <row r="365" spans="1:18" s="4" customFormat="1" ht="11.25" x14ac:dyDescent="0.2">
      <c r="A365" s="76" t="s">
        <v>391</v>
      </c>
      <c r="B365" s="112" t="s">
        <v>567</v>
      </c>
      <c r="C365" s="144" t="s">
        <v>884</v>
      </c>
      <c r="D365" s="100">
        <f>'10'!C366</f>
        <v>276</v>
      </c>
      <c r="E365" s="100">
        <f>'10'!D366</f>
        <v>222</v>
      </c>
      <c r="F365" s="100">
        <f>'10'!E366</f>
        <v>498</v>
      </c>
      <c r="G365" s="59">
        <f>'5'!O366</f>
        <v>4</v>
      </c>
      <c r="H365" s="71">
        <f t="shared" si="36"/>
        <v>8.0321285140562242E-3</v>
      </c>
      <c r="I365" s="59">
        <f>'6'!H366</f>
        <v>19</v>
      </c>
      <c r="J365" s="71">
        <f t="shared" si="37"/>
        <v>3.8152610441767071E-2</v>
      </c>
      <c r="K365" s="19">
        <f>'7'!F366</f>
        <v>0</v>
      </c>
      <c r="L365" s="71">
        <f t="shared" si="38"/>
        <v>0</v>
      </c>
      <c r="M365" s="59">
        <f>'8'!M366</f>
        <v>51</v>
      </c>
      <c r="N365" s="71">
        <f t="shared" si="39"/>
        <v>0.10240963855421686</v>
      </c>
      <c r="O365" s="59">
        <f>'9'!O366+'9'!P366</f>
        <v>0</v>
      </c>
      <c r="P365" s="71">
        <f t="shared" si="40"/>
        <v>0</v>
      </c>
      <c r="Q365" s="59">
        <f t="shared" si="41"/>
        <v>74</v>
      </c>
      <c r="R365" s="71">
        <f t="shared" si="35"/>
        <v>0.14859437751004015</v>
      </c>
    </row>
    <row r="366" spans="1:18" s="4" customFormat="1" ht="11.25" x14ac:dyDescent="0.2">
      <c r="A366" s="77" t="s">
        <v>392</v>
      </c>
      <c r="B366" s="109" t="s">
        <v>553</v>
      </c>
      <c r="C366" s="141" t="s">
        <v>883</v>
      </c>
      <c r="D366" s="100">
        <f>'10'!C367</f>
        <v>335</v>
      </c>
      <c r="E366" s="100">
        <f>'10'!D367</f>
        <v>283</v>
      </c>
      <c r="F366" s="100">
        <f>'10'!E367</f>
        <v>618</v>
      </c>
      <c r="G366" s="59">
        <f>'5'!O367</f>
        <v>88</v>
      </c>
      <c r="H366" s="71">
        <f t="shared" si="36"/>
        <v>0.14239482200647249</v>
      </c>
      <c r="I366" s="59">
        <f>'6'!H367</f>
        <v>29</v>
      </c>
      <c r="J366" s="71">
        <f t="shared" si="37"/>
        <v>4.6925566343042069E-2</v>
      </c>
      <c r="K366" s="19">
        <f>'7'!F367</f>
        <v>0</v>
      </c>
      <c r="L366" s="71">
        <f t="shared" si="38"/>
        <v>0</v>
      </c>
      <c r="M366" s="59">
        <f>'8'!M367</f>
        <v>69</v>
      </c>
      <c r="N366" s="71">
        <f t="shared" si="39"/>
        <v>0.11165048543689321</v>
      </c>
      <c r="O366" s="59">
        <f>'9'!O367+'9'!P367</f>
        <v>93.241515390686658</v>
      </c>
      <c r="P366" s="71">
        <f t="shared" si="40"/>
        <v>0.15087623849625673</v>
      </c>
      <c r="Q366" s="59">
        <f t="shared" si="41"/>
        <v>279.24151539068669</v>
      </c>
      <c r="R366" s="71">
        <f t="shared" si="35"/>
        <v>0.45184711228266455</v>
      </c>
    </row>
    <row r="367" spans="1:18" s="4" customFormat="1" ht="11.25" x14ac:dyDescent="0.2">
      <c r="A367" s="76" t="s">
        <v>393</v>
      </c>
      <c r="B367" s="112" t="s">
        <v>539</v>
      </c>
      <c r="C367" s="144" t="s">
        <v>884</v>
      </c>
      <c r="D367" s="100">
        <f>'10'!C368</f>
        <v>254</v>
      </c>
      <c r="E367" s="100">
        <f>'10'!D368</f>
        <v>173</v>
      </c>
      <c r="F367" s="100">
        <f>'10'!E368</f>
        <v>427</v>
      </c>
      <c r="G367" s="59">
        <f>'5'!O368</f>
        <v>15</v>
      </c>
      <c r="H367" s="71">
        <f t="shared" si="36"/>
        <v>3.5128805620608897E-2</v>
      </c>
      <c r="I367" s="59">
        <f>'6'!H368</f>
        <v>64</v>
      </c>
      <c r="J367" s="71">
        <f t="shared" si="37"/>
        <v>0.14988290398126464</v>
      </c>
      <c r="K367" s="19">
        <f>'7'!F368</f>
        <v>0</v>
      </c>
      <c r="L367" s="71">
        <f t="shared" si="38"/>
        <v>0</v>
      </c>
      <c r="M367" s="59">
        <f>'8'!M368</f>
        <v>51</v>
      </c>
      <c r="N367" s="71">
        <f t="shared" si="39"/>
        <v>0.11943793911007025</v>
      </c>
      <c r="O367" s="59">
        <f>'9'!O368+'9'!P368</f>
        <v>34.57827818627451</v>
      </c>
      <c r="P367" s="71">
        <f t="shared" si="40"/>
        <v>8.0979574206731866E-2</v>
      </c>
      <c r="Q367" s="59">
        <f t="shared" si="41"/>
        <v>164.5782781862745</v>
      </c>
      <c r="R367" s="71">
        <f t="shared" si="35"/>
        <v>0.38542922291867565</v>
      </c>
    </row>
    <row r="368" spans="1:18" s="4" customFormat="1" ht="11.25" x14ac:dyDescent="0.2">
      <c r="A368" s="76" t="s">
        <v>394</v>
      </c>
      <c r="B368" s="112" t="s">
        <v>567</v>
      </c>
      <c r="C368" s="144" t="s">
        <v>884</v>
      </c>
      <c r="D368" s="100">
        <f>'10'!C369</f>
        <v>237</v>
      </c>
      <c r="E368" s="100">
        <f>'10'!D369</f>
        <v>154</v>
      </c>
      <c r="F368" s="100">
        <f>'10'!E369</f>
        <v>391</v>
      </c>
      <c r="G368" s="59">
        <f>'5'!O369</f>
        <v>26</v>
      </c>
      <c r="H368" s="71">
        <f t="shared" si="36"/>
        <v>6.6496163682864456E-2</v>
      </c>
      <c r="I368" s="59">
        <f>'6'!H369</f>
        <v>22</v>
      </c>
      <c r="J368" s="71">
        <f t="shared" si="37"/>
        <v>5.6265984654731455E-2</v>
      </c>
      <c r="K368" s="19">
        <f>'7'!F369</f>
        <v>0</v>
      </c>
      <c r="L368" s="71">
        <f t="shared" si="38"/>
        <v>0</v>
      </c>
      <c r="M368" s="59">
        <f>'8'!M369</f>
        <v>56</v>
      </c>
      <c r="N368" s="71">
        <f t="shared" si="39"/>
        <v>0.14322250639386189</v>
      </c>
      <c r="O368" s="59">
        <f>'9'!O369+'9'!P369</f>
        <v>93.780763790664793</v>
      </c>
      <c r="P368" s="71">
        <f t="shared" si="40"/>
        <v>0.2398485007433882</v>
      </c>
      <c r="Q368" s="59">
        <f t="shared" si="41"/>
        <v>197.78076379066479</v>
      </c>
      <c r="R368" s="71">
        <f t="shared" si="35"/>
        <v>0.50583315547484597</v>
      </c>
    </row>
    <row r="369" spans="1:18" s="4" customFormat="1" ht="11.25" x14ac:dyDescent="0.2">
      <c r="A369" s="76" t="s">
        <v>395</v>
      </c>
      <c r="B369" s="112" t="s">
        <v>577</v>
      </c>
      <c r="C369" s="144" t="s">
        <v>884</v>
      </c>
      <c r="D369" s="100">
        <f>'10'!C370</f>
        <v>133</v>
      </c>
      <c r="E369" s="100">
        <f>'10'!D370</f>
        <v>146</v>
      </c>
      <c r="F369" s="100">
        <f>'10'!E370</f>
        <v>279</v>
      </c>
      <c r="G369" s="59">
        <f>'5'!O370</f>
        <v>1</v>
      </c>
      <c r="H369" s="71">
        <f t="shared" si="36"/>
        <v>3.5842293906810036E-3</v>
      </c>
      <c r="I369" s="59">
        <f>'6'!H370</f>
        <v>0</v>
      </c>
      <c r="J369" s="71">
        <f t="shared" si="37"/>
        <v>0</v>
      </c>
      <c r="K369" s="19">
        <f>'7'!F370</f>
        <v>0</v>
      </c>
      <c r="L369" s="71">
        <f t="shared" si="38"/>
        <v>0</v>
      </c>
      <c r="M369" s="59">
        <f>'8'!M370</f>
        <v>26</v>
      </c>
      <c r="N369" s="71">
        <f t="shared" si="39"/>
        <v>9.3189964157706098E-2</v>
      </c>
      <c r="O369" s="59">
        <f>'9'!O370+'9'!P370</f>
        <v>0</v>
      </c>
      <c r="P369" s="71">
        <f t="shared" si="40"/>
        <v>0</v>
      </c>
      <c r="Q369" s="59">
        <f t="shared" si="41"/>
        <v>27</v>
      </c>
      <c r="R369" s="71">
        <f t="shared" si="35"/>
        <v>9.6774193548387094E-2</v>
      </c>
    </row>
    <row r="370" spans="1:18" s="4" customFormat="1" ht="11.25" x14ac:dyDescent="0.2">
      <c r="A370" s="76" t="s">
        <v>396</v>
      </c>
      <c r="B370" s="112" t="s">
        <v>542</v>
      </c>
      <c r="C370" s="144" t="s">
        <v>884</v>
      </c>
      <c r="D370" s="100">
        <f>'10'!C371</f>
        <v>877</v>
      </c>
      <c r="E370" s="100">
        <f>'10'!D371</f>
        <v>646</v>
      </c>
      <c r="F370" s="100">
        <f>'10'!E371</f>
        <v>1523</v>
      </c>
      <c r="G370" s="59">
        <f>'5'!O371</f>
        <v>9</v>
      </c>
      <c r="H370" s="71">
        <f t="shared" si="36"/>
        <v>5.9093893630991464E-3</v>
      </c>
      <c r="I370" s="59">
        <f>'6'!H371</f>
        <v>0</v>
      </c>
      <c r="J370" s="71">
        <f t="shared" si="37"/>
        <v>0</v>
      </c>
      <c r="K370" s="19">
        <f>'7'!F371</f>
        <v>0</v>
      </c>
      <c r="L370" s="71">
        <f t="shared" si="38"/>
        <v>0</v>
      </c>
      <c r="M370" s="59">
        <f>'8'!M371</f>
        <v>171</v>
      </c>
      <c r="N370" s="71">
        <f t="shared" si="39"/>
        <v>0.11227839789888379</v>
      </c>
      <c r="O370" s="59">
        <f>'9'!O371+'9'!P371</f>
        <v>267.47914032869784</v>
      </c>
      <c r="P370" s="71">
        <f t="shared" si="40"/>
        <v>0.17562648741214565</v>
      </c>
      <c r="Q370" s="59">
        <f t="shared" si="41"/>
        <v>447.47914032869784</v>
      </c>
      <c r="R370" s="71">
        <f t="shared" si="35"/>
        <v>0.29381427467412857</v>
      </c>
    </row>
    <row r="371" spans="1:18" s="4" customFormat="1" ht="11.25" x14ac:dyDescent="0.2">
      <c r="A371" s="77" t="s">
        <v>397</v>
      </c>
      <c r="B371" s="109" t="s">
        <v>581</v>
      </c>
      <c r="C371" s="141" t="s">
        <v>883</v>
      </c>
      <c r="D371" s="100">
        <f>'10'!C372</f>
        <v>191</v>
      </c>
      <c r="E371" s="100">
        <f>'10'!D372</f>
        <v>146</v>
      </c>
      <c r="F371" s="100">
        <f>'10'!E372</f>
        <v>337</v>
      </c>
      <c r="G371" s="59">
        <f>'5'!O372</f>
        <v>42</v>
      </c>
      <c r="H371" s="71">
        <f t="shared" si="36"/>
        <v>0.12462908011869436</v>
      </c>
      <c r="I371" s="59">
        <f>'6'!H372</f>
        <v>0</v>
      </c>
      <c r="J371" s="71">
        <f t="shared" si="37"/>
        <v>0</v>
      </c>
      <c r="K371" s="19">
        <f>'7'!F372</f>
        <v>0</v>
      </c>
      <c r="L371" s="71">
        <f t="shared" si="38"/>
        <v>0</v>
      </c>
      <c r="M371" s="59">
        <f>'8'!M372</f>
        <v>51</v>
      </c>
      <c r="N371" s="71">
        <f t="shared" si="39"/>
        <v>0.1513353115727003</v>
      </c>
      <c r="O371" s="59">
        <f>'9'!O372+'9'!P372</f>
        <v>0</v>
      </c>
      <c r="P371" s="71">
        <f t="shared" si="40"/>
        <v>0</v>
      </c>
      <c r="Q371" s="59">
        <f t="shared" si="41"/>
        <v>93</v>
      </c>
      <c r="R371" s="71">
        <f t="shared" si="35"/>
        <v>0.27596439169139464</v>
      </c>
    </row>
    <row r="372" spans="1:18" s="4" customFormat="1" ht="11.25" x14ac:dyDescent="0.2">
      <c r="A372" s="77" t="s">
        <v>398</v>
      </c>
      <c r="B372" s="109" t="s">
        <v>537</v>
      </c>
      <c r="C372" s="141" t="s">
        <v>883</v>
      </c>
      <c r="D372" s="100">
        <f>'10'!C373</f>
        <v>305</v>
      </c>
      <c r="E372" s="100">
        <f>'10'!D373</f>
        <v>247</v>
      </c>
      <c r="F372" s="100">
        <f>'10'!E373</f>
        <v>552</v>
      </c>
      <c r="G372" s="59">
        <f>'5'!O373</f>
        <v>19</v>
      </c>
      <c r="H372" s="71">
        <f t="shared" si="36"/>
        <v>3.4420289855072464E-2</v>
      </c>
      <c r="I372" s="59">
        <f>'6'!H373</f>
        <v>0</v>
      </c>
      <c r="J372" s="71">
        <f t="shared" si="37"/>
        <v>0</v>
      </c>
      <c r="K372" s="19">
        <f>'7'!F373</f>
        <v>0</v>
      </c>
      <c r="L372" s="71">
        <f t="shared" si="38"/>
        <v>0</v>
      </c>
      <c r="M372" s="59">
        <f>'8'!M373</f>
        <v>74</v>
      </c>
      <c r="N372" s="71">
        <f t="shared" si="39"/>
        <v>0.13405797101449277</v>
      </c>
      <c r="O372" s="59">
        <f>'9'!O373+'9'!P373</f>
        <v>0</v>
      </c>
      <c r="P372" s="71">
        <f t="shared" si="40"/>
        <v>0</v>
      </c>
      <c r="Q372" s="59">
        <f t="shared" si="41"/>
        <v>93</v>
      </c>
      <c r="R372" s="71">
        <f t="shared" si="35"/>
        <v>0.16847826086956522</v>
      </c>
    </row>
    <row r="373" spans="1:18" s="4" customFormat="1" ht="11.25" x14ac:dyDescent="0.2">
      <c r="A373" s="76" t="s">
        <v>399</v>
      </c>
      <c r="B373" s="112" t="s">
        <v>577</v>
      </c>
      <c r="C373" s="144" t="s">
        <v>884</v>
      </c>
      <c r="D373" s="100">
        <f>'10'!C374</f>
        <v>143</v>
      </c>
      <c r="E373" s="100">
        <f>'10'!D374</f>
        <v>84</v>
      </c>
      <c r="F373" s="100">
        <f>'10'!E374</f>
        <v>227</v>
      </c>
      <c r="G373" s="59">
        <f>'5'!O374</f>
        <v>2</v>
      </c>
      <c r="H373" s="71">
        <f t="shared" si="36"/>
        <v>8.8105726872246704E-3</v>
      </c>
      <c r="I373" s="59">
        <f>'6'!H374</f>
        <v>11</v>
      </c>
      <c r="J373" s="71">
        <f t="shared" si="37"/>
        <v>4.8458149779735685E-2</v>
      </c>
      <c r="K373" s="19">
        <f>'7'!F374</f>
        <v>0</v>
      </c>
      <c r="L373" s="71">
        <f t="shared" si="38"/>
        <v>0</v>
      </c>
      <c r="M373" s="59">
        <f>'8'!M374</f>
        <v>15</v>
      </c>
      <c r="N373" s="71">
        <f t="shared" si="39"/>
        <v>6.6079295154185022E-2</v>
      </c>
      <c r="O373" s="59">
        <f>'9'!O374+'9'!P374</f>
        <v>7.3622047244094482</v>
      </c>
      <c r="P373" s="71">
        <f t="shared" si="40"/>
        <v>3.2432619931319157E-2</v>
      </c>
      <c r="Q373" s="59">
        <f t="shared" si="41"/>
        <v>35.362204724409452</v>
      </c>
      <c r="R373" s="71">
        <f t="shared" si="35"/>
        <v>0.15578063755246455</v>
      </c>
    </row>
    <row r="374" spans="1:18" s="4" customFormat="1" ht="11.25" x14ac:dyDescent="0.2">
      <c r="A374" s="76" t="s">
        <v>400</v>
      </c>
      <c r="B374" s="112" t="s">
        <v>540</v>
      </c>
      <c r="C374" s="144" t="s">
        <v>884</v>
      </c>
      <c r="D374" s="100">
        <f>'10'!C375</f>
        <v>468</v>
      </c>
      <c r="E374" s="100">
        <f>'10'!D375</f>
        <v>321</v>
      </c>
      <c r="F374" s="100">
        <f>'10'!E375</f>
        <v>789</v>
      </c>
      <c r="G374" s="59">
        <f>'5'!O375</f>
        <v>0</v>
      </c>
      <c r="H374" s="71">
        <f t="shared" si="36"/>
        <v>0</v>
      </c>
      <c r="I374" s="59">
        <f>'6'!H375</f>
        <v>0</v>
      </c>
      <c r="J374" s="71">
        <f t="shared" si="37"/>
        <v>0</v>
      </c>
      <c r="K374" s="19">
        <f>'7'!F375</f>
        <v>0</v>
      </c>
      <c r="L374" s="71">
        <f t="shared" si="38"/>
        <v>0</v>
      </c>
      <c r="M374" s="59">
        <f>'8'!M375</f>
        <v>93</v>
      </c>
      <c r="N374" s="71">
        <f t="shared" si="39"/>
        <v>0.11787072243346007</v>
      </c>
      <c r="O374" s="59">
        <f>'9'!O375+'9'!P375</f>
        <v>238.7843704775687</v>
      </c>
      <c r="P374" s="71">
        <f t="shared" si="40"/>
        <v>0.30264178767752686</v>
      </c>
      <c r="Q374" s="59">
        <f t="shared" si="41"/>
        <v>331.7843704775687</v>
      </c>
      <c r="R374" s="71">
        <f t="shared" si="35"/>
        <v>0.42051251011098695</v>
      </c>
    </row>
    <row r="375" spans="1:18" s="4" customFormat="1" ht="11.25" x14ac:dyDescent="0.2">
      <c r="A375" s="75" t="s">
        <v>401</v>
      </c>
      <c r="B375" s="111" t="s">
        <v>570</v>
      </c>
      <c r="C375" s="142" t="s">
        <v>659</v>
      </c>
      <c r="D375" s="100">
        <f>'10'!C376</f>
        <v>277</v>
      </c>
      <c r="E375" s="100">
        <f>'10'!D376</f>
        <v>185</v>
      </c>
      <c r="F375" s="100">
        <f>'10'!E376</f>
        <v>462</v>
      </c>
      <c r="G375" s="59">
        <f>'5'!O376</f>
        <v>2</v>
      </c>
      <c r="H375" s="71">
        <f t="shared" si="36"/>
        <v>4.329004329004329E-3</v>
      </c>
      <c r="I375" s="59">
        <f>'6'!H376</f>
        <v>0</v>
      </c>
      <c r="J375" s="71">
        <f t="shared" si="37"/>
        <v>0</v>
      </c>
      <c r="K375" s="19">
        <f>'7'!F376</f>
        <v>30</v>
      </c>
      <c r="L375" s="71">
        <f t="shared" si="38"/>
        <v>6.4935064935064929E-2</v>
      </c>
      <c r="M375" s="59">
        <f>'8'!M376</f>
        <v>55</v>
      </c>
      <c r="N375" s="71">
        <f t="shared" si="39"/>
        <v>0.11904761904761904</v>
      </c>
      <c r="O375" s="59">
        <f>'9'!O376+'9'!P376</f>
        <v>66.389473684210515</v>
      </c>
      <c r="P375" s="71">
        <f t="shared" si="40"/>
        <v>0.14370015948963316</v>
      </c>
      <c r="Q375" s="59">
        <f t="shared" si="41"/>
        <v>153.38947368421051</v>
      </c>
      <c r="R375" s="71">
        <f t="shared" si="35"/>
        <v>0.33201184780132148</v>
      </c>
    </row>
    <row r="376" spans="1:18" s="4" customFormat="1" ht="11.25" x14ac:dyDescent="0.2">
      <c r="A376" s="77" t="s">
        <v>402</v>
      </c>
      <c r="B376" s="109" t="s">
        <v>581</v>
      </c>
      <c r="C376" s="141" t="s">
        <v>883</v>
      </c>
      <c r="D376" s="100">
        <f>'10'!C377</f>
        <v>258</v>
      </c>
      <c r="E376" s="100">
        <f>'10'!D377</f>
        <v>186</v>
      </c>
      <c r="F376" s="100">
        <f>'10'!E377</f>
        <v>444</v>
      </c>
      <c r="G376" s="59">
        <f>'5'!O377</f>
        <v>6</v>
      </c>
      <c r="H376" s="71">
        <f t="shared" si="36"/>
        <v>1.3513513513513514E-2</v>
      </c>
      <c r="I376" s="59">
        <f>'6'!H377</f>
        <v>0</v>
      </c>
      <c r="J376" s="71">
        <f t="shared" si="37"/>
        <v>0</v>
      </c>
      <c r="K376" s="19">
        <f>'7'!F377</f>
        <v>0</v>
      </c>
      <c r="L376" s="71">
        <f t="shared" si="38"/>
        <v>0</v>
      </c>
      <c r="M376" s="59">
        <f>'8'!M377</f>
        <v>56</v>
      </c>
      <c r="N376" s="71">
        <f t="shared" si="39"/>
        <v>0.12612612612612611</v>
      </c>
      <c r="O376" s="59">
        <f>'9'!O377+'9'!P377</f>
        <v>71.6875</v>
      </c>
      <c r="P376" s="71">
        <f t="shared" si="40"/>
        <v>0.16145833333333334</v>
      </c>
      <c r="Q376" s="59">
        <f t="shared" si="41"/>
        <v>133.6875</v>
      </c>
      <c r="R376" s="71">
        <f t="shared" si="35"/>
        <v>0.30109797297297297</v>
      </c>
    </row>
    <row r="377" spans="1:18" s="4" customFormat="1" ht="11.25" x14ac:dyDescent="0.2">
      <c r="A377" s="77" t="s">
        <v>403</v>
      </c>
      <c r="B377" s="109" t="s">
        <v>552</v>
      </c>
      <c r="C377" s="141" t="s">
        <v>883</v>
      </c>
      <c r="D377" s="100">
        <f>'10'!C378</f>
        <v>396</v>
      </c>
      <c r="E377" s="100">
        <f>'10'!D378</f>
        <v>313</v>
      </c>
      <c r="F377" s="100">
        <f>'10'!E378</f>
        <v>709</v>
      </c>
      <c r="G377" s="59">
        <f>'5'!O378</f>
        <v>15</v>
      </c>
      <c r="H377" s="71">
        <f t="shared" si="36"/>
        <v>2.1156558533145273E-2</v>
      </c>
      <c r="I377" s="59">
        <f>'6'!H378</f>
        <v>0</v>
      </c>
      <c r="J377" s="71">
        <f t="shared" si="37"/>
        <v>0</v>
      </c>
      <c r="K377" s="19">
        <f>'7'!F378</f>
        <v>0</v>
      </c>
      <c r="L377" s="71">
        <f t="shared" si="38"/>
        <v>0</v>
      </c>
      <c r="M377" s="59">
        <f>'8'!M378</f>
        <v>78</v>
      </c>
      <c r="N377" s="71">
        <f t="shared" si="39"/>
        <v>0.11001410437235543</v>
      </c>
      <c r="O377" s="59">
        <f>'9'!O378+'9'!P378</f>
        <v>60.126663607159244</v>
      </c>
      <c r="P377" s="71">
        <f t="shared" si="40"/>
        <v>8.4804885200506691E-2</v>
      </c>
      <c r="Q377" s="59">
        <f t="shared" si="41"/>
        <v>153.12666360715923</v>
      </c>
      <c r="R377" s="71">
        <f t="shared" si="35"/>
        <v>0.21597554810600739</v>
      </c>
    </row>
    <row r="378" spans="1:18" s="4" customFormat="1" ht="11.25" x14ac:dyDescent="0.2">
      <c r="A378" s="77" t="s">
        <v>404</v>
      </c>
      <c r="B378" s="109" t="s">
        <v>553</v>
      </c>
      <c r="C378" s="141" t="s">
        <v>883</v>
      </c>
      <c r="D378" s="100">
        <f>'10'!C379</f>
        <v>2795</v>
      </c>
      <c r="E378" s="100">
        <f>'10'!D379</f>
        <v>1818</v>
      </c>
      <c r="F378" s="100">
        <f>'10'!E379</f>
        <v>4613</v>
      </c>
      <c r="G378" s="59">
        <f>'5'!O379</f>
        <v>649</v>
      </c>
      <c r="H378" s="71">
        <f t="shared" si="36"/>
        <v>0.14068935616735312</v>
      </c>
      <c r="I378" s="59">
        <f>'6'!H379</f>
        <v>23</v>
      </c>
      <c r="J378" s="71">
        <f t="shared" si="37"/>
        <v>4.9859093865163668E-3</v>
      </c>
      <c r="K378" s="19">
        <f>'7'!F379</f>
        <v>534</v>
      </c>
      <c r="L378" s="71">
        <f t="shared" si="38"/>
        <v>0.1157598092347713</v>
      </c>
      <c r="M378" s="59">
        <f>'8'!M379</f>
        <v>585</v>
      </c>
      <c r="N378" s="71">
        <f t="shared" si="39"/>
        <v>0.12681552135269888</v>
      </c>
      <c r="O378" s="59">
        <f>'9'!O379+'9'!P379</f>
        <v>472.65824782951859</v>
      </c>
      <c r="P378" s="71">
        <f t="shared" si="40"/>
        <v>0.10246222584641634</v>
      </c>
      <c r="Q378" s="59">
        <f t="shared" si="41"/>
        <v>2263.6582478295186</v>
      </c>
      <c r="R378" s="71">
        <f t="shared" si="35"/>
        <v>0.49071282198775601</v>
      </c>
    </row>
    <row r="379" spans="1:18" s="4" customFormat="1" ht="11.25" x14ac:dyDescent="0.2">
      <c r="A379" s="76" t="s">
        <v>405</v>
      </c>
      <c r="B379" s="112" t="s">
        <v>606</v>
      </c>
      <c r="C379" s="144" t="s">
        <v>884</v>
      </c>
      <c r="D379" s="100">
        <f>'10'!C380</f>
        <v>672</v>
      </c>
      <c r="E379" s="100">
        <f>'10'!D380</f>
        <v>533</v>
      </c>
      <c r="F379" s="100">
        <f>'10'!E380</f>
        <v>1205</v>
      </c>
      <c r="G379" s="59">
        <f>'5'!O380</f>
        <v>72</v>
      </c>
      <c r="H379" s="71">
        <f t="shared" si="36"/>
        <v>5.9751037344398343E-2</v>
      </c>
      <c r="I379" s="59">
        <f>'6'!H380</f>
        <v>0</v>
      </c>
      <c r="J379" s="71">
        <f t="shared" si="37"/>
        <v>0</v>
      </c>
      <c r="K379" s="19">
        <f>'7'!F380</f>
        <v>0</v>
      </c>
      <c r="L379" s="71">
        <f t="shared" si="38"/>
        <v>0</v>
      </c>
      <c r="M379" s="59">
        <f>'8'!M380</f>
        <v>100</v>
      </c>
      <c r="N379" s="71">
        <f t="shared" si="39"/>
        <v>8.2987551867219914E-2</v>
      </c>
      <c r="O379" s="59">
        <f>'9'!O380+'9'!P380</f>
        <v>187.97540983606558</v>
      </c>
      <c r="P379" s="71">
        <f t="shared" si="40"/>
        <v>0.15599619073532414</v>
      </c>
      <c r="Q379" s="59">
        <f t="shared" si="41"/>
        <v>359.97540983606558</v>
      </c>
      <c r="R379" s="71">
        <f t="shared" si="35"/>
        <v>0.29873477994694236</v>
      </c>
    </row>
    <row r="380" spans="1:18" s="4" customFormat="1" ht="11.25" x14ac:dyDescent="0.2">
      <c r="A380" s="74" t="s">
        <v>406</v>
      </c>
      <c r="B380" s="110" t="s">
        <v>585</v>
      </c>
      <c r="C380" s="143" t="s">
        <v>660</v>
      </c>
      <c r="D380" s="100">
        <f>'10'!C381</f>
        <v>1713</v>
      </c>
      <c r="E380" s="100">
        <f>'10'!D381</f>
        <v>1293</v>
      </c>
      <c r="F380" s="100">
        <f>'10'!E381</f>
        <v>3006</v>
      </c>
      <c r="G380" s="59">
        <f>'5'!O381</f>
        <v>31</v>
      </c>
      <c r="H380" s="71">
        <f t="shared" si="36"/>
        <v>1.0312707917498337E-2</v>
      </c>
      <c r="I380" s="59">
        <f>'6'!H381</f>
        <v>0</v>
      </c>
      <c r="J380" s="71">
        <f t="shared" si="37"/>
        <v>0</v>
      </c>
      <c r="K380" s="19">
        <f>'7'!F381</f>
        <v>0</v>
      </c>
      <c r="L380" s="71">
        <f t="shared" si="38"/>
        <v>0</v>
      </c>
      <c r="M380" s="59">
        <f>'8'!M381</f>
        <v>295</v>
      </c>
      <c r="N380" s="71">
        <f t="shared" si="39"/>
        <v>9.8137059214903524E-2</v>
      </c>
      <c r="O380" s="59">
        <f>'9'!O381+'9'!P381</f>
        <v>225.07656612529004</v>
      </c>
      <c r="P380" s="71">
        <f t="shared" si="40"/>
        <v>7.4875770500761829E-2</v>
      </c>
      <c r="Q380" s="59">
        <f t="shared" si="41"/>
        <v>551.07656612529001</v>
      </c>
      <c r="R380" s="71">
        <f t="shared" si="35"/>
        <v>0.18332553763316367</v>
      </c>
    </row>
    <row r="381" spans="1:18" s="4" customFormat="1" ht="11.25" x14ac:dyDescent="0.2">
      <c r="A381" s="76" t="s">
        <v>407</v>
      </c>
      <c r="B381" s="112" t="s">
        <v>577</v>
      </c>
      <c r="C381" s="144" t="s">
        <v>884</v>
      </c>
      <c r="D381" s="100">
        <f>'10'!C382</f>
        <v>87</v>
      </c>
      <c r="E381" s="100">
        <f>'10'!D382</f>
        <v>71</v>
      </c>
      <c r="F381" s="100">
        <f>'10'!E382</f>
        <v>158</v>
      </c>
      <c r="G381" s="59">
        <f>'5'!O382</f>
        <v>22</v>
      </c>
      <c r="H381" s="71">
        <f t="shared" si="36"/>
        <v>0.13924050632911392</v>
      </c>
      <c r="I381" s="59">
        <f>'6'!H382</f>
        <v>10</v>
      </c>
      <c r="J381" s="71">
        <f t="shared" si="37"/>
        <v>6.3291139240506333E-2</v>
      </c>
      <c r="K381" s="19">
        <f>'7'!F382</f>
        <v>0</v>
      </c>
      <c r="L381" s="71">
        <f t="shared" si="38"/>
        <v>0</v>
      </c>
      <c r="M381" s="59">
        <f>'8'!M382</f>
        <v>18</v>
      </c>
      <c r="N381" s="71">
        <f t="shared" si="39"/>
        <v>0.11392405063291139</v>
      </c>
      <c r="O381" s="59">
        <f>'9'!O382+'9'!P382</f>
        <v>7.3622047244094482</v>
      </c>
      <c r="P381" s="71">
        <f t="shared" si="40"/>
        <v>4.6596232432971188E-2</v>
      </c>
      <c r="Q381" s="59">
        <f t="shared" si="41"/>
        <v>57.362204724409452</v>
      </c>
      <c r="R381" s="71">
        <f t="shared" si="35"/>
        <v>0.36305192863550284</v>
      </c>
    </row>
    <row r="382" spans="1:18" s="4" customFormat="1" ht="11.25" x14ac:dyDescent="0.2">
      <c r="A382" s="76" t="s">
        <v>408</v>
      </c>
      <c r="B382" s="112" t="s">
        <v>539</v>
      </c>
      <c r="C382" s="144" t="s">
        <v>884</v>
      </c>
      <c r="D382" s="100">
        <f>'10'!C383</f>
        <v>1224</v>
      </c>
      <c r="E382" s="100">
        <f>'10'!D383</f>
        <v>754</v>
      </c>
      <c r="F382" s="100">
        <f>'10'!E383</f>
        <v>1978</v>
      </c>
      <c r="G382" s="59">
        <f>'5'!O383</f>
        <v>14</v>
      </c>
      <c r="H382" s="71">
        <f t="shared" si="36"/>
        <v>7.0778564206268957E-3</v>
      </c>
      <c r="I382" s="59">
        <f>'6'!H383</f>
        <v>0</v>
      </c>
      <c r="J382" s="71">
        <f t="shared" si="37"/>
        <v>0</v>
      </c>
      <c r="K382" s="19">
        <f>'7'!F383</f>
        <v>0</v>
      </c>
      <c r="L382" s="71">
        <f t="shared" si="38"/>
        <v>0</v>
      </c>
      <c r="M382" s="59">
        <f>'8'!M383</f>
        <v>269</v>
      </c>
      <c r="N382" s="71">
        <f t="shared" si="39"/>
        <v>0.13599595551061677</v>
      </c>
      <c r="O382" s="59">
        <f>'9'!O383+'9'!P383</f>
        <v>172.89139093137254</v>
      </c>
      <c r="P382" s="71">
        <f t="shared" si="40"/>
        <v>8.740717438390927E-2</v>
      </c>
      <c r="Q382" s="59">
        <f t="shared" si="41"/>
        <v>455.89139093137254</v>
      </c>
      <c r="R382" s="71">
        <f t="shared" si="35"/>
        <v>0.23048098631515296</v>
      </c>
    </row>
    <row r="383" spans="1:18" s="4" customFormat="1" ht="11.25" x14ac:dyDescent="0.2">
      <c r="A383" s="75" t="s">
        <v>409</v>
      </c>
      <c r="B383" s="111" t="s">
        <v>605</v>
      </c>
      <c r="C383" s="142" t="s">
        <v>659</v>
      </c>
      <c r="D383" s="100">
        <f>'10'!C384</f>
        <v>613</v>
      </c>
      <c r="E383" s="100">
        <f>'10'!D384</f>
        <v>426</v>
      </c>
      <c r="F383" s="100">
        <f>'10'!E384</f>
        <v>1039</v>
      </c>
      <c r="G383" s="59">
        <f>'5'!O384</f>
        <v>58</v>
      </c>
      <c r="H383" s="71">
        <f t="shared" si="36"/>
        <v>5.5822906641000959E-2</v>
      </c>
      <c r="I383" s="59">
        <f>'6'!H384</f>
        <v>38</v>
      </c>
      <c r="J383" s="71">
        <f t="shared" si="37"/>
        <v>3.6573628488931663E-2</v>
      </c>
      <c r="K383" s="19">
        <f>'7'!F384</f>
        <v>38</v>
      </c>
      <c r="L383" s="71">
        <f t="shared" si="38"/>
        <v>3.6573628488931663E-2</v>
      </c>
      <c r="M383" s="59">
        <f>'8'!M384</f>
        <v>139</v>
      </c>
      <c r="N383" s="71">
        <f t="shared" si="39"/>
        <v>0.13378248315688163</v>
      </c>
      <c r="O383" s="59">
        <f>'9'!O384+'9'!P384</f>
        <v>27.833333333333336</v>
      </c>
      <c r="P383" s="71">
        <f t="shared" si="40"/>
        <v>2.6788578761629774E-2</v>
      </c>
      <c r="Q383" s="59">
        <f t="shared" si="41"/>
        <v>300.83333333333331</v>
      </c>
      <c r="R383" s="71">
        <f t="shared" si="35"/>
        <v>0.28954122553737566</v>
      </c>
    </row>
    <row r="384" spans="1:18" s="4" customFormat="1" ht="11.25" x14ac:dyDescent="0.2">
      <c r="A384" s="76" t="s">
        <v>410</v>
      </c>
      <c r="B384" s="112" t="s">
        <v>577</v>
      </c>
      <c r="C384" s="144" t="s">
        <v>884</v>
      </c>
      <c r="D384" s="100">
        <f>'10'!C385</f>
        <v>77</v>
      </c>
      <c r="E384" s="100">
        <f>'10'!D385</f>
        <v>52</v>
      </c>
      <c r="F384" s="100">
        <f>'10'!E385</f>
        <v>129</v>
      </c>
      <c r="G384" s="59">
        <f>'5'!O385</f>
        <v>0</v>
      </c>
      <c r="H384" s="71">
        <f t="shared" si="36"/>
        <v>0</v>
      </c>
      <c r="I384" s="59">
        <f>'6'!H385</f>
        <v>0</v>
      </c>
      <c r="J384" s="71">
        <f t="shared" si="37"/>
        <v>0</v>
      </c>
      <c r="K384" s="19">
        <f>'7'!F385</f>
        <v>22</v>
      </c>
      <c r="L384" s="71">
        <f t="shared" si="38"/>
        <v>0.17054263565891473</v>
      </c>
      <c r="M384" s="59">
        <f>'8'!M385</f>
        <v>7</v>
      </c>
      <c r="N384" s="71">
        <f t="shared" si="39"/>
        <v>5.4263565891472867E-2</v>
      </c>
      <c r="O384" s="59">
        <f>'9'!O385+'9'!P385</f>
        <v>0</v>
      </c>
      <c r="P384" s="71">
        <f t="shared" si="40"/>
        <v>0</v>
      </c>
      <c r="Q384" s="59">
        <f t="shared" si="41"/>
        <v>29</v>
      </c>
      <c r="R384" s="71">
        <f t="shared" si="35"/>
        <v>0.22480620155038761</v>
      </c>
    </row>
    <row r="385" spans="1:18" s="4" customFormat="1" ht="11.25" x14ac:dyDescent="0.2">
      <c r="A385" s="77" t="s">
        <v>411</v>
      </c>
      <c r="B385" s="109" t="s">
        <v>591</v>
      </c>
      <c r="C385" s="141" t="s">
        <v>883</v>
      </c>
      <c r="D385" s="100">
        <f>'10'!C386</f>
        <v>580</v>
      </c>
      <c r="E385" s="100">
        <f>'10'!D386</f>
        <v>386</v>
      </c>
      <c r="F385" s="100">
        <f>'10'!E386</f>
        <v>966</v>
      </c>
      <c r="G385" s="59">
        <f>'5'!O386</f>
        <v>112</v>
      </c>
      <c r="H385" s="71">
        <f t="shared" si="36"/>
        <v>0.11594202898550725</v>
      </c>
      <c r="I385" s="59">
        <f>'6'!H386</f>
        <v>15</v>
      </c>
      <c r="J385" s="71">
        <f t="shared" si="37"/>
        <v>1.5527950310559006E-2</v>
      </c>
      <c r="K385" s="19">
        <f>'7'!F386</f>
        <v>0</v>
      </c>
      <c r="L385" s="71">
        <f t="shared" si="38"/>
        <v>0</v>
      </c>
      <c r="M385" s="59">
        <f>'8'!M386</f>
        <v>134</v>
      </c>
      <c r="N385" s="71">
        <f t="shared" si="39"/>
        <v>0.13871635610766045</v>
      </c>
      <c r="O385" s="59">
        <f>'9'!O386+'9'!P386</f>
        <v>58.84210526315789</v>
      </c>
      <c r="P385" s="71">
        <f t="shared" si="40"/>
        <v>6.0913152446333219E-2</v>
      </c>
      <c r="Q385" s="59">
        <f t="shared" si="41"/>
        <v>319.84210526315792</v>
      </c>
      <c r="R385" s="71">
        <f t="shared" si="35"/>
        <v>0.33109948785005994</v>
      </c>
    </row>
    <row r="386" spans="1:18" s="4" customFormat="1" ht="11.25" x14ac:dyDescent="0.2">
      <c r="A386" s="77" t="s">
        <v>412</v>
      </c>
      <c r="B386" s="109" t="s">
        <v>591</v>
      </c>
      <c r="C386" s="141" t="s">
        <v>883</v>
      </c>
      <c r="D386" s="100">
        <f>'10'!C387</f>
        <v>245</v>
      </c>
      <c r="E386" s="100">
        <f>'10'!D387</f>
        <v>165</v>
      </c>
      <c r="F386" s="100">
        <f>'10'!E387</f>
        <v>410</v>
      </c>
      <c r="G386" s="59">
        <f>'5'!O387</f>
        <v>19</v>
      </c>
      <c r="H386" s="71">
        <f t="shared" si="36"/>
        <v>4.6341463414634146E-2</v>
      </c>
      <c r="I386" s="59">
        <f>'6'!H387</f>
        <v>0</v>
      </c>
      <c r="J386" s="71">
        <f t="shared" si="37"/>
        <v>0</v>
      </c>
      <c r="K386" s="19">
        <f>'7'!F387</f>
        <v>0</v>
      </c>
      <c r="L386" s="71">
        <f t="shared" si="38"/>
        <v>0</v>
      </c>
      <c r="M386" s="59">
        <f>'8'!M387</f>
        <v>45</v>
      </c>
      <c r="N386" s="71">
        <f t="shared" si="39"/>
        <v>0.10975609756097561</v>
      </c>
      <c r="O386" s="59">
        <f>'9'!O387+'9'!P387</f>
        <v>80.05263157894737</v>
      </c>
      <c r="P386" s="71">
        <f t="shared" si="40"/>
        <v>0.19525032092426187</v>
      </c>
      <c r="Q386" s="59">
        <f t="shared" si="41"/>
        <v>144.05263157894737</v>
      </c>
      <c r="R386" s="71">
        <f t="shared" si="35"/>
        <v>0.35134788189987165</v>
      </c>
    </row>
    <row r="387" spans="1:18" s="4" customFormat="1" ht="11.25" x14ac:dyDescent="0.2">
      <c r="A387" s="77" t="s">
        <v>413</v>
      </c>
      <c r="B387" s="109" t="s">
        <v>581</v>
      </c>
      <c r="C387" s="141" t="s">
        <v>883</v>
      </c>
      <c r="D387" s="100">
        <f>'10'!C388</f>
        <v>264</v>
      </c>
      <c r="E387" s="100">
        <f>'10'!D388</f>
        <v>185</v>
      </c>
      <c r="F387" s="100">
        <f>'10'!E388</f>
        <v>449</v>
      </c>
      <c r="G387" s="59">
        <f>'5'!O388</f>
        <v>17</v>
      </c>
      <c r="H387" s="71">
        <f t="shared" si="36"/>
        <v>3.7861915367483297E-2</v>
      </c>
      <c r="I387" s="59">
        <f>'6'!H388</f>
        <v>0</v>
      </c>
      <c r="J387" s="71">
        <f t="shared" si="37"/>
        <v>0</v>
      </c>
      <c r="K387" s="19">
        <f>'7'!F388</f>
        <v>46</v>
      </c>
      <c r="L387" s="71">
        <f t="shared" si="38"/>
        <v>0.10244988864142539</v>
      </c>
      <c r="M387" s="59">
        <f>'8'!M388</f>
        <v>57</v>
      </c>
      <c r="N387" s="71">
        <f t="shared" si="39"/>
        <v>0.12694877505567928</v>
      </c>
      <c r="O387" s="59">
        <f>'9'!O388+'9'!P388</f>
        <v>0</v>
      </c>
      <c r="P387" s="71">
        <f t="shared" si="40"/>
        <v>0</v>
      </c>
      <c r="Q387" s="59">
        <f t="shared" si="41"/>
        <v>120</v>
      </c>
      <c r="R387" s="71">
        <f t="shared" ref="R387:R450" si="42">Q387/F387</f>
        <v>0.267260579064588</v>
      </c>
    </row>
    <row r="388" spans="1:18" s="4" customFormat="1" ht="11.25" x14ac:dyDescent="0.2">
      <c r="A388" s="77" t="s">
        <v>414</v>
      </c>
      <c r="B388" s="109" t="s">
        <v>549</v>
      </c>
      <c r="C388" s="141" t="s">
        <v>883</v>
      </c>
      <c r="D388" s="100">
        <f>'10'!C389</f>
        <v>215</v>
      </c>
      <c r="E388" s="100">
        <f>'10'!D389</f>
        <v>148</v>
      </c>
      <c r="F388" s="100">
        <f>'10'!E389</f>
        <v>363</v>
      </c>
      <c r="G388" s="59">
        <f>'5'!O389</f>
        <v>0</v>
      </c>
      <c r="H388" s="71">
        <f t="shared" ref="H388:H451" si="43">G388/F388</f>
        <v>0</v>
      </c>
      <c r="I388" s="59">
        <f>'6'!H389</f>
        <v>0</v>
      </c>
      <c r="J388" s="71">
        <f t="shared" ref="J388:J451" si="44">I388/F388</f>
        <v>0</v>
      </c>
      <c r="K388" s="19">
        <f>'7'!F389</f>
        <v>0</v>
      </c>
      <c r="L388" s="71">
        <f t="shared" ref="L388:L451" si="45">K388/F388</f>
        <v>0</v>
      </c>
      <c r="M388" s="59">
        <f>'8'!M389</f>
        <v>23</v>
      </c>
      <c r="N388" s="71">
        <f t="shared" ref="N388:N451" si="46">M388/F388</f>
        <v>6.3360881542699726E-2</v>
      </c>
      <c r="O388" s="59">
        <f>'9'!O389+'9'!P389</f>
        <v>0</v>
      </c>
      <c r="P388" s="71">
        <f t="shared" ref="P388:P451" si="47">O388/F388</f>
        <v>0</v>
      </c>
      <c r="Q388" s="59">
        <f t="shared" ref="Q388:Q451" si="48">SUM(G388,I388,K388,M388,O388)</f>
        <v>23</v>
      </c>
      <c r="R388" s="71">
        <f t="shared" si="42"/>
        <v>6.3360881542699726E-2</v>
      </c>
    </row>
    <row r="389" spans="1:18" s="4" customFormat="1" ht="11.25" x14ac:dyDescent="0.2">
      <c r="A389" s="75" t="s">
        <v>415</v>
      </c>
      <c r="B389" s="111" t="s">
        <v>605</v>
      </c>
      <c r="C389" s="142" t="s">
        <v>659</v>
      </c>
      <c r="D389" s="100">
        <f>'10'!C390</f>
        <v>833</v>
      </c>
      <c r="E389" s="100">
        <f>'10'!D390</f>
        <v>513</v>
      </c>
      <c r="F389" s="100">
        <f>'10'!E390</f>
        <v>1346</v>
      </c>
      <c r="G389" s="59">
        <f>'5'!O390</f>
        <v>152</v>
      </c>
      <c r="H389" s="71">
        <f t="shared" si="43"/>
        <v>0.11292719167904904</v>
      </c>
      <c r="I389" s="59">
        <f>'6'!H390</f>
        <v>17</v>
      </c>
      <c r="J389" s="71">
        <f t="shared" si="44"/>
        <v>1.2630014858841011E-2</v>
      </c>
      <c r="K389" s="19">
        <f>'7'!F390</f>
        <v>0</v>
      </c>
      <c r="L389" s="71">
        <f t="shared" si="45"/>
        <v>0</v>
      </c>
      <c r="M389" s="59">
        <f>'8'!M390</f>
        <v>156</v>
      </c>
      <c r="N389" s="71">
        <f t="shared" si="46"/>
        <v>0.11589895988112928</v>
      </c>
      <c r="O389" s="59">
        <f>'9'!O390+'9'!P390</f>
        <v>74.979591836734699</v>
      </c>
      <c r="P389" s="71">
        <f t="shared" si="47"/>
        <v>5.5705491706340787E-2</v>
      </c>
      <c r="Q389" s="59">
        <f t="shared" si="48"/>
        <v>399.9795918367347</v>
      </c>
      <c r="R389" s="71">
        <f t="shared" si="42"/>
        <v>0.29716165812536011</v>
      </c>
    </row>
    <row r="390" spans="1:18" s="4" customFormat="1" ht="11.25" x14ac:dyDescent="0.2">
      <c r="A390" s="74" t="s">
        <v>416</v>
      </c>
      <c r="B390" s="110" t="s">
        <v>579</v>
      </c>
      <c r="C390" s="143" t="s">
        <v>660</v>
      </c>
      <c r="D390" s="100">
        <f>'10'!C391</f>
        <v>960</v>
      </c>
      <c r="E390" s="100">
        <f>'10'!D391</f>
        <v>684</v>
      </c>
      <c r="F390" s="100">
        <f>'10'!E391</f>
        <v>1644</v>
      </c>
      <c r="G390" s="59">
        <f>'5'!O391</f>
        <v>52</v>
      </c>
      <c r="H390" s="71">
        <f t="shared" si="43"/>
        <v>3.1630170316301706E-2</v>
      </c>
      <c r="I390" s="59">
        <f>'6'!H391</f>
        <v>0</v>
      </c>
      <c r="J390" s="71">
        <f t="shared" si="44"/>
        <v>0</v>
      </c>
      <c r="K390" s="19">
        <f>'7'!F391</f>
        <v>0</v>
      </c>
      <c r="L390" s="71">
        <f t="shared" si="45"/>
        <v>0</v>
      </c>
      <c r="M390" s="59">
        <f>'8'!M391</f>
        <v>128</v>
      </c>
      <c r="N390" s="71">
        <f t="shared" si="46"/>
        <v>7.785888077858881E-2</v>
      </c>
      <c r="O390" s="59">
        <f>'9'!O391+'9'!P391</f>
        <v>196.12516644474033</v>
      </c>
      <c r="P390" s="71">
        <f t="shared" si="47"/>
        <v>0.11929754649923378</v>
      </c>
      <c r="Q390" s="59">
        <f t="shared" si="48"/>
        <v>376.12516644474033</v>
      </c>
      <c r="R390" s="71">
        <f t="shared" si="42"/>
        <v>0.22878659759412429</v>
      </c>
    </row>
    <row r="391" spans="1:18" s="4" customFormat="1" ht="11.25" x14ac:dyDescent="0.2">
      <c r="A391" s="74" t="s">
        <v>417</v>
      </c>
      <c r="B391" s="110" t="s">
        <v>585</v>
      </c>
      <c r="C391" s="143" t="s">
        <v>660</v>
      </c>
      <c r="D391" s="100">
        <f>'10'!C392</f>
        <v>471</v>
      </c>
      <c r="E391" s="100">
        <f>'10'!D392</f>
        <v>311</v>
      </c>
      <c r="F391" s="100">
        <f>'10'!E392</f>
        <v>782</v>
      </c>
      <c r="G391" s="59">
        <f>'5'!O392</f>
        <v>63</v>
      </c>
      <c r="H391" s="71">
        <f t="shared" si="43"/>
        <v>8.0562659846547313E-2</v>
      </c>
      <c r="I391" s="59">
        <f>'6'!H392</f>
        <v>25</v>
      </c>
      <c r="J391" s="71">
        <f t="shared" si="44"/>
        <v>3.1969309462915603E-2</v>
      </c>
      <c r="K391" s="19">
        <f>'7'!F392</f>
        <v>0</v>
      </c>
      <c r="L391" s="71">
        <f t="shared" si="45"/>
        <v>0</v>
      </c>
      <c r="M391" s="59">
        <f>'8'!M392</f>
        <v>77</v>
      </c>
      <c r="N391" s="71">
        <f t="shared" si="46"/>
        <v>9.8465473145780052E-2</v>
      </c>
      <c r="O391" s="59">
        <f>'9'!O392+'9'!P392</f>
        <v>31.726218097447795</v>
      </c>
      <c r="P391" s="71">
        <f t="shared" si="47"/>
        <v>4.0570611377810477E-2</v>
      </c>
      <c r="Q391" s="59">
        <f t="shared" si="48"/>
        <v>196.7262180974478</v>
      </c>
      <c r="R391" s="71">
        <f t="shared" si="42"/>
        <v>0.25156805383305347</v>
      </c>
    </row>
    <row r="392" spans="1:18" s="4" customFormat="1" ht="11.25" x14ac:dyDescent="0.2">
      <c r="A392" s="77" t="s">
        <v>418</v>
      </c>
      <c r="B392" s="109" t="s">
        <v>583</v>
      </c>
      <c r="C392" s="141" t="s">
        <v>883</v>
      </c>
      <c r="D392" s="100">
        <f>'10'!C393</f>
        <v>196</v>
      </c>
      <c r="E392" s="100">
        <f>'10'!D393</f>
        <v>152</v>
      </c>
      <c r="F392" s="100">
        <f>'10'!E393</f>
        <v>348</v>
      </c>
      <c r="G392" s="59">
        <f>'5'!O393</f>
        <v>17</v>
      </c>
      <c r="H392" s="71">
        <f t="shared" si="43"/>
        <v>4.8850574712643681E-2</v>
      </c>
      <c r="I392" s="59">
        <f>'6'!H393</f>
        <v>34</v>
      </c>
      <c r="J392" s="71">
        <f t="shared" si="44"/>
        <v>9.7701149425287362E-2</v>
      </c>
      <c r="K392" s="19">
        <f>'7'!F393</f>
        <v>33</v>
      </c>
      <c r="L392" s="71">
        <f t="shared" si="45"/>
        <v>9.4827586206896547E-2</v>
      </c>
      <c r="M392" s="59">
        <f>'8'!M393</f>
        <v>43</v>
      </c>
      <c r="N392" s="71">
        <f t="shared" si="46"/>
        <v>0.1235632183908046</v>
      </c>
      <c r="O392" s="59">
        <f>'9'!O393+'9'!P393</f>
        <v>6.3066666666666666</v>
      </c>
      <c r="P392" s="71">
        <f t="shared" si="47"/>
        <v>1.8122605363984676E-2</v>
      </c>
      <c r="Q392" s="59">
        <f t="shared" si="48"/>
        <v>133.30666666666667</v>
      </c>
      <c r="R392" s="71">
        <f t="shared" si="42"/>
        <v>0.3830651340996169</v>
      </c>
    </row>
    <row r="393" spans="1:18" s="4" customFormat="1" ht="11.25" x14ac:dyDescent="0.2">
      <c r="A393" s="76" t="s">
        <v>419</v>
      </c>
      <c r="B393" s="112" t="s">
        <v>547</v>
      </c>
      <c r="C393" s="144" t="s">
        <v>884</v>
      </c>
      <c r="D393" s="100">
        <f>'10'!C394</f>
        <v>1616</v>
      </c>
      <c r="E393" s="100">
        <f>'10'!D394</f>
        <v>1103</v>
      </c>
      <c r="F393" s="100">
        <f>'10'!E394</f>
        <v>2719</v>
      </c>
      <c r="G393" s="59">
        <f>'5'!O394</f>
        <v>12</v>
      </c>
      <c r="H393" s="71">
        <f t="shared" si="43"/>
        <v>4.413387274733358E-3</v>
      </c>
      <c r="I393" s="59">
        <f>'6'!H394</f>
        <v>0</v>
      </c>
      <c r="J393" s="71">
        <f t="shared" si="44"/>
        <v>0</v>
      </c>
      <c r="K393" s="19">
        <f>'7'!F394</f>
        <v>0</v>
      </c>
      <c r="L393" s="71">
        <f t="shared" si="45"/>
        <v>0</v>
      </c>
      <c r="M393" s="59">
        <f>'8'!M394</f>
        <v>156</v>
      </c>
      <c r="N393" s="71">
        <f t="shared" si="46"/>
        <v>5.7374034571533651E-2</v>
      </c>
      <c r="O393" s="59">
        <f>'9'!O394+'9'!P394</f>
        <v>43.934032983508246</v>
      </c>
      <c r="P393" s="71">
        <f t="shared" si="47"/>
        <v>1.6158158508094243E-2</v>
      </c>
      <c r="Q393" s="59">
        <f t="shared" si="48"/>
        <v>211.93403298350825</v>
      </c>
      <c r="R393" s="71">
        <f t="shared" si="42"/>
        <v>7.7945580354361249E-2</v>
      </c>
    </row>
    <row r="394" spans="1:18" s="4" customFormat="1" ht="11.25" x14ac:dyDescent="0.2">
      <c r="A394" s="76" t="s">
        <v>420</v>
      </c>
      <c r="B394" s="112" t="s">
        <v>577</v>
      </c>
      <c r="C394" s="144" t="s">
        <v>884</v>
      </c>
      <c r="D394" s="100">
        <f>'10'!C395</f>
        <v>542</v>
      </c>
      <c r="E394" s="100">
        <f>'10'!D395</f>
        <v>349</v>
      </c>
      <c r="F394" s="100">
        <f>'10'!E395</f>
        <v>891</v>
      </c>
      <c r="G394" s="59">
        <f>'5'!O395</f>
        <v>61</v>
      </c>
      <c r="H394" s="71">
        <f t="shared" si="43"/>
        <v>6.8462401795735123E-2</v>
      </c>
      <c r="I394" s="59">
        <f>'6'!H395</f>
        <v>36</v>
      </c>
      <c r="J394" s="71">
        <f t="shared" si="44"/>
        <v>4.0404040404040407E-2</v>
      </c>
      <c r="K394" s="19">
        <f>'7'!F395</f>
        <v>0</v>
      </c>
      <c r="L394" s="71">
        <f t="shared" si="45"/>
        <v>0</v>
      </c>
      <c r="M394" s="59">
        <f>'8'!M395</f>
        <v>117</v>
      </c>
      <c r="N394" s="71">
        <f t="shared" si="46"/>
        <v>0.13131313131313133</v>
      </c>
      <c r="O394" s="59">
        <f>'9'!O395+'9'!P395</f>
        <v>129.84251968503935</v>
      </c>
      <c r="P394" s="71">
        <f t="shared" si="47"/>
        <v>0.14572673365324282</v>
      </c>
      <c r="Q394" s="59">
        <f t="shared" si="48"/>
        <v>343.84251968503935</v>
      </c>
      <c r="R394" s="71">
        <f t="shared" si="42"/>
        <v>0.38590630716614965</v>
      </c>
    </row>
    <row r="395" spans="1:18" s="4" customFormat="1" ht="11.25" x14ac:dyDescent="0.2">
      <c r="A395" s="74" t="s">
        <v>421</v>
      </c>
      <c r="B395" s="110" t="s">
        <v>550</v>
      </c>
      <c r="C395" s="143" t="s">
        <v>660</v>
      </c>
      <c r="D395" s="100">
        <f>'10'!C396</f>
        <v>1573</v>
      </c>
      <c r="E395" s="100">
        <f>'10'!D396</f>
        <v>1074</v>
      </c>
      <c r="F395" s="100">
        <f>'10'!E396</f>
        <v>2647</v>
      </c>
      <c r="G395" s="59">
        <f>'5'!O396</f>
        <v>0</v>
      </c>
      <c r="H395" s="71">
        <f t="shared" si="43"/>
        <v>0</v>
      </c>
      <c r="I395" s="59">
        <f>'6'!H396</f>
        <v>0</v>
      </c>
      <c r="J395" s="71">
        <f t="shared" si="44"/>
        <v>0</v>
      </c>
      <c r="K395" s="19">
        <f>'7'!F396</f>
        <v>0</v>
      </c>
      <c r="L395" s="71">
        <f t="shared" si="45"/>
        <v>0</v>
      </c>
      <c r="M395" s="59">
        <f>'8'!M396</f>
        <v>322</v>
      </c>
      <c r="N395" s="71">
        <f t="shared" si="46"/>
        <v>0.12164714771439365</v>
      </c>
      <c r="O395" s="59">
        <f>'9'!O396+'9'!P396</f>
        <v>488.5516331243814</v>
      </c>
      <c r="P395" s="71">
        <f t="shared" si="47"/>
        <v>0.18456805180369529</v>
      </c>
      <c r="Q395" s="59">
        <f t="shared" si="48"/>
        <v>810.5516331243814</v>
      </c>
      <c r="R395" s="71">
        <f t="shared" si="42"/>
        <v>0.30621519951808895</v>
      </c>
    </row>
    <row r="396" spans="1:18" s="4" customFormat="1" ht="11.25" x14ac:dyDescent="0.2">
      <c r="A396" s="76" t="s">
        <v>422</v>
      </c>
      <c r="B396" s="112" t="s">
        <v>539</v>
      </c>
      <c r="C396" s="144" t="s">
        <v>884</v>
      </c>
      <c r="D396" s="100">
        <f>'10'!C397</f>
        <v>325</v>
      </c>
      <c r="E396" s="100">
        <f>'10'!D397</f>
        <v>236</v>
      </c>
      <c r="F396" s="100">
        <f>'10'!E397</f>
        <v>561</v>
      </c>
      <c r="G396" s="59">
        <f>'5'!O397</f>
        <v>0</v>
      </c>
      <c r="H396" s="71">
        <f t="shared" si="43"/>
        <v>0</v>
      </c>
      <c r="I396" s="59">
        <f>'6'!H397</f>
        <v>19</v>
      </c>
      <c r="J396" s="71">
        <f t="shared" si="44"/>
        <v>3.3868092691622102E-2</v>
      </c>
      <c r="K396" s="19">
        <f>'7'!F397</f>
        <v>0</v>
      </c>
      <c r="L396" s="71">
        <f t="shared" si="45"/>
        <v>0</v>
      </c>
      <c r="M396" s="59">
        <f>'8'!M397</f>
        <v>81</v>
      </c>
      <c r="N396" s="71">
        <f t="shared" si="46"/>
        <v>0.14438502673796791</v>
      </c>
      <c r="O396" s="59">
        <f>'9'!O397+'9'!P397</f>
        <v>10.438725490196077</v>
      </c>
      <c r="P396" s="71">
        <f t="shared" si="47"/>
        <v>1.8607353814966268E-2</v>
      </c>
      <c r="Q396" s="59">
        <f t="shared" si="48"/>
        <v>110.43872549019608</v>
      </c>
      <c r="R396" s="71">
        <f t="shared" si="42"/>
        <v>0.1968604732445563</v>
      </c>
    </row>
    <row r="397" spans="1:18" s="4" customFormat="1" ht="11.25" x14ac:dyDescent="0.2">
      <c r="A397" s="74" t="s">
        <v>423</v>
      </c>
      <c r="B397" s="110" t="s">
        <v>585</v>
      </c>
      <c r="C397" s="143" t="s">
        <v>660</v>
      </c>
      <c r="D397" s="100">
        <f>'10'!C398</f>
        <v>417</v>
      </c>
      <c r="E397" s="100">
        <f>'10'!D398</f>
        <v>359</v>
      </c>
      <c r="F397" s="100">
        <f>'10'!E398</f>
        <v>776</v>
      </c>
      <c r="G397" s="59">
        <f>'5'!O398</f>
        <v>10</v>
      </c>
      <c r="H397" s="71">
        <f t="shared" si="43"/>
        <v>1.2886597938144329E-2</v>
      </c>
      <c r="I397" s="59">
        <f>'6'!H398</f>
        <v>0</v>
      </c>
      <c r="J397" s="71">
        <f t="shared" si="44"/>
        <v>0</v>
      </c>
      <c r="K397" s="19">
        <f>'7'!F398</f>
        <v>0</v>
      </c>
      <c r="L397" s="71">
        <f t="shared" si="45"/>
        <v>0</v>
      </c>
      <c r="M397" s="59">
        <f>'8'!M398</f>
        <v>76</v>
      </c>
      <c r="N397" s="71">
        <f t="shared" si="46"/>
        <v>9.7938144329896906E-2</v>
      </c>
      <c r="O397" s="59">
        <f>'9'!O398+'9'!P398</f>
        <v>158.63109048723899</v>
      </c>
      <c r="P397" s="71">
        <f t="shared" si="47"/>
        <v>0.20442150835984407</v>
      </c>
      <c r="Q397" s="59">
        <f t="shared" si="48"/>
        <v>244.63109048723899</v>
      </c>
      <c r="R397" s="71">
        <f t="shared" si="42"/>
        <v>0.3152462506278853</v>
      </c>
    </row>
    <row r="398" spans="1:18" s="4" customFormat="1" ht="11.25" x14ac:dyDescent="0.2">
      <c r="A398" s="76" t="s">
        <v>424</v>
      </c>
      <c r="B398" s="112" t="s">
        <v>556</v>
      </c>
      <c r="C398" s="144" t="s">
        <v>884</v>
      </c>
      <c r="D398" s="100">
        <f>'10'!C399</f>
        <v>566</v>
      </c>
      <c r="E398" s="100">
        <f>'10'!D399</f>
        <v>455</v>
      </c>
      <c r="F398" s="100">
        <f>'10'!E399</f>
        <v>1021</v>
      </c>
      <c r="G398" s="59">
        <f>'5'!O399</f>
        <v>0</v>
      </c>
      <c r="H398" s="71">
        <f t="shared" si="43"/>
        <v>0</v>
      </c>
      <c r="I398" s="59">
        <f>'6'!H399</f>
        <v>0</v>
      </c>
      <c r="J398" s="71">
        <f t="shared" si="44"/>
        <v>0</v>
      </c>
      <c r="K398" s="19">
        <f>'7'!F399</f>
        <v>26</v>
      </c>
      <c r="L398" s="71">
        <f t="shared" si="45"/>
        <v>2.5465230166503428E-2</v>
      </c>
      <c r="M398" s="59">
        <f>'8'!M399</f>
        <v>90</v>
      </c>
      <c r="N398" s="71">
        <f t="shared" si="46"/>
        <v>8.8148873653281098E-2</v>
      </c>
      <c r="O398" s="59">
        <f>'9'!O399+'9'!P399</f>
        <v>128.207343412527</v>
      </c>
      <c r="P398" s="71">
        <f t="shared" si="47"/>
        <v>0.1255703657321518</v>
      </c>
      <c r="Q398" s="59">
        <f t="shared" si="48"/>
        <v>244.207343412527</v>
      </c>
      <c r="R398" s="71">
        <f t="shared" si="42"/>
        <v>0.23918446955193634</v>
      </c>
    </row>
    <row r="399" spans="1:18" s="4" customFormat="1" ht="11.25" x14ac:dyDescent="0.2">
      <c r="A399" s="76" t="s">
        <v>425</v>
      </c>
      <c r="B399" s="112" t="s">
        <v>539</v>
      </c>
      <c r="C399" s="144" t="s">
        <v>884</v>
      </c>
      <c r="D399" s="100">
        <f>'10'!C400</f>
        <v>483</v>
      </c>
      <c r="E399" s="100">
        <f>'10'!D400</f>
        <v>416</v>
      </c>
      <c r="F399" s="100">
        <f>'10'!E400</f>
        <v>899</v>
      </c>
      <c r="G399" s="59">
        <f>'5'!O400</f>
        <v>0</v>
      </c>
      <c r="H399" s="71">
        <f t="shared" si="43"/>
        <v>0</v>
      </c>
      <c r="I399" s="59">
        <f>'6'!H400</f>
        <v>0</v>
      </c>
      <c r="J399" s="71">
        <f t="shared" si="44"/>
        <v>0</v>
      </c>
      <c r="K399" s="19">
        <f>'7'!F400</f>
        <v>0</v>
      </c>
      <c r="L399" s="71">
        <f t="shared" si="45"/>
        <v>0</v>
      </c>
      <c r="M399" s="59">
        <f>'8'!M400</f>
        <v>127</v>
      </c>
      <c r="N399" s="71">
        <f t="shared" si="46"/>
        <v>0.14126807563959956</v>
      </c>
      <c r="O399" s="59">
        <f>'9'!O400+'9'!P400</f>
        <v>0</v>
      </c>
      <c r="P399" s="71">
        <f t="shared" si="47"/>
        <v>0</v>
      </c>
      <c r="Q399" s="59">
        <f t="shared" si="48"/>
        <v>127</v>
      </c>
      <c r="R399" s="71">
        <f t="shared" si="42"/>
        <v>0.14126807563959956</v>
      </c>
    </row>
    <row r="400" spans="1:18" s="4" customFormat="1" ht="11.25" x14ac:dyDescent="0.2">
      <c r="A400" s="74" t="s">
        <v>426</v>
      </c>
      <c r="B400" s="110" t="s">
        <v>579</v>
      </c>
      <c r="C400" s="143" t="s">
        <v>660</v>
      </c>
      <c r="D400" s="100">
        <f>'10'!C401</f>
        <v>397</v>
      </c>
      <c r="E400" s="100">
        <f>'10'!D401</f>
        <v>339</v>
      </c>
      <c r="F400" s="100">
        <f>'10'!E401</f>
        <v>736</v>
      </c>
      <c r="G400" s="59">
        <f>'5'!O401</f>
        <v>1</v>
      </c>
      <c r="H400" s="71">
        <f t="shared" si="43"/>
        <v>1.358695652173913E-3</v>
      </c>
      <c r="I400" s="59">
        <f>'6'!H401</f>
        <v>0</v>
      </c>
      <c r="J400" s="71">
        <f t="shared" si="44"/>
        <v>0</v>
      </c>
      <c r="K400" s="19">
        <f>'7'!F401</f>
        <v>0</v>
      </c>
      <c r="L400" s="71">
        <f t="shared" si="45"/>
        <v>0</v>
      </c>
      <c r="M400" s="59">
        <f>'8'!M401</f>
        <v>61</v>
      </c>
      <c r="N400" s="71">
        <f t="shared" si="46"/>
        <v>8.2880434782608689E-2</v>
      </c>
      <c r="O400" s="59">
        <f>'9'!O401+'9'!P401</f>
        <v>109.03462050599201</v>
      </c>
      <c r="P400" s="71">
        <f t="shared" si="47"/>
        <v>0.14814486481792394</v>
      </c>
      <c r="Q400" s="59">
        <f t="shared" si="48"/>
        <v>171.034620505992</v>
      </c>
      <c r="R400" s="71">
        <f t="shared" si="42"/>
        <v>0.2323839952527065</v>
      </c>
    </row>
    <row r="401" spans="1:18" s="4" customFormat="1" ht="11.25" x14ac:dyDescent="0.2">
      <c r="A401" s="76" t="s">
        <v>427</v>
      </c>
      <c r="B401" s="112" t="s">
        <v>539</v>
      </c>
      <c r="C401" s="144" t="s">
        <v>884</v>
      </c>
      <c r="D401" s="100">
        <f>'10'!C402</f>
        <v>405</v>
      </c>
      <c r="E401" s="100">
        <f>'10'!D402</f>
        <v>263</v>
      </c>
      <c r="F401" s="100">
        <f>'10'!E402</f>
        <v>668</v>
      </c>
      <c r="G401" s="59">
        <f>'5'!O402</f>
        <v>5</v>
      </c>
      <c r="H401" s="71">
        <f t="shared" si="43"/>
        <v>7.4850299401197605E-3</v>
      </c>
      <c r="I401" s="59">
        <f>'6'!H402</f>
        <v>0</v>
      </c>
      <c r="J401" s="71">
        <f t="shared" si="44"/>
        <v>0</v>
      </c>
      <c r="K401" s="19">
        <f>'7'!F402</f>
        <v>0</v>
      </c>
      <c r="L401" s="71">
        <f t="shared" si="45"/>
        <v>0</v>
      </c>
      <c r="M401" s="59">
        <f>'8'!M402</f>
        <v>75</v>
      </c>
      <c r="N401" s="71">
        <f t="shared" si="46"/>
        <v>0.1122754491017964</v>
      </c>
      <c r="O401" s="59">
        <f>'9'!O402+'9'!P402</f>
        <v>69.156556372549019</v>
      </c>
      <c r="P401" s="71">
        <f t="shared" si="47"/>
        <v>0.10352777900082188</v>
      </c>
      <c r="Q401" s="59">
        <f t="shared" si="48"/>
        <v>149.15655637254901</v>
      </c>
      <c r="R401" s="71">
        <f t="shared" si="42"/>
        <v>0.22328825804273802</v>
      </c>
    </row>
    <row r="402" spans="1:18" s="4" customFormat="1" ht="11.25" x14ac:dyDescent="0.2">
      <c r="A402" s="76" t="s">
        <v>428</v>
      </c>
      <c r="B402" s="112" t="s">
        <v>567</v>
      </c>
      <c r="C402" s="144" t="s">
        <v>884</v>
      </c>
      <c r="D402" s="100">
        <f>'10'!C403</f>
        <v>192</v>
      </c>
      <c r="E402" s="100">
        <f>'10'!D403</f>
        <v>135</v>
      </c>
      <c r="F402" s="100">
        <f>'10'!E403</f>
        <v>327</v>
      </c>
      <c r="G402" s="59">
        <f>'5'!O403</f>
        <v>12</v>
      </c>
      <c r="H402" s="71">
        <f t="shared" si="43"/>
        <v>3.669724770642202E-2</v>
      </c>
      <c r="I402" s="59">
        <f>'6'!H403</f>
        <v>0</v>
      </c>
      <c r="J402" s="71">
        <f t="shared" si="44"/>
        <v>0</v>
      </c>
      <c r="K402" s="19">
        <f>'7'!F403</f>
        <v>19</v>
      </c>
      <c r="L402" s="71">
        <f t="shared" si="45"/>
        <v>5.8103975535168197E-2</v>
      </c>
      <c r="M402" s="59">
        <f>'8'!M403</f>
        <v>34</v>
      </c>
      <c r="N402" s="71">
        <f t="shared" si="46"/>
        <v>0.10397553516819572</v>
      </c>
      <c r="O402" s="59">
        <f>'9'!O403+'9'!P403</f>
        <v>37.748231966053751</v>
      </c>
      <c r="P402" s="71">
        <f t="shared" si="47"/>
        <v>0.1154380182448127</v>
      </c>
      <c r="Q402" s="59">
        <f t="shared" si="48"/>
        <v>102.74823196605375</v>
      </c>
      <c r="R402" s="71">
        <f t="shared" si="42"/>
        <v>0.31421477665459863</v>
      </c>
    </row>
    <row r="403" spans="1:18" s="4" customFormat="1" ht="11.25" x14ac:dyDescent="0.2">
      <c r="A403" s="76" t="s">
        <v>429</v>
      </c>
      <c r="B403" s="112" t="s">
        <v>556</v>
      </c>
      <c r="C403" s="144" t="s">
        <v>884</v>
      </c>
      <c r="D403" s="100">
        <f>'10'!C404</f>
        <v>948</v>
      </c>
      <c r="E403" s="100">
        <f>'10'!D404</f>
        <v>655</v>
      </c>
      <c r="F403" s="100">
        <f>'10'!E404</f>
        <v>1603</v>
      </c>
      <c r="G403" s="59">
        <f>'5'!O404</f>
        <v>17</v>
      </c>
      <c r="H403" s="71">
        <f t="shared" si="43"/>
        <v>1.0605115408608859E-2</v>
      </c>
      <c r="I403" s="59">
        <f>'6'!H404</f>
        <v>0</v>
      </c>
      <c r="J403" s="71">
        <f t="shared" si="44"/>
        <v>0</v>
      </c>
      <c r="K403" s="19">
        <f>'7'!F404</f>
        <v>0</v>
      </c>
      <c r="L403" s="71">
        <f t="shared" si="45"/>
        <v>0</v>
      </c>
      <c r="M403" s="59">
        <f>'8'!M404</f>
        <v>138</v>
      </c>
      <c r="N403" s="71">
        <f t="shared" si="46"/>
        <v>8.608858390517779E-2</v>
      </c>
      <c r="O403" s="59">
        <f>'9'!O404+'9'!P404</f>
        <v>0</v>
      </c>
      <c r="P403" s="71">
        <f t="shared" si="47"/>
        <v>0</v>
      </c>
      <c r="Q403" s="59">
        <f t="shared" si="48"/>
        <v>155</v>
      </c>
      <c r="R403" s="71">
        <f t="shared" si="42"/>
        <v>9.6693699313786644E-2</v>
      </c>
    </row>
    <row r="404" spans="1:18" s="4" customFormat="1" ht="11.25" x14ac:dyDescent="0.2">
      <c r="A404" s="77" t="s">
        <v>430</v>
      </c>
      <c r="B404" s="109" t="s">
        <v>555</v>
      </c>
      <c r="C404" s="141" t="s">
        <v>883</v>
      </c>
      <c r="D404" s="100">
        <f>'10'!C405</f>
        <v>291</v>
      </c>
      <c r="E404" s="100">
        <f>'10'!D405</f>
        <v>212</v>
      </c>
      <c r="F404" s="100">
        <f>'10'!E405</f>
        <v>503</v>
      </c>
      <c r="G404" s="59">
        <f>'5'!O405</f>
        <v>0</v>
      </c>
      <c r="H404" s="71">
        <f t="shared" si="43"/>
        <v>0</v>
      </c>
      <c r="I404" s="59">
        <f>'6'!H405</f>
        <v>0</v>
      </c>
      <c r="J404" s="71">
        <f t="shared" si="44"/>
        <v>0</v>
      </c>
      <c r="K404" s="19">
        <f>'7'!F405</f>
        <v>0</v>
      </c>
      <c r="L404" s="71">
        <f t="shared" si="45"/>
        <v>0</v>
      </c>
      <c r="M404" s="59">
        <f>'8'!M405</f>
        <v>52</v>
      </c>
      <c r="N404" s="71">
        <f t="shared" si="46"/>
        <v>0.10337972166998012</v>
      </c>
      <c r="O404" s="59">
        <f>'9'!O405+'9'!P405</f>
        <v>108.7497034400949</v>
      </c>
      <c r="P404" s="71">
        <f t="shared" si="47"/>
        <v>0.21620219371788252</v>
      </c>
      <c r="Q404" s="59">
        <f t="shared" si="48"/>
        <v>160.74970344009489</v>
      </c>
      <c r="R404" s="71">
        <f t="shared" si="42"/>
        <v>0.31958191538786263</v>
      </c>
    </row>
    <row r="405" spans="1:18" s="4" customFormat="1" ht="11.25" x14ac:dyDescent="0.2">
      <c r="A405" s="76" t="s">
        <v>431</v>
      </c>
      <c r="B405" s="112" t="s">
        <v>542</v>
      </c>
      <c r="C405" s="144" t="s">
        <v>884</v>
      </c>
      <c r="D405" s="100">
        <f>'10'!C406</f>
        <v>1396</v>
      </c>
      <c r="E405" s="100">
        <f>'10'!D406</f>
        <v>917</v>
      </c>
      <c r="F405" s="100">
        <f>'10'!E406</f>
        <v>2313</v>
      </c>
      <c r="G405" s="59">
        <f>'5'!O406</f>
        <v>171</v>
      </c>
      <c r="H405" s="71">
        <f t="shared" si="43"/>
        <v>7.3929961089494164E-2</v>
      </c>
      <c r="I405" s="59">
        <f>'6'!H406</f>
        <v>79</v>
      </c>
      <c r="J405" s="71">
        <f t="shared" si="44"/>
        <v>3.4154777345438821E-2</v>
      </c>
      <c r="K405" s="19">
        <f>'7'!F406</f>
        <v>0</v>
      </c>
      <c r="L405" s="71">
        <f t="shared" si="45"/>
        <v>0</v>
      </c>
      <c r="M405" s="59">
        <f>'8'!M406</f>
        <v>233</v>
      </c>
      <c r="N405" s="71">
        <f t="shared" si="46"/>
        <v>0.10073497622135755</v>
      </c>
      <c r="O405" s="59">
        <f>'9'!O406+'9'!P406</f>
        <v>581.01011378002522</v>
      </c>
      <c r="P405" s="71">
        <f t="shared" si="47"/>
        <v>0.2511933047038587</v>
      </c>
      <c r="Q405" s="59">
        <f t="shared" si="48"/>
        <v>1064.0101137800252</v>
      </c>
      <c r="R405" s="71">
        <f t="shared" si="42"/>
        <v>0.46001301936014927</v>
      </c>
    </row>
    <row r="406" spans="1:18" s="4" customFormat="1" ht="11.25" x14ac:dyDescent="0.2">
      <c r="A406" s="75" t="s">
        <v>432</v>
      </c>
      <c r="B406" s="111" t="s">
        <v>587</v>
      </c>
      <c r="C406" s="142" t="s">
        <v>659</v>
      </c>
      <c r="D406" s="100">
        <f>'10'!C407</f>
        <v>143</v>
      </c>
      <c r="E406" s="100">
        <f>'10'!D407</f>
        <v>97</v>
      </c>
      <c r="F406" s="100">
        <f>'10'!E407</f>
        <v>240</v>
      </c>
      <c r="G406" s="59">
        <f>'5'!O407</f>
        <v>9</v>
      </c>
      <c r="H406" s="71">
        <f t="shared" si="43"/>
        <v>3.7499999999999999E-2</v>
      </c>
      <c r="I406" s="59">
        <f>'6'!H407</f>
        <v>0</v>
      </c>
      <c r="J406" s="71">
        <f t="shared" si="44"/>
        <v>0</v>
      </c>
      <c r="K406" s="19">
        <f>'7'!F407</f>
        <v>0</v>
      </c>
      <c r="L406" s="71">
        <f t="shared" si="45"/>
        <v>0</v>
      </c>
      <c r="M406" s="59">
        <f>'8'!M407</f>
        <v>46</v>
      </c>
      <c r="N406" s="71">
        <f t="shared" si="46"/>
        <v>0.19166666666666668</v>
      </c>
      <c r="O406" s="59">
        <f>'9'!O407+'9'!P407</f>
        <v>0</v>
      </c>
      <c r="P406" s="71">
        <f t="shared" si="47"/>
        <v>0</v>
      </c>
      <c r="Q406" s="59">
        <f t="shared" si="48"/>
        <v>55</v>
      </c>
      <c r="R406" s="71">
        <f t="shared" si="42"/>
        <v>0.22916666666666666</v>
      </c>
    </row>
    <row r="407" spans="1:18" s="4" customFormat="1" ht="11.25" x14ac:dyDescent="0.2">
      <c r="A407" s="77" t="s">
        <v>433</v>
      </c>
      <c r="B407" s="109" t="s">
        <v>576</v>
      </c>
      <c r="C407" s="141" t="s">
        <v>883</v>
      </c>
      <c r="D407" s="100">
        <f>'10'!C408</f>
        <v>285</v>
      </c>
      <c r="E407" s="100">
        <f>'10'!D408</f>
        <v>242</v>
      </c>
      <c r="F407" s="100">
        <f>'10'!E408</f>
        <v>527</v>
      </c>
      <c r="G407" s="59">
        <f>'5'!O408</f>
        <v>0</v>
      </c>
      <c r="H407" s="71">
        <f t="shared" si="43"/>
        <v>0</v>
      </c>
      <c r="I407" s="59">
        <f>'6'!H408</f>
        <v>0</v>
      </c>
      <c r="J407" s="71">
        <f t="shared" si="44"/>
        <v>0</v>
      </c>
      <c r="K407" s="19">
        <f>'7'!F408</f>
        <v>0</v>
      </c>
      <c r="L407" s="71">
        <f t="shared" si="45"/>
        <v>0</v>
      </c>
      <c r="M407" s="59">
        <f>'8'!M408</f>
        <v>43</v>
      </c>
      <c r="N407" s="71">
        <f t="shared" si="46"/>
        <v>8.1593927893738136E-2</v>
      </c>
      <c r="O407" s="59">
        <f>'9'!O408+'9'!P408</f>
        <v>29.827906976744188</v>
      </c>
      <c r="P407" s="71">
        <f t="shared" si="47"/>
        <v>5.6599443978641722E-2</v>
      </c>
      <c r="Q407" s="59">
        <f t="shared" si="48"/>
        <v>72.827906976744188</v>
      </c>
      <c r="R407" s="71">
        <f t="shared" si="42"/>
        <v>0.13819337187237987</v>
      </c>
    </row>
    <row r="408" spans="1:18" s="4" customFormat="1" ht="11.25" x14ac:dyDescent="0.2">
      <c r="A408" s="77" t="s">
        <v>434</v>
      </c>
      <c r="B408" s="109" t="s">
        <v>588</v>
      </c>
      <c r="C408" s="141" t="s">
        <v>883</v>
      </c>
      <c r="D408" s="100">
        <f>'10'!C409</f>
        <v>178</v>
      </c>
      <c r="E408" s="100">
        <f>'10'!D409</f>
        <v>125</v>
      </c>
      <c r="F408" s="100">
        <f>'10'!E409</f>
        <v>303</v>
      </c>
      <c r="G408" s="59">
        <f>'5'!O409</f>
        <v>27</v>
      </c>
      <c r="H408" s="71">
        <f t="shared" si="43"/>
        <v>8.9108910891089105E-2</v>
      </c>
      <c r="I408" s="59">
        <f>'6'!H409</f>
        <v>26</v>
      </c>
      <c r="J408" s="71">
        <f t="shared" si="44"/>
        <v>8.5808580858085806E-2</v>
      </c>
      <c r="K408" s="19">
        <f>'7'!F409</f>
        <v>26</v>
      </c>
      <c r="L408" s="71">
        <f t="shared" si="45"/>
        <v>8.5808580858085806E-2</v>
      </c>
      <c r="M408" s="59">
        <f>'8'!M409</f>
        <v>37</v>
      </c>
      <c r="N408" s="71">
        <f t="shared" si="46"/>
        <v>0.12211221122112212</v>
      </c>
      <c r="O408" s="59">
        <f>'9'!O409+'9'!P409</f>
        <v>0</v>
      </c>
      <c r="P408" s="71">
        <f t="shared" si="47"/>
        <v>0</v>
      </c>
      <c r="Q408" s="59">
        <f t="shared" si="48"/>
        <v>116</v>
      </c>
      <c r="R408" s="71">
        <f t="shared" si="42"/>
        <v>0.38283828382838286</v>
      </c>
    </row>
    <row r="409" spans="1:18" s="4" customFormat="1" ht="11.25" x14ac:dyDescent="0.2">
      <c r="A409" s="77" t="s">
        <v>435</v>
      </c>
      <c r="B409" s="109" t="s">
        <v>599</v>
      </c>
      <c r="C409" s="141" t="s">
        <v>883</v>
      </c>
      <c r="D409" s="100">
        <f>'10'!C410</f>
        <v>278</v>
      </c>
      <c r="E409" s="100">
        <f>'10'!D410</f>
        <v>209</v>
      </c>
      <c r="F409" s="100">
        <f>'10'!E410</f>
        <v>487</v>
      </c>
      <c r="G409" s="59">
        <f>'5'!O410</f>
        <v>39</v>
      </c>
      <c r="H409" s="71">
        <f t="shared" si="43"/>
        <v>8.0082135523613956E-2</v>
      </c>
      <c r="I409" s="59">
        <f>'6'!H410</f>
        <v>0</v>
      </c>
      <c r="J409" s="71">
        <f t="shared" si="44"/>
        <v>0</v>
      </c>
      <c r="K409" s="19">
        <f>'7'!F410</f>
        <v>0</v>
      </c>
      <c r="L409" s="71">
        <f t="shared" si="45"/>
        <v>0</v>
      </c>
      <c r="M409" s="59">
        <f>'8'!M410</f>
        <v>51</v>
      </c>
      <c r="N409" s="71">
        <f t="shared" si="46"/>
        <v>0.10472279260780287</v>
      </c>
      <c r="O409" s="59">
        <f>'9'!O410+'9'!P410</f>
        <v>33.068376068376068</v>
      </c>
      <c r="P409" s="71">
        <f t="shared" si="47"/>
        <v>6.7902209585987819E-2</v>
      </c>
      <c r="Q409" s="59">
        <f t="shared" si="48"/>
        <v>123.06837606837607</v>
      </c>
      <c r="R409" s="71">
        <f t="shared" si="42"/>
        <v>0.25270713771740466</v>
      </c>
    </row>
    <row r="410" spans="1:18" s="4" customFormat="1" ht="11.25" x14ac:dyDescent="0.2">
      <c r="A410" s="77" t="s">
        <v>436</v>
      </c>
      <c r="B410" s="109" t="s">
        <v>537</v>
      </c>
      <c r="C410" s="141" t="s">
        <v>883</v>
      </c>
      <c r="D410" s="100">
        <f>'10'!C411</f>
        <v>579</v>
      </c>
      <c r="E410" s="100">
        <f>'10'!D411</f>
        <v>470</v>
      </c>
      <c r="F410" s="100">
        <f>'10'!E411</f>
        <v>1049</v>
      </c>
      <c r="G410" s="59">
        <f>'5'!O411</f>
        <v>0</v>
      </c>
      <c r="H410" s="71">
        <f t="shared" si="43"/>
        <v>0</v>
      </c>
      <c r="I410" s="59">
        <f>'6'!H411</f>
        <v>0</v>
      </c>
      <c r="J410" s="71">
        <f t="shared" si="44"/>
        <v>0</v>
      </c>
      <c r="K410" s="19">
        <f>'7'!F411</f>
        <v>0</v>
      </c>
      <c r="L410" s="71">
        <f t="shared" si="45"/>
        <v>0</v>
      </c>
      <c r="M410" s="59">
        <f>'8'!M411</f>
        <v>149</v>
      </c>
      <c r="N410" s="71">
        <f t="shared" si="46"/>
        <v>0.14204003813155386</v>
      </c>
      <c r="O410" s="59">
        <f>'9'!O411+'9'!P411</f>
        <v>59.421267135976287</v>
      </c>
      <c r="P410" s="71">
        <f t="shared" si="47"/>
        <v>5.6645631206841074E-2</v>
      </c>
      <c r="Q410" s="59">
        <f t="shared" si="48"/>
        <v>208.42126713597628</v>
      </c>
      <c r="R410" s="71">
        <f t="shared" si="42"/>
        <v>0.19868566933839493</v>
      </c>
    </row>
    <row r="411" spans="1:18" s="4" customFormat="1" ht="11.25" x14ac:dyDescent="0.2">
      <c r="A411" s="76" t="s">
        <v>437</v>
      </c>
      <c r="B411" s="112" t="s">
        <v>608</v>
      </c>
      <c r="C411" s="144" t="s">
        <v>884</v>
      </c>
      <c r="D411" s="100">
        <f>'10'!C412</f>
        <v>477</v>
      </c>
      <c r="E411" s="100">
        <f>'10'!D412</f>
        <v>310</v>
      </c>
      <c r="F411" s="100">
        <f>'10'!E412</f>
        <v>787</v>
      </c>
      <c r="G411" s="59">
        <f>'5'!O412</f>
        <v>80</v>
      </c>
      <c r="H411" s="71">
        <f t="shared" si="43"/>
        <v>0.10165184243964422</v>
      </c>
      <c r="I411" s="59">
        <f>'6'!H412</f>
        <v>92</v>
      </c>
      <c r="J411" s="71">
        <f t="shared" si="44"/>
        <v>0.11689961880559085</v>
      </c>
      <c r="K411" s="19">
        <f>'7'!F412</f>
        <v>0</v>
      </c>
      <c r="L411" s="71">
        <f t="shared" si="45"/>
        <v>0</v>
      </c>
      <c r="M411" s="59">
        <f>'8'!M412</f>
        <v>92</v>
      </c>
      <c r="N411" s="71">
        <f t="shared" si="46"/>
        <v>0.11689961880559085</v>
      </c>
      <c r="O411" s="59">
        <f>'9'!O412+'9'!P412</f>
        <v>271.63535911602207</v>
      </c>
      <c r="P411" s="71">
        <f t="shared" si="47"/>
        <v>0.34515293407372566</v>
      </c>
      <c r="Q411" s="59">
        <f t="shared" si="48"/>
        <v>535.63535911602207</v>
      </c>
      <c r="R411" s="71">
        <f t="shared" si="42"/>
        <v>0.68060401412455152</v>
      </c>
    </row>
    <row r="412" spans="1:18" s="4" customFormat="1" ht="11.25" x14ac:dyDescent="0.2">
      <c r="A412" s="76" t="s">
        <v>438</v>
      </c>
      <c r="B412" s="112" t="s">
        <v>556</v>
      </c>
      <c r="C412" s="144" t="s">
        <v>884</v>
      </c>
      <c r="D412" s="100">
        <f>'10'!C413</f>
        <v>618</v>
      </c>
      <c r="E412" s="100">
        <f>'10'!D413</f>
        <v>462</v>
      </c>
      <c r="F412" s="100">
        <f>'10'!E413</f>
        <v>1080</v>
      </c>
      <c r="G412" s="59">
        <f>'5'!O413</f>
        <v>0</v>
      </c>
      <c r="H412" s="71">
        <f t="shared" si="43"/>
        <v>0</v>
      </c>
      <c r="I412" s="59">
        <f>'6'!H413</f>
        <v>0</v>
      </c>
      <c r="J412" s="71">
        <f t="shared" si="44"/>
        <v>0</v>
      </c>
      <c r="K412" s="19">
        <f>'7'!F413</f>
        <v>0</v>
      </c>
      <c r="L412" s="71">
        <f t="shared" si="45"/>
        <v>0</v>
      </c>
      <c r="M412" s="59">
        <f>'8'!M413</f>
        <v>121</v>
      </c>
      <c r="N412" s="71">
        <f t="shared" si="46"/>
        <v>0.11203703703703703</v>
      </c>
      <c r="O412" s="59">
        <f>'9'!O413+'9'!P413</f>
        <v>198.96328293736502</v>
      </c>
      <c r="P412" s="71">
        <f t="shared" si="47"/>
        <v>0.18422526197904168</v>
      </c>
      <c r="Q412" s="59">
        <f t="shared" si="48"/>
        <v>319.96328293736502</v>
      </c>
      <c r="R412" s="71">
        <f t="shared" si="42"/>
        <v>0.2962622990160787</v>
      </c>
    </row>
    <row r="413" spans="1:18" s="4" customFormat="1" ht="11.25" x14ac:dyDescent="0.2">
      <c r="A413" s="74" t="s">
        <v>439</v>
      </c>
      <c r="B413" s="110" t="s">
        <v>574</v>
      </c>
      <c r="C413" s="143" t="s">
        <v>660</v>
      </c>
      <c r="D413" s="100">
        <f>'10'!C414</f>
        <v>478</v>
      </c>
      <c r="E413" s="100">
        <f>'10'!D414</f>
        <v>320</v>
      </c>
      <c r="F413" s="100">
        <f>'10'!E414</f>
        <v>798</v>
      </c>
      <c r="G413" s="59">
        <f>'5'!O414</f>
        <v>117</v>
      </c>
      <c r="H413" s="71">
        <f t="shared" si="43"/>
        <v>0.14661654135338345</v>
      </c>
      <c r="I413" s="59">
        <f>'6'!H414</f>
        <v>0</v>
      </c>
      <c r="J413" s="71">
        <f t="shared" si="44"/>
        <v>0</v>
      </c>
      <c r="K413" s="19">
        <f>'7'!F414</f>
        <v>0</v>
      </c>
      <c r="L413" s="71">
        <f t="shared" si="45"/>
        <v>0</v>
      </c>
      <c r="M413" s="59">
        <f>'8'!M414</f>
        <v>107</v>
      </c>
      <c r="N413" s="71">
        <f t="shared" si="46"/>
        <v>0.13408521303258145</v>
      </c>
      <c r="O413" s="59">
        <f>'9'!O414+'9'!P414</f>
        <v>62.768627450980389</v>
      </c>
      <c r="P413" s="71">
        <f t="shared" si="47"/>
        <v>7.8657427883434078E-2</v>
      </c>
      <c r="Q413" s="59">
        <f t="shared" si="48"/>
        <v>286.76862745098038</v>
      </c>
      <c r="R413" s="71">
        <f t="shared" si="42"/>
        <v>0.35935918226939895</v>
      </c>
    </row>
    <row r="414" spans="1:18" s="4" customFormat="1" ht="11.25" x14ac:dyDescent="0.2">
      <c r="A414" s="77" t="s">
        <v>440</v>
      </c>
      <c r="B414" s="109" t="s">
        <v>538</v>
      </c>
      <c r="C414" s="141" t="s">
        <v>883</v>
      </c>
      <c r="D414" s="100">
        <f>'10'!C415</f>
        <v>496</v>
      </c>
      <c r="E414" s="100">
        <f>'10'!D415</f>
        <v>377</v>
      </c>
      <c r="F414" s="100">
        <f>'10'!E415</f>
        <v>873</v>
      </c>
      <c r="G414" s="59">
        <f>'5'!O415</f>
        <v>34</v>
      </c>
      <c r="H414" s="71">
        <f t="shared" si="43"/>
        <v>3.8946162657502864E-2</v>
      </c>
      <c r="I414" s="59">
        <f>'6'!H415</f>
        <v>17</v>
      </c>
      <c r="J414" s="71">
        <f t="shared" si="44"/>
        <v>1.9473081328751432E-2</v>
      </c>
      <c r="K414" s="19">
        <f>'7'!F415</f>
        <v>0</v>
      </c>
      <c r="L414" s="71">
        <f t="shared" si="45"/>
        <v>0</v>
      </c>
      <c r="M414" s="59">
        <f>'8'!M415</f>
        <v>104</v>
      </c>
      <c r="N414" s="71">
        <f t="shared" si="46"/>
        <v>0.11912943871706758</v>
      </c>
      <c r="O414" s="59">
        <f>'9'!O415+'9'!P415</f>
        <v>65.879341864716636</v>
      </c>
      <c r="P414" s="71">
        <f t="shared" si="47"/>
        <v>7.5463163648014475E-2</v>
      </c>
      <c r="Q414" s="59">
        <f t="shared" si="48"/>
        <v>220.87934186471665</v>
      </c>
      <c r="R414" s="71">
        <f t="shared" si="42"/>
        <v>0.25301184635133639</v>
      </c>
    </row>
    <row r="415" spans="1:18" s="4" customFormat="1" ht="11.25" x14ac:dyDescent="0.2">
      <c r="A415" s="76" t="s">
        <v>441</v>
      </c>
      <c r="B415" s="112" t="s">
        <v>556</v>
      </c>
      <c r="C415" s="144" t="s">
        <v>884</v>
      </c>
      <c r="D415" s="100">
        <f>'10'!C416</f>
        <v>901</v>
      </c>
      <c r="E415" s="100">
        <f>'10'!D416</f>
        <v>649</v>
      </c>
      <c r="F415" s="100">
        <f>'10'!E416</f>
        <v>1550</v>
      </c>
      <c r="G415" s="59">
        <f>'5'!O416</f>
        <v>0</v>
      </c>
      <c r="H415" s="71">
        <f t="shared" si="43"/>
        <v>0</v>
      </c>
      <c r="I415" s="59">
        <f>'6'!H416</f>
        <v>0</v>
      </c>
      <c r="J415" s="71">
        <f t="shared" si="44"/>
        <v>0</v>
      </c>
      <c r="K415" s="19">
        <f>'7'!F416</f>
        <v>0</v>
      </c>
      <c r="L415" s="71">
        <f t="shared" si="45"/>
        <v>0</v>
      </c>
      <c r="M415" s="59">
        <f>'8'!M416</f>
        <v>131</v>
      </c>
      <c r="N415" s="71">
        <f t="shared" si="46"/>
        <v>8.4516129032258067E-2</v>
      </c>
      <c r="O415" s="59">
        <f>'9'!O416+'9'!P416</f>
        <v>137.88336933045355</v>
      </c>
      <c r="P415" s="71">
        <f t="shared" si="47"/>
        <v>8.8957012471260352E-2</v>
      </c>
      <c r="Q415" s="59">
        <f t="shared" si="48"/>
        <v>268.88336933045355</v>
      </c>
      <c r="R415" s="71">
        <f t="shared" si="42"/>
        <v>0.17347314150351842</v>
      </c>
    </row>
    <row r="416" spans="1:18" s="4" customFormat="1" ht="11.25" x14ac:dyDescent="0.2">
      <c r="A416" s="76" t="s">
        <v>442</v>
      </c>
      <c r="B416" s="112" t="s">
        <v>542</v>
      </c>
      <c r="C416" s="144" t="s">
        <v>884</v>
      </c>
      <c r="D416" s="100">
        <f>'10'!C417</f>
        <v>883</v>
      </c>
      <c r="E416" s="100">
        <f>'10'!D417</f>
        <v>650</v>
      </c>
      <c r="F416" s="100">
        <f>'10'!E417</f>
        <v>1533</v>
      </c>
      <c r="G416" s="59">
        <f>'5'!O417</f>
        <v>1</v>
      </c>
      <c r="H416" s="71">
        <f t="shared" si="43"/>
        <v>6.5231572080887146E-4</v>
      </c>
      <c r="I416" s="59">
        <f>'6'!H417</f>
        <v>0</v>
      </c>
      <c r="J416" s="71">
        <f t="shared" si="44"/>
        <v>0</v>
      </c>
      <c r="K416" s="19">
        <f>'7'!F417</f>
        <v>0</v>
      </c>
      <c r="L416" s="71">
        <f t="shared" si="45"/>
        <v>0</v>
      </c>
      <c r="M416" s="59">
        <f>'8'!M417</f>
        <v>180</v>
      </c>
      <c r="N416" s="71">
        <f t="shared" si="46"/>
        <v>0.11741682974559686</v>
      </c>
      <c r="O416" s="59">
        <f>'9'!O417+'9'!P417</f>
        <v>167.17446270543616</v>
      </c>
      <c r="P416" s="71">
        <f t="shared" si="47"/>
        <v>0.1090505301405324</v>
      </c>
      <c r="Q416" s="59">
        <f t="shared" si="48"/>
        <v>348.17446270543616</v>
      </c>
      <c r="R416" s="71">
        <f t="shared" si="42"/>
        <v>0.22711967560693813</v>
      </c>
    </row>
    <row r="417" spans="1:18" s="4" customFormat="1" ht="11.25" x14ac:dyDescent="0.2">
      <c r="A417" s="74" t="s">
        <v>443</v>
      </c>
      <c r="B417" s="110" t="s">
        <v>550</v>
      </c>
      <c r="C417" s="143" t="s">
        <v>660</v>
      </c>
      <c r="D417" s="100">
        <f>'10'!C418</f>
        <v>689</v>
      </c>
      <c r="E417" s="100">
        <f>'10'!D418</f>
        <v>457</v>
      </c>
      <c r="F417" s="100">
        <f>'10'!E418</f>
        <v>1146</v>
      </c>
      <c r="G417" s="59">
        <f>'5'!O418</f>
        <v>0</v>
      </c>
      <c r="H417" s="71">
        <f t="shared" si="43"/>
        <v>0</v>
      </c>
      <c r="I417" s="59">
        <f>'6'!H418</f>
        <v>0</v>
      </c>
      <c r="J417" s="71">
        <f t="shared" si="44"/>
        <v>0</v>
      </c>
      <c r="K417" s="19">
        <f>'7'!F418</f>
        <v>0</v>
      </c>
      <c r="L417" s="71">
        <f t="shared" si="45"/>
        <v>0</v>
      </c>
      <c r="M417" s="59">
        <f>'8'!M418</f>
        <v>130</v>
      </c>
      <c r="N417" s="71">
        <f t="shared" si="46"/>
        <v>0.11343804537521815</v>
      </c>
      <c r="O417" s="59">
        <f>'9'!O418+'9'!P418</f>
        <v>32.36654569449027</v>
      </c>
      <c r="P417" s="71">
        <f t="shared" si="47"/>
        <v>2.8243059070235839E-2</v>
      </c>
      <c r="Q417" s="59">
        <f t="shared" si="48"/>
        <v>162.36654569449027</v>
      </c>
      <c r="R417" s="71">
        <f t="shared" si="42"/>
        <v>0.14168110444545398</v>
      </c>
    </row>
    <row r="418" spans="1:18" s="4" customFormat="1" ht="11.25" x14ac:dyDescent="0.2">
      <c r="A418" s="74" t="s">
        <v>444</v>
      </c>
      <c r="B418" s="110" t="s">
        <v>550</v>
      </c>
      <c r="C418" s="143" t="s">
        <v>660</v>
      </c>
      <c r="D418" s="100">
        <f>'10'!C419</f>
        <v>1817</v>
      </c>
      <c r="E418" s="100">
        <f>'10'!D419</f>
        <v>1453</v>
      </c>
      <c r="F418" s="100">
        <f>'10'!E419</f>
        <v>3270</v>
      </c>
      <c r="G418" s="59">
        <f>'5'!O419</f>
        <v>0</v>
      </c>
      <c r="H418" s="71">
        <f t="shared" si="43"/>
        <v>0</v>
      </c>
      <c r="I418" s="59">
        <f>'6'!H419</f>
        <v>5</v>
      </c>
      <c r="J418" s="71">
        <f t="shared" si="44"/>
        <v>1.5290519877675841E-3</v>
      </c>
      <c r="K418" s="19">
        <f>'7'!F419</f>
        <v>0</v>
      </c>
      <c r="L418" s="71">
        <f t="shared" si="45"/>
        <v>0</v>
      </c>
      <c r="M418" s="59">
        <f>'8'!M419</f>
        <v>360</v>
      </c>
      <c r="N418" s="71">
        <f t="shared" si="46"/>
        <v>0.11009174311926606</v>
      </c>
      <c r="O418" s="59">
        <f>'9'!O419+'9'!P419</f>
        <v>485.49818541735397</v>
      </c>
      <c r="P418" s="71">
        <f t="shared" si="47"/>
        <v>0.14847039309399204</v>
      </c>
      <c r="Q418" s="59">
        <f t="shared" si="48"/>
        <v>850.49818541735397</v>
      </c>
      <c r="R418" s="71">
        <f t="shared" si="42"/>
        <v>0.26009118820102567</v>
      </c>
    </row>
    <row r="419" spans="1:18" s="4" customFormat="1" ht="11.25" x14ac:dyDescent="0.2">
      <c r="A419" s="76" t="s">
        <v>445</v>
      </c>
      <c r="B419" s="112" t="s">
        <v>565</v>
      </c>
      <c r="C419" s="144" t="s">
        <v>884</v>
      </c>
      <c r="D419" s="100">
        <f>'10'!C420</f>
        <v>469</v>
      </c>
      <c r="E419" s="100">
        <f>'10'!D420</f>
        <v>377</v>
      </c>
      <c r="F419" s="100">
        <f>'10'!E420</f>
        <v>846</v>
      </c>
      <c r="G419" s="59">
        <f>'5'!O420</f>
        <v>19</v>
      </c>
      <c r="H419" s="71">
        <f t="shared" si="43"/>
        <v>2.2458628841607566E-2</v>
      </c>
      <c r="I419" s="59">
        <f>'6'!H420</f>
        <v>0</v>
      </c>
      <c r="J419" s="71">
        <f t="shared" si="44"/>
        <v>0</v>
      </c>
      <c r="K419" s="19">
        <f>'7'!F420</f>
        <v>0</v>
      </c>
      <c r="L419" s="71">
        <f t="shared" si="45"/>
        <v>0</v>
      </c>
      <c r="M419" s="59">
        <f>'8'!M420</f>
        <v>153</v>
      </c>
      <c r="N419" s="71">
        <f t="shared" si="46"/>
        <v>0.18085106382978725</v>
      </c>
      <c r="O419" s="59">
        <f>'9'!O420+'9'!P420</f>
        <v>86.025000000000006</v>
      </c>
      <c r="P419" s="71">
        <f t="shared" si="47"/>
        <v>0.10168439716312057</v>
      </c>
      <c r="Q419" s="59">
        <f t="shared" si="48"/>
        <v>258.02499999999998</v>
      </c>
      <c r="R419" s="71">
        <f t="shared" si="42"/>
        <v>0.30499408983451531</v>
      </c>
    </row>
    <row r="420" spans="1:18" s="4" customFormat="1" ht="11.25" x14ac:dyDescent="0.2">
      <c r="A420" s="74" t="s">
        <v>446</v>
      </c>
      <c r="B420" s="110" t="s">
        <v>554</v>
      </c>
      <c r="C420" s="143" t="s">
        <v>660</v>
      </c>
      <c r="D420" s="100">
        <f>'10'!C421</f>
        <v>1915</v>
      </c>
      <c r="E420" s="100">
        <f>'10'!D421</f>
        <v>1326</v>
      </c>
      <c r="F420" s="100">
        <f>'10'!E421</f>
        <v>3241</v>
      </c>
      <c r="G420" s="59">
        <f>'5'!O421</f>
        <v>47</v>
      </c>
      <c r="H420" s="71">
        <f t="shared" si="43"/>
        <v>1.4501697007096576E-2</v>
      </c>
      <c r="I420" s="59">
        <f>'6'!H421</f>
        <v>64</v>
      </c>
      <c r="J420" s="71">
        <f t="shared" si="44"/>
        <v>1.9746991669237889E-2</v>
      </c>
      <c r="K420" s="19">
        <f>'7'!F421</f>
        <v>0</v>
      </c>
      <c r="L420" s="71">
        <f t="shared" si="45"/>
        <v>0</v>
      </c>
      <c r="M420" s="59">
        <f>'8'!M421</f>
        <v>291</v>
      </c>
      <c r="N420" s="71">
        <f t="shared" si="46"/>
        <v>8.9787102746066036E-2</v>
      </c>
      <c r="O420" s="59">
        <f>'9'!O421+'9'!P421</f>
        <v>951.33780760626405</v>
      </c>
      <c r="P420" s="71">
        <f t="shared" si="47"/>
        <v>0.293532183772374</v>
      </c>
      <c r="Q420" s="59">
        <f t="shared" si="48"/>
        <v>1353.3378076062641</v>
      </c>
      <c r="R420" s="71">
        <f t="shared" si="42"/>
        <v>0.41756797519477445</v>
      </c>
    </row>
    <row r="421" spans="1:18" s="4" customFormat="1" ht="11.25" x14ac:dyDescent="0.2">
      <c r="A421" s="76" t="s">
        <v>447</v>
      </c>
      <c r="B421" s="112" t="s">
        <v>539</v>
      </c>
      <c r="C421" s="144" t="s">
        <v>884</v>
      </c>
      <c r="D421" s="100">
        <f>'10'!C422</f>
        <v>513</v>
      </c>
      <c r="E421" s="100">
        <f>'10'!D422</f>
        <v>353</v>
      </c>
      <c r="F421" s="100">
        <f>'10'!E422</f>
        <v>866</v>
      </c>
      <c r="G421" s="59">
        <f>'5'!O422</f>
        <v>101</v>
      </c>
      <c r="H421" s="71">
        <f t="shared" si="43"/>
        <v>0.11662817551963048</v>
      </c>
      <c r="I421" s="59">
        <f>'6'!H422</f>
        <v>28</v>
      </c>
      <c r="J421" s="71">
        <f t="shared" si="44"/>
        <v>3.2332563510392612E-2</v>
      </c>
      <c r="K421" s="19">
        <f>'7'!F422</f>
        <v>0</v>
      </c>
      <c r="L421" s="71">
        <f t="shared" si="45"/>
        <v>0</v>
      </c>
      <c r="M421" s="59">
        <f>'8'!M422</f>
        <v>144</v>
      </c>
      <c r="N421" s="71">
        <f t="shared" si="46"/>
        <v>0.16628175519630484</v>
      </c>
      <c r="O421" s="59">
        <f>'9'!O422+'9'!P422</f>
        <v>242.70036764705884</v>
      </c>
      <c r="P421" s="71">
        <f t="shared" si="47"/>
        <v>0.28025446610514876</v>
      </c>
      <c r="Q421" s="59">
        <f t="shared" si="48"/>
        <v>515.70036764705878</v>
      </c>
      <c r="R421" s="71">
        <f t="shared" si="42"/>
        <v>0.5954969603314767</v>
      </c>
    </row>
    <row r="422" spans="1:18" s="4" customFormat="1" ht="11.25" x14ac:dyDescent="0.2">
      <c r="A422" s="77" t="s">
        <v>448</v>
      </c>
      <c r="B422" s="109" t="s">
        <v>544</v>
      </c>
      <c r="C422" s="141" t="s">
        <v>883</v>
      </c>
      <c r="D422" s="100">
        <f>'10'!C423</f>
        <v>383</v>
      </c>
      <c r="E422" s="100">
        <f>'10'!D423</f>
        <v>263</v>
      </c>
      <c r="F422" s="100">
        <f>'10'!E423</f>
        <v>646</v>
      </c>
      <c r="G422" s="59">
        <f>'5'!O423</f>
        <v>16</v>
      </c>
      <c r="H422" s="71">
        <f t="shared" si="43"/>
        <v>2.4767801857585141E-2</v>
      </c>
      <c r="I422" s="59">
        <f>'6'!H423</f>
        <v>18</v>
      </c>
      <c r="J422" s="71">
        <f t="shared" si="44"/>
        <v>2.7863777089783281E-2</v>
      </c>
      <c r="K422" s="19">
        <f>'7'!F423</f>
        <v>61</v>
      </c>
      <c r="L422" s="71">
        <f t="shared" si="45"/>
        <v>9.4427244582043338E-2</v>
      </c>
      <c r="M422" s="59">
        <f>'8'!M423</f>
        <v>88</v>
      </c>
      <c r="N422" s="71">
        <f t="shared" si="46"/>
        <v>0.13622291021671826</v>
      </c>
      <c r="O422" s="59">
        <f>'9'!O423+'9'!P423</f>
        <v>0</v>
      </c>
      <c r="P422" s="71">
        <f t="shared" si="47"/>
        <v>0</v>
      </c>
      <c r="Q422" s="59">
        <f t="shared" si="48"/>
        <v>183</v>
      </c>
      <c r="R422" s="71">
        <f t="shared" si="42"/>
        <v>0.28328173374613003</v>
      </c>
    </row>
    <row r="423" spans="1:18" s="4" customFormat="1" ht="11.25" x14ac:dyDescent="0.2">
      <c r="A423" s="76" t="s">
        <v>449</v>
      </c>
      <c r="B423" s="112" t="s">
        <v>539</v>
      </c>
      <c r="C423" s="144" t="s">
        <v>884</v>
      </c>
      <c r="D423" s="100">
        <f>'10'!C424</f>
        <v>542</v>
      </c>
      <c r="E423" s="100">
        <f>'10'!D424</f>
        <v>326</v>
      </c>
      <c r="F423" s="100">
        <f>'10'!E424</f>
        <v>868</v>
      </c>
      <c r="G423" s="59">
        <f>'5'!O424</f>
        <v>157</v>
      </c>
      <c r="H423" s="71">
        <f t="shared" si="43"/>
        <v>0.18087557603686635</v>
      </c>
      <c r="I423" s="59">
        <f>'6'!H424</f>
        <v>17</v>
      </c>
      <c r="J423" s="71">
        <f t="shared" si="44"/>
        <v>1.9585253456221197E-2</v>
      </c>
      <c r="K423" s="19">
        <f>'7'!F424</f>
        <v>0</v>
      </c>
      <c r="L423" s="71">
        <f t="shared" si="45"/>
        <v>0</v>
      </c>
      <c r="M423" s="59">
        <f>'8'!M424</f>
        <v>140</v>
      </c>
      <c r="N423" s="71">
        <f t="shared" si="46"/>
        <v>0.16129032258064516</v>
      </c>
      <c r="O423" s="59">
        <f>'9'!O424+'9'!P424</f>
        <v>250.52941176470586</v>
      </c>
      <c r="P423" s="71">
        <f t="shared" si="47"/>
        <v>0.28862835456763347</v>
      </c>
      <c r="Q423" s="59">
        <f t="shared" si="48"/>
        <v>564.52941176470586</v>
      </c>
      <c r="R423" s="71">
        <f t="shared" si="42"/>
        <v>0.65037950664136623</v>
      </c>
    </row>
    <row r="424" spans="1:18" s="4" customFormat="1" ht="11.25" x14ac:dyDescent="0.2">
      <c r="A424" s="76" t="s">
        <v>450</v>
      </c>
      <c r="B424" s="112" t="s">
        <v>596</v>
      </c>
      <c r="C424" s="144" t="s">
        <v>884</v>
      </c>
      <c r="D424" s="100">
        <f>'10'!C425</f>
        <v>1053</v>
      </c>
      <c r="E424" s="100">
        <f>'10'!D425</f>
        <v>783</v>
      </c>
      <c r="F424" s="100">
        <f>'10'!E425</f>
        <v>1836</v>
      </c>
      <c r="G424" s="59">
        <f>'5'!O425</f>
        <v>0</v>
      </c>
      <c r="H424" s="71">
        <f t="shared" si="43"/>
        <v>0</v>
      </c>
      <c r="I424" s="59">
        <f>'6'!H425</f>
        <v>0</v>
      </c>
      <c r="J424" s="71">
        <f t="shared" si="44"/>
        <v>0</v>
      </c>
      <c r="K424" s="19">
        <f>'7'!F425</f>
        <v>0</v>
      </c>
      <c r="L424" s="71">
        <f t="shared" si="45"/>
        <v>0</v>
      </c>
      <c r="M424" s="59">
        <f>'8'!M425</f>
        <v>129</v>
      </c>
      <c r="N424" s="71">
        <f t="shared" si="46"/>
        <v>7.0261437908496732E-2</v>
      </c>
      <c r="O424" s="59">
        <f>'9'!O425+'9'!P425</f>
        <v>188.10590015128594</v>
      </c>
      <c r="P424" s="71">
        <f t="shared" si="47"/>
        <v>0.10245419398218188</v>
      </c>
      <c r="Q424" s="59">
        <f t="shared" si="48"/>
        <v>317.10590015128594</v>
      </c>
      <c r="R424" s="71">
        <f t="shared" si="42"/>
        <v>0.17271563189067862</v>
      </c>
    </row>
    <row r="425" spans="1:18" s="4" customFormat="1" ht="11.25" x14ac:dyDescent="0.2">
      <c r="A425" s="77" t="s">
        <v>451</v>
      </c>
      <c r="B425" s="109" t="s">
        <v>609</v>
      </c>
      <c r="C425" s="141" t="s">
        <v>883</v>
      </c>
      <c r="D425" s="100">
        <f>'10'!C426</f>
        <v>153</v>
      </c>
      <c r="E425" s="100">
        <f>'10'!D426</f>
        <v>102</v>
      </c>
      <c r="F425" s="100">
        <f>'10'!E426</f>
        <v>255</v>
      </c>
      <c r="G425" s="59">
        <f>'5'!O426</f>
        <v>48</v>
      </c>
      <c r="H425" s="71">
        <f t="shared" si="43"/>
        <v>0.18823529411764706</v>
      </c>
      <c r="I425" s="59">
        <f>'6'!H426</f>
        <v>0</v>
      </c>
      <c r="J425" s="71">
        <f t="shared" si="44"/>
        <v>0</v>
      </c>
      <c r="K425" s="19">
        <f>'7'!F426</f>
        <v>0</v>
      </c>
      <c r="L425" s="71">
        <f t="shared" si="45"/>
        <v>0</v>
      </c>
      <c r="M425" s="59">
        <f>'8'!M426</f>
        <v>31</v>
      </c>
      <c r="N425" s="71">
        <f t="shared" si="46"/>
        <v>0.12156862745098039</v>
      </c>
      <c r="O425" s="59">
        <f>'9'!O426+'9'!P426</f>
        <v>0</v>
      </c>
      <c r="P425" s="71">
        <f t="shared" si="47"/>
        <v>0</v>
      </c>
      <c r="Q425" s="59">
        <f t="shared" si="48"/>
        <v>79</v>
      </c>
      <c r="R425" s="71">
        <f t="shared" si="42"/>
        <v>0.30980392156862746</v>
      </c>
    </row>
    <row r="426" spans="1:18" s="4" customFormat="1" ht="11.25" x14ac:dyDescent="0.2">
      <c r="A426" s="77" t="s">
        <v>452</v>
      </c>
      <c r="B426" s="109" t="s">
        <v>582</v>
      </c>
      <c r="C426" s="141" t="s">
        <v>883</v>
      </c>
      <c r="D426" s="100">
        <f>'10'!C427</f>
        <v>195</v>
      </c>
      <c r="E426" s="100">
        <f>'10'!D427</f>
        <v>122</v>
      </c>
      <c r="F426" s="100">
        <f>'10'!E427</f>
        <v>317</v>
      </c>
      <c r="G426" s="59">
        <f>'5'!O427</f>
        <v>10</v>
      </c>
      <c r="H426" s="71">
        <f t="shared" si="43"/>
        <v>3.1545741324921134E-2</v>
      </c>
      <c r="I426" s="59">
        <f>'6'!H427</f>
        <v>0</v>
      </c>
      <c r="J426" s="71">
        <f t="shared" si="44"/>
        <v>0</v>
      </c>
      <c r="K426" s="19">
        <f>'7'!F427</f>
        <v>59</v>
      </c>
      <c r="L426" s="71">
        <f t="shared" si="45"/>
        <v>0.18611987381703471</v>
      </c>
      <c r="M426" s="59">
        <f>'8'!M427</f>
        <v>45</v>
      </c>
      <c r="N426" s="71">
        <f t="shared" si="46"/>
        <v>0.14195583596214512</v>
      </c>
      <c r="O426" s="59">
        <f>'9'!O427+'9'!P427</f>
        <v>35.333333333333336</v>
      </c>
      <c r="P426" s="71">
        <f t="shared" si="47"/>
        <v>0.11146161934805468</v>
      </c>
      <c r="Q426" s="59">
        <f t="shared" si="48"/>
        <v>149.33333333333334</v>
      </c>
      <c r="R426" s="71">
        <f t="shared" si="42"/>
        <v>0.47108307045215564</v>
      </c>
    </row>
    <row r="427" spans="1:18" s="4" customFormat="1" ht="11.25" x14ac:dyDescent="0.2">
      <c r="A427" s="77" t="s">
        <v>453</v>
      </c>
      <c r="B427" s="109" t="s">
        <v>544</v>
      </c>
      <c r="C427" s="141" t="s">
        <v>883</v>
      </c>
      <c r="D427" s="100">
        <f>'10'!C428</f>
        <v>806</v>
      </c>
      <c r="E427" s="100">
        <f>'10'!D428</f>
        <v>465</v>
      </c>
      <c r="F427" s="100">
        <f>'10'!E428</f>
        <v>1271</v>
      </c>
      <c r="G427" s="59">
        <f>'5'!O428</f>
        <v>32</v>
      </c>
      <c r="H427" s="71">
        <f t="shared" si="43"/>
        <v>2.5177025963808025E-2</v>
      </c>
      <c r="I427" s="59">
        <f>'6'!H428</f>
        <v>18</v>
      </c>
      <c r="J427" s="71">
        <f t="shared" si="44"/>
        <v>1.4162077104642014E-2</v>
      </c>
      <c r="K427" s="19">
        <f>'7'!F428</f>
        <v>0</v>
      </c>
      <c r="L427" s="71">
        <f t="shared" si="45"/>
        <v>0</v>
      </c>
      <c r="M427" s="59">
        <f>'8'!M428</f>
        <v>159</v>
      </c>
      <c r="N427" s="71">
        <f t="shared" si="46"/>
        <v>0.12509834775767112</v>
      </c>
      <c r="O427" s="59">
        <f>'9'!O428+'9'!P428</f>
        <v>31.891891891891895</v>
      </c>
      <c r="P427" s="71">
        <f t="shared" si="47"/>
        <v>2.5091968443660028E-2</v>
      </c>
      <c r="Q427" s="59">
        <f t="shared" si="48"/>
        <v>240.8918918918919</v>
      </c>
      <c r="R427" s="71">
        <f t="shared" si="42"/>
        <v>0.1895294192697812</v>
      </c>
    </row>
    <row r="428" spans="1:18" s="4" customFormat="1" ht="11.25" x14ac:dyDescent="0.2">
      <c r="A428" s="76" t="s">
        <v>454</v>
      </c>
      <c r="B428" s="112" t="s">
        <v>598</v>
      </c>
      <c r="C428" s="144" t="s">
        <v>884</v>
      </c>
      <c r="D428" s="100">
        <f>'10'!C429</f>
        <v>495</v>
      </c>
      <c r="E428" s="100">
        <f>'10'!D429</f>
        <v>315</v>
      </c>
      <c r="F428" s="100">
        <f>'10'!E429</f>
        <v>810</v>
      </c>
      <c r="G428" s="59">
        <f>'5'!O429</f>
        <v>11</v>
      </c>
      <c r="H428" s="71">
        <f t="shared" si="43"/>
        <v>1.3580246913580247E-2</v>
      </c>
      <c r="I428" s="59">
        <f>'6'!H429</f>
        <v>0</v>
      </c>
      <c r="J428" s="71">
        <f t="shared" si="44"/>
        <v>0</v>
      </c>
      <c r="K428" s="19">
        <f>'7'!F429</f>
        <v>0</v>
      </c>
      <c r="L428" s="71">
        <f t="shared" si="45"/>
        <v>0</v>
      </c>
      <c r="M428" s="59">
        <f>'8'!M429</f>
        <v>82</v>
      </c>
      <c r="N428" s="71">
        <f t="shared" si="46"/>
        <v>0.10123456790123457</v>
      </c>
      <c r="O428" s="59">
        <f>'9'!O429+'9'!P429</f>
        <v>112.23529411764707</v>
      </c>
      <c r="P428" s="71">
        <f t="shared" si="47"/>
        <v>0.13856209150326798</v>
      </c>
      <c r="Q428" s="59">
        <f t="shared" si="48"/>
        <v>205.23529411764707</v>
      </c>
      <c r="R428" s="71">
        <f t="shared" si="42"/>
        <v>0.2533769063180828</v>
      </c>
    </row>
    <row r="429" spans="1:18" s="4" customFormat="1" ht="11.25" x14ac:dyDescent="0.2">
      <c r="A429" s="77" t="s">
        <v>455</v>
      </c>
      <c r="B429" s="109" t="s">
        <v>581</v>
      </c>
      <c r="C429" s="141" t="s">
        <v>883</v>
      </c>
      <c r="D429" s="100">
        <f>'10'!C430</f>
        <v>510</v>
      </c>
      <c r="E429" s="100">
        <f>'10'!D430</f>
        <v>399</v>
      </c>
      <c r="F429" s="100">
        <f>'10'!E430</f>
        <v>909</v>
      </c>
      <c r="G429" s="59">
        <f>'5'!O430</f>
        <v>72</v>
      </c>
      <c r="H429" s="71">
        <f t="shared" si="43"/>
        <v>7.9207920792079209E-2</v>
      </c>
      <c r="I429" s="59">
        <f>'6'!H430</f>
        <v>0</v>
      </c>
      <c r="J429" s="71">
        <f t="shared" si="44"/>
        <v>0</v>
      </c>
      <c r="K429" s="19">
        <f>'7'!F430</f>
        <v>0</v>
      </c>
      <c r="L429" s="71">
        <f t="shared" si="45"/>
        <v>0</v>
      </c>
      <c r="M429" s="59">
        <f>'8'!M430</f>
        <v>129</v>
      </c>
      <c r="N429" s="71">
        <f t="shared" si="46"/>
        <v>0.14191419141914191</v>
      </c>
      <c r="O429" s="59">
        <f>'9'!O430+'9'!P430</f>
        <v>0</v>
      </c>
      <c r="P429" s="71">
        <f t="shared" si="47"/>
        <v>0</v>
      </c>
      <c r="Q429" s="59">
        <f t="shared" si="48"/>
        <v>201</v>
      </c>
      <c r="R429" s="71">
        <f t="shared" si="42"/>
        <v>0.22112211221122113</v>
      </c>
    </row>
    <row r="430" spans="1:18" s="4" customFormat="1" ht="11.25" x14ac:dyDescent="0.2">
      <c r="A430" s="75" t="s">
        <v>456</v>
      </c>
      <c r="B430" s="111" t="s">
        <v>593</v>
      </c>
      <c r="C430" s="142" t="s">
        <v>659</v>
      </c>
      <c r="D430" s="100">
        <f>'10'!C431</f>
        <v>527</v>
      </c>
      <c r="E430" s="100">
        <f>'10'!D431</f>
        <v>370</v>
      </c>
      <c r="F430" s="100">
        <f>'10'!E431</f>
        <v>897</v>
      </c>
      <c r="G430" s="59">
        <f>'5'!O431</f>
        <v>35</v>
      </c>
      <c r="H430" s="71">
        <f t="shared" si="43"/>
        <v>3.901895206243032E-2</v>
      </c>
      <c r="I430" s="59">
        <f>'6'!H431</f>
        <v>37</v>
      </c>
      <c r="J430" s="71">
        <f t="shared" si="44"/>
        <v>4.1248606465997768E-2</v>
      </c>
      <c r="K430" s="19">
        <f>'7'!F431</f>
        <v>258</v>
      </c>
      <c r="L430" s="71">
        <f t="shared" si="45"/>
        <v>0.28762541806020064</v>
      </c>
      <c r="M430" s="59">
        <f>'8'!M431</f>
        <v>120</v>
      </c>
      <c r="N430" s="71">
        <f t="shared" si="46"/>
        <v>0.13377926421404682</v>
      </c>
      <c r="O430" s="59">
        <f>'9'!O431+'9'!P431</f>
        <v>100.44444444444444</v>
      </c>
      <c r="P430" s="71">
        <f t="shared" si="47"/>
        <v>0.11197819893472068</v>
      </c>
      <c r="Q430" s="59">
        <f t="shared" si="48"/>
        <v>550.44444444444446</v>
      </c>
      <c r="R430" s="71">
        <f t="shared" si="42"/>
        <v>0.6136504397373963</v>
      </c>
    </row>
    <row r="431" spans="1:18" s="4" customFormat="1" ht="11.25" x14ac:dyDescent="0.2">
      <c r="A431" s="75" t="s">
        <v>457</v>
      </c>
      <c r="B431" s="111" t="s">
        <v>570</v>
      </c>
      <c r="C431" s="142" t="s">
        <v>659</v>
      </c>
      <c r="D431" s="100">
        <f>'10'!C432</f>
        <v>429</v>
      </c>
      <c r="E431" s="100">
        <f>'10'!D432</f>
        <v>270</v>
      </c>
      <c r="F431" s="100">
        <f>'10'!E432</f>
        <v>699</v>
      </c>
      <c r="G431" s="59">
        <f>'5'!O432</f>
        <v>3</v>
      </c>
      <c r="H431" s="71">
        <f t="shared" si="43"/>
        <v>4.2918454935622317E-3</v>
      </c>
      <c r="I431" s="59">
        <f>'6'!H432</f>
        <v>0</v>
      </c>
      <c r="J431" s="71">
        <f t="shared" si="44"/>
        <v>0</v>
      </c>
      <c r="K431" s="19">
        <f>'7'!F432</f>
        <v>71</v>
      </c>
      <c r="L431" s="71">
        <f t="shared" si="45"/>
        <v>0.10157367668097282</v>
      </c>
      <c r="M431" s="59">
        <f>'8'!M432</f>
        <v>82</v>
      </c>
      <c r="N431" s="71">
        <f t="shared" si="46"/>
        <v>0.11731044349070101</v>
      </c>
      <c r="O431" s="59">
        <f>'9'!O432+'9'!P432</f>
        <v>66.389473684210515</v>
      </c>
      <c r="P431" s="71">
        <f t="shared" si="47"/>
        <v>9.4977787817182427E-2</v>
      </c>
      <c r="Q431" s="59">
        <f t="shared" si="48"/>
        <v>222.38947368421051</v>
      </c>
      <c r="R431" s="71">
        <f t="shared" si="42"/>
        <v>0.31815375348241848</v>
      </c>
    </row>
    <row r="432" spans="1:18" s="4" customFormat="1" ht="11.25" x14ac:dyDescent="0.2">
      <c r="A432" s="74" t="s">
        <v>458</v>
      </c>
      <c r="B432" s="110" t="s">
        <v>541</v>
      </c>
      <c r="C432" s="143" t="s">
        <v>660</v>
      </c>
      <c r="D432" s="100">
        <f>'10'!C433</f>
        <v>1201</v>
      </c>
      <c r="E432" s="100">
        <f>'10'!D433</f>
        <v>1017</v>
      </c>
      <c r="F432" s="100">
        <f>'10'!E433</f>
        <v>2218</v>
      </c>
      <c r="G432" s="59">
        <f>'5'!O433</f>
        <v>0</v>
      </c>
      <c r="H432" s="71">
        <f t="shared" si="43"/>
        <v>0</v>
      </c>
      <c r="I432" s="59">
        <f>'6'!H433</f>
        <v>0</v>
      </c>
      <c r="J432" s="71">
        <f t="shared" si="44"/>
        <v>0</v>
      </c>
      <c r="K432" s="19">
        <f>'7'!F433</f>
        <v>0</v>
      </c>
      <c r="L432" s="71">
        <f t="shared" si="45"/>
        <v>0</v>
      </c>
      <c r="M432" s="59">
        <f>'8'!M433</f>
        <v>299</v>
      </c>
      <c r="N432" s="71">
        <f t="shared" si="46"/>
        <v>0.13480613165013525</v>
      </c>
      <c r="O432" s="59">
        <f>'9'!O433+'9'!P433</f>
        <v>391.05970952124801</v>
      </c>
      <c r="P432" s="71">
        <f t="shared" si="47"/>
        <v>0.17631186182202344</v>
      </c>
      <c r="Q432" s="59">
        <f t="shared" si="48"/>
        <v>690.05970952124801</v>
      </c>
      <c r="R432" s="71">
        <f t="shared" si="42"/>
        <v>0.31111799347215868</v>
      </c>
    </row>
    <row r="433" spans="1:18" s="4" customFormat="1" ht="11.25" x14ac:dyDescent="0.2">
      <c r="A433" s="76" t="s">
        <v>459</v>
      </c>
      <c r="B433" s="112" t="s">
        <v>572</v>
      </c>
      <c r="C433" s="144" t="s">
        <v>884</v>
      </c>
      <c r="D433" s="100">
        <f>'10'!C434</f>
        <v>785</v>
      </c>
      <c r="E433" s="100">
        <f>'10'!D434</f>
        <v>523</v>
      </c>
      <c r="F433" s="100">
        <f>'10'!E434</f>
        <v>1308</v>
      </c>
      <c r="G433" s="59">
        <f>'5'!O434</f>
        <v>2</v>
      </c>
      <c r="H433" s="71">
        <f t="shared" si="43"/>
        <v>1.5290519877675841E-3</v>
      </c>
      <c r="I433" s="59">
        <f>'6'!H434</f>
        <v>0</v>
      </c>
      <c r="J433" s="71">
        <f t="shared" si="44"/>
        <v>0</v>
      </c>
      <c r="K433" s="19">
        <f>'7'!F434</f>
        <v>0</v>
      </c>
      <c r="L433" s="71">
        <f t="shared" si="45"/>
        <v>0</v>
      </c>
      <c r="M433" s="59">
        <f>'8'!M434</f>
        <v>141</v>
      </c>
      <c r="N433" s="71">
        <f t="shared" si="46"/>
        <v>0.10779816513761468</v>
      </c>
      <c r="O433" s="59">
        <f>'9'!O434+'9'!P434</f>
        <v>3.1622911694510742</v>
      </c>
      <c r="P433" s="71">
        <f t="shared" si="47"/>
        <v>2.4176537992745216E-3</v>
      </c>
      <c r="Q433" s="59">
        <f t="shared" si="48"/>
        <v>146.16229116945107</v>
      </c>
      <c r="R433" s="71">
        <f t="shared" si="42"/>
        <v>0.11174487092465678</v>
      </c>
    </row>
    <row r="434" spans="1:18" s="4" customFormat="1" ht="11.25" x14ac:dyDescent="0.2">
      <c r="A434" s="77" t="s">
        <v>460</v>
      </c>
      <c r="B434" s="109" t="s">
        <v>581</v>
      </c>
      <c r="C434" s="141" t="s">
        <v>883</v>
      </c>
      <c r="D434" s="100">
        <f>'10'!C435</f>
        <v>237</v>
      </c>
      <c r="E434" s="100">
        <f>'10'!D435</f>
        <v>145</v>
      </c>
      <c r="F434" s="100">
        <f>'10'!E435</f>
        <v>382</v>
      </c>
      <c r="G434" s="59">
        <f>'5'!O435</f>
        <v>3</v>
      </c>
      <c r="H434" s="71">
        <f t="shared" si="43"/>
        <v>7.8534031413612562E-3</v>
      </c>
      <c r="I434" s="59">
        <f>'6'!H435</f>
        <v>0</v>
      </c>
      <c r="J434" s="71">
        <f t="shared" si="44"/>
        <v>0</v>
      </c>
      <c r="K434" s="19">
        <f>'7'!F435</f>
        <v>0</v>
      </c>
      <c r="L434" s="71">
        <f t="shared" si="45"/>
        <v>0</v>
      </c>
      <c r="M434" s="59">
        <f>'8'!M435</f>
        <v>31</v>
      </c>
      <c r="N434" s="71">
        <f t="shared" si="46"/>
        <v>8.1151832460732987E-2</v>
      </c>
      <c r="O434" s="59">
        <f>'9'!O435+'9'!P435</f>
        <v>68.458333333333343</v>
      </c>
      <c r="P434" s="71">
        <f t="shared" si="47"/>
        <v>0.1792102966841187</v>
      </c>
      <c r="Q434" s="59">
        <f t="shared" si="48"/>
        <v>102.45833333333334</v>
      </c>
      <c r="R434" s="71">
        <f t="shared" si="42"/>
        <v>0.26821553228621292</v>
      </c>
    </row>
    <row r="435" spans="1:18" s="4" customFormat="1" ht="11.25" x14ac:dyDescent="0.2">
      <c r="A435" s="75" t="s">
        <v>461</v>
      </c>
      <c r="B435" s="111" t="s">
        <v>570</v>
      </c>
      <c r="C435" s="142" t="s">
        <v>659</v>
      </c>
      <c r="D435" s="100">
        <f>'10'!C436</f>
        <v>344</v>
      </c>
      <c r="E435" s="100">
        <f>'10'!D436</f>
        <v>238</v>
      </c>
      <c r="F435" s="100">
        <f>'10'!E436</f>
        <v>582</v>
      </c>
      <c r="G435" s="59">
        <f>'5'!O436</f>
        <v>37</v>
      </c>
      <c r="H435" s="71">
        <f t="shared" si="43"/>
        <v>6.3573883161512024E-2</v>
      </c>
      <c r="I435" s="59">
        <f>'6'!H436</f>
        <v>17</v>
      </c>
      <c r="J435" s="71">
        <f t="shared" si="44"/>
        <v>2.9209621993127148E-2</v>
      </c>
      <c r="K435" s="19">
        <f>'7'!F436</f>
        <v>0</v>
      </c>
      <c r="L435" s="71">
        <f t="shared" si="45"/>
        <v>0</v>
      </c>
      <c r="M435" s="59">
        <f>'8'!M436</f>
        <v>69</v>
      </c>
      <c r="N435" s="71">
        <f t="shared" si="46"/>
        <v>0.11855670103092783</v>
      </c>
      <c r="O435" s="59">
        <f>'9'!O436+'9'!P436</f>
        <v>66.389473684210515</v>
      </c>
      <c r="P435" s="71">
        <f t="shared" si="47"/>
        <v>0.11407126062579126</v>
      </c>
      <c r="Q435" s="59">
        <f t="shared" si="48"/>
        <v>189.38947368421051</v>
      </c>
      <c r="R435" s="71">
        <f t="shared" si="42"/>
        <v>0.3254114668113583</v>
      </c>
    </row>
    <row r="436" spans="1:18" s="4" customFormat="1" ht="11.25" x14ac:dyDescent="0.2">
      <c r="A436" s="77" t="s">
        <v>462</v>
      </c>
      <c r="B436" s="109" t="s">
        <v>552</v>
      </c>
      <c r="C436" s="141" t="s">
        <v>883</v>
      </c>
      <c r="D436" s="100">
        <f>'10'!C437</f>
        <v>490</v>
      </c>
      <c r="E436" s="100">
        <f>'10'!D437</f>
        <v>340</v>
      </c>
      <c r="F436" s="100">
        <f>'10'!E437</f>
        <v>830</v>
      </c>
      <c r="G436" s="59">
        <f>'5'!O437</f>
        <v>13</v>
      </c>
      <c r="H436" s="71">
        <f t="shared" si="43"/>
        <v>1.566265060240964E-2</v>
      </c>
      <c r="I436" s="59">
        <f>'6'!H437</f>
        <v>0</v>
      </c>
      <c r="J436" s="71">
        <f t="shared" si="44"/>
        <v>0</v>
      </c>
      <c r="K436" s="19">
        <f>'7'!F437</f>
        <v>0</v>
      </c>
      <c r="L436" s="71">
        <f t="shared" si="45"/>
        <v>0</v>
      </c>
      <c r="M436" s="59">
        <f>'8'!M437</f>
        <v>77</v>
      </c>
      <c r="N436" s="71">
        <f t="shared" si="46"/>
        <v>9.2771084337349402E-2</v>
      </c>
      <c r="O436" s="59">
        <f>'9'!O437+'9'!P437</f>
        <v>0</v>
      </c>
      <c r="P436" s="71">
        <f t="shared" si="47"/>
        <v>0</v>
      </c>
      <c r="Q436" s="59">
        <f t="shared" si="48"/>
        <v>90</v>
      </c>
      <c r="R436" s="71">
        <f t="shared" si="42"/>
        <v>0.10843373493975904</v>
      </c>
    </row>
    <row r="437" spans="1:18" s="4" customFormat="1" ht="11.25" x14ac:dyDescent="0.2">
      <c r="A437" s="76" t="s">
        <v>463</v>
      </c>
      <c r="B437" s="112" t="s">
        <v>603</v>
      </c>
      <c r="C437" s="144" t="s">
        <v>884</v>
      </c>
      <c r="D437" s="100">
        <f>'10'!C438</f>
        <v>558</v>
      </c>
      <c r="E437" s="100">
        <f>'10'!D438</f>
        <v>402</v>
      </c>
      <c r="F437" s="100">
        <f>'10'!E438</f>
        <v>960</v>
      </c>
      <c r="G437" s="59">
        <f>'5'!O438</f>
        <v>49</v>
      </c>
      <c r="H437" s="71">
        <f t="shared" si="43"/>
        <v>5.1041666666666666E-2</v>
      </c>
      <c r="I437" s="59">
        <f>'6'!H438</f>
        <v>34</v>
      </c>
      <c r="J437" s="71">
        <f t="shared" si="44"/>
        <v>3.5416666666666666E-2</v>
      </c>
      <c r="K437" s="19">
        <f>'7'!F438</f>
        <v>0</v>
      </c>
      <c r="L437" s="71">
        <f t="shared" si="45"/>
        <v>0</v>
      </c>
      <c r="M437" s="59">
        <f>'8'!M438</f>
        <v>92</v>
      </c>
      <c r="N437" s="71">
        <f t="shared" si="46"/>
        <v>9.583333333333334E-2</v>
      </c>
      <c r="O437" s="59">
        <f>'9'!O438+'9'!P438</f>
        <v>89.739130434782609</v>
      </c>
      <c r="P437" s="71">
        <f t="shared" si="47"/>
        <v>9.3478260869565219E-2</v>
      </c>
      <c r="Q437" s="59">
        <f t="shared" si="48"/>
        <v>264.73913043478262</v>
      </c>
      <c r="R437" s="71">
        <f t="shared" si="42"/>
        <v>0.27576992753623192</v>
      </c>
    </row>
    <row r="438" spans="1:18" s="4" customFormat="1" ht="11.25" x14ac:dyDescent="0.2">
      <c r="A438" s="76" t="s">
        <v>464</v>
      </c>
      <c r="B438" s="112" t="s">
        <v>577</v>
      </c>
      <c r="C438" s="144" t="s">
        <v>884</v>
      </c>
      <c r="D438" s="100">
        <f>'10'!C439</f>
        <v>100</v>
      </c>
      <c r="E438" s="100">
        <f>'10'!D439</f>
        <v>57</v>
      </c>
      <c r="F438" s="100">
        <f>'10'!E439</f>
        <v>157</v>
      </c>
      <c r="G438" s="59">
        <f>'5'!O439</f>
        <v>17</v>
      </c>
      <c r="H438" s="71">
        <f t="shared" si="43"/>
        <v>0.10828025477707007</v>
      </c>
      <c r="I438" s="59">
        <f>'6'!H439</f>
        <v>30</v>
      </c>
      <c r="J438" s="71">
        <f t="shared" si="44"/>
        <v>0.19108280254777071</v>
      </c>
      <c r="K438" s="19">
        <f>'7'!F439</f>
        <v>1</v>
      </c>
      <c r="L438" s="71">
        <f t="shared" si="45"/>
        <v>6.369426751592357E-3</v>
      </c>
      <c r="M438" s="59">
        <f>'8'!M439</f>
        <v>11</v>
      </c>
      <c r="N438" s="71">
        <f t="shared" si="46"/>
        <v>7.0063694267515922E-2</v>
      </c>
      <c r="O438" s="59">
        <f>'9'!O439+'9'!P439</f>
        <v>0</v>
      </c>
      <c r="P438" s="71">
        <f t="shared" si="47"/>
        <v>0</v>
      </c>
      <c r="Q438" s="59">
        <f t="shared" si="48"/>
        <v>59</v>
      </c>
      <c r="R438" s="71">
        <f t="shared" si="42"/>
        <v>0.37579617834394907</v>
      </c>
    </row>
    <row r="439" spans="1:18" s="4" customFormat="1" ht="11.25" x14ac:dyDescent="0.2">
      <c r="A439" s="76" t="s">
        <v>465</v>
      </c>
      <c r="B439" s="112" t="s">
        <v>589</v>
      </c>
      <c r="C439" s="144" t="s">
        <v>884</v>
      </c>
      <c r="D439" s="100">
        <f>'10'!C440</f>
        <v>670</v>
      </c>
      <c r="E439" s="100">
        <f>'10'!D440</f>
        <v>461</v>
      </c>
      <c r="F439" s="100">
        <f>'10'!E440</f>
        <v>1131</v>
      </c>
      <c r="G439" s="59">
        <f>'5'!O440</f>
        <v>61</v>
      </c>
      <c r="H439" s="71">
        <f t="shared" si="43"/>
        <v>5.3934571175950484E-2</v>
      </c>
      <c r="I439" s="59">
        <f>'6'!H440</f>
        <v>0</v>
      </c>
      <c r="J439" s="71">
        <f t="shared" si="44"/>
        <v>0</v>
      </c>
      <c r="K439" s="19">
        <f>'7'!F440</f>
        <v>0</v>
      </c>
      <c r="L439" s="71">
        <f t="shared" si="45"/>
        <v>0</v>
      </c>
      <c r="M439" s="59">
        <f>'8'!M440</f>
        <v>60</v>
      </c>
      <c r="N439" s="71">
        <f t="shared" si="46"/>
        <v>5.3050397877984087E-2</v>
      </c>
      <c r="O439" s="59">
        <f>'9'!O440+'9'!P440</f>
        <v>118.3896103896104</v>
      </c>
      <c r="P439" s="71">
        <f t="shared" si="47"/>
        <v>0.10467693226313916</v>
      </c>
      <c r="Q439" s="59">
        <f t="shared" si="48"/>
        <v>239.3896103896104</v>
      </c>
      <c r="R439" s="71">
        <f t="shared" si="42"/>
        <v>0.21166190131707374</v>
      </c>
    </row>
    <row r="440" spans="1:18" s="4" customFormat="1" ht="11.25" x14ac:dyDescent="0.2">
      <c r="A440" s="76" t="s">
        <v>466</v>
      </c>
      <c r="B440" s="112" t="s">
        <v>573</v>
      </c>
      <c r="C440" s="144" t="s">
        <v>884</v>
      </c>
      <c r="D440" s="100">
        <f>'10'!C441</f>
        <v>244</v>
      </c>
      <c r="E440" s="100">
        <f>'10'!D441</f>
        <v>163</v>
      </c>
      <c r="F440" s="100">
        <f>'10'!E441</f>
        <v>407</v>
      </c>
      <c r="G440" s="59">
        <f>'5'!O441</f>
        <v>46</v>
      </c>
      <c r="H440" s="71">
        <f t="shared" si="43"/>
        <v>0.11302211302211303</v>
      </c>
      <c r="I440" s="59">
        <f>'6'!H441</f>
        <v>45</v>
      </c>
      <c r="J440" s="71">
        <f t="shared" si="44"/>
        <v>0.11056511056511056</v>
      </c>
      <c r="K440" s="19">
        <f>'7'!F441</f>
        <v>56</v>
      </c>
      <c r="L440" s="71">
        <f t="shared" si="45"/>
        <v>0.13759213759213759</v>
      </c>
      <c r="M440" s="59">
        <f>'8'!M441</f>
        <v>38</v>
      </c>
      <c r="N440" s="71">
        <f t="shared" si="46"/>
        <v>9.3366093366093361E-2</v>
      </c>
      <c r="O440" s="59">
        <f>'9'!O441+'9'!P441</f>
        <v>0</v>
      </c>
      <c r="P440" s="71">
        <f t="shared" si="47"/>
        <v>0</v>
      </c>
      <c r="Q440" s="59">
        <f t="shared" si="48"/>
        <v>185</v>
      </c>
      <c r="R440" s="71">
        <f t="shared" si="42"/>
        <v>0.45454545454545453</v>
      </c>
    </row>
    <row r="441" spans="1:18" s="4" customFormat="1" ht="11.25" x14ac:dyDescent="0.2">
      <c r="A441" s="77" t="s">
        <v>467</v>
      </c>
      <c r="B441" s="109" t="s">
        <v>552</v>
      </c>
      <c r="C441" s="141" t="s">
        <v>883</v>
      </c>
      <c r="D441" s="100">
        <f>'10'!C442</f>
        <v>898</v>
      </c>
      <c r="E441" s="100">
        <f>'10'!D442</f>
        <v>654</v>
      </c>
      <c r="F441" s="100">
        <f>'10'!E442</f>
        <v>1552</v>
      </c>
      <c r="G441" s="59">
        <f>'5'!O442</f>
        <v>0</v>
      </c>
      <c r="H441" s="71">
        <f t="shared" si="43"/>
        <v>0</v>
      </c>
      <c r="I441" s="59">
        <f>'6'!H442</f>
        <v>0</v>
      </c>
      <c r="J441" s="71">
        <f t="shared" si="44"/>
        <v>0</v>
      </c>
      <c r="K441" s="19">
        <f>'7'!F442</f>
        <v>0</v>
      </c>
      <c r="L441" s="71">
        <f t="shared" si="45"/>
        <v>0</v>
      </c>
      <c r="M441" s="59">
        <f>'8'!M442</f>
        <v>156</v>
      </c>
      <c r="N441" s="71">
        <f t="shared" si="46"/>
        <v>0.10051546391752578</v>
      </c>
      <c r="O441" s="59">
        <f>'9'!O442+'9'!P442</f>
        <v>126.49288664525012</v>
      </c>
      <c r="P441" s="71">
        <f t="shared" si="47"/>
        <v>8.150314861163023E-2</v>
      </c>
      <c r="Q441" s="59">
        <f t="shared" si="48"/>
        <v>282.49288664525011</v>
      </c>
      <c r="R441" s="71">
        <f t="shared" si="42"/>
        <v>0.18201861252915599</v>
      </c>
    </row>
    <row r="442" spans="1:18" s="4" customFormat="1" ht="11.25" x14ac:dyDescent="0.2">
      <c r="A442" s="77" t="s">
        <v>468</v>
      </c>
      <c r="B442" s="109" t="s">
        <v>538</v>
      </c>
      <c r="C442" s="141" t="s">
        <v>883</v>
      </c>
      <c r="D442" s="100">
        <f>'10'!C443</f>
        <v>494</v>
      </c>
      <c r="E442" s="100">
        <f>'10'!D443</f>
        <v>311</v>
      </c>
      <c r="F442" s="100">
        <f>'10'!E443</f>
        <v>805</v>
      </c>
      <c r="G442" s="59">
        <f>'5'!O443</f>
        <v>26</v>
      </c>
      <c r="H442" s="71">
        <f t="shared" si="43"/>
        <v>3.2298136645962733E-2</v>
      </c>
      <c r="I442" s="59">
        <f>'6'!H443</f>
        <v>69</v>
      </c>
      <c r="J442" s="71">
        <f t="shared" si="44"/>
        <v>8.5714285714285715E-2</v>
      </c>
      <c r="K442" s="19">
        <f>'7'!F443</f>
        <v>148</v>
      </c>
      <c r="L442" s="71">
        <f t="shared" si="45"/>
        <v>0.18385093167701863</v>
      </c>
      <c r="M442" s="59">
        <f>'8'!M443</f>
        <v>77</v>
      </c>
      <c r="N442" s="71">
        <f t="shared" si="46"/>
        <v>9.5652173913043481E-2</v>
      </c>
      <c r="O442" s="59">
        <f>'9'!O443+'9'!P443</f>
        <v>59.685557586837298</v>
      </c>
      <c r="P442" s="71">
        <f t="shared" si="47"/>
        <v>7.4143549797313413E-2</v>
      </c>
      <c r="Q442" s="59">
        <f t="shared" si="48"/>
        <v>379.68555758683732</v>
      </c>
      <c r="R442" s="71">
        <f t="shared" si="42"/>
        <v>0.471659077747624</v>
      </c>
    </row>
    <row r="443" spans="1:18" s="4" customFormat="1" ht="11.25" x14ac:dyDescent="0.2">
      <c r="A443" s="77" t="s">
        <v>469</v>
      </c>
      <c r="B443" s="109" t="s">
        <v>549</v>
      </c>
      <c r="C443" s="141" t="s">
        <v>883</v>
      </c>
      <c r="D443" s="100">
        <f>'10'!C444</f>
        <v>165</v>
      </c>
      <c r="E443" s="100">
        <f>'10'!D444</f>
        <v>95</v>
      </c>
      <c r="F443" s="100">
        <f>'10'!E444</f>
        <v>260</v>
      </c>
      <c r="G443" s="59">
        <f>'5'!O444</f>
        <v>0</v>
      </c>
      <c r="H443" s="71">
        <f t="shared" si="43"/>
        <v>0</v>
      </c>
      <c r="I443" s="59">
        <f>'6'!H444</f>
        <v>0</v>
      </c>
      <c r="J443" s="71">
        <f t="shared" si="44"/>
        <v>0</v>
      </c>
      <c r="K443" s="19">
        <f>'7'!F444</f>
        <v>46</v>
      </c>
      <c r="L443" s="71">
        <f t="shared" si="45"/>
        <v>0.17692307692307693</v>
      </c>
      <c r="M443" s="59">
        <f>'8'!M444</f>
        <v>27</v>
      </c>
      <c r="N443" s="71">
        <f t="shared" si="46"/>
        <v>0.10384615384615385</v>
      </c>
      <c r="O443" s="59">
        <f>'9'!O444+'9'!P444</f>
        <v>0</v>
      </c>
      <c r="P443" s="71">
        <f t="shared" si="47"/>
        <v>0</v>
      </c>
      <c r="Q443" s="59">
        <f t="shared" si="48"/>
        <v>73</v>
      </c>
      <c r="R443" s="71">
        <f t="shared" si="42"/>
        <v>0.28076923076923077</v>
      </c>
    </row>
    <row r="444" spans="1:18" s="4" customFormat="1" ht="11.25" x14ac:dyDescent="0.2">
      <c r="A444" s="75" t="s">
        <v>470</v>
      </c>
      <c r="B444" s="111" t="s">
        <v>543</v>
      </c>
      <c r="C444" s="142" t="s">
        <v>659</v>
      </c>
      <c r="D444" s="100">
        <f>'10'!C445</f>
        <v>293</v>
      </c>
      <c r="E444" s="100">
        <f>'10'!D445</f>
        <v>186</v>
      </c>
      <c r="F444" s="100">
        <f>'10'!E445</f>
        <v>479</v>
      </c>
      <c r="G444" s="59">
        <f>'5'!O445</f>
        <v>32</v>
      </c>
      <c r="H444" s="71">
        <f t="shared" si="43"/>
        <v>6.6805845511482248E-2</v>
      </c>
      <c r="I444" s="59">
        <f>'6'!H445</f>
        <v>35</v>
      </c>
      <c r="J444" s="71">
        <f t="shared" si="44"/>
        <v>7.3068893528183715E-2</v>
      </c>
      <c r="K444" s="19">
        <f>'7'!F445</f>
        <v>85</v>
      </c>
      <c r="L444" s="71">
        <f t="shared" si="45"/>
        <v>0.17745302713987474</v>
      </c>
      <c r="M444" s="59">
        <f>'8'!M445</f>
        <v>79</v>
      </c>
      <c r="N444" s="71">
        <f t="shared" si="46"/>
        <v>0.1649269311064718</v>
      </c>
      <c r="O444" s="59">
        <f>'9'!O445+'9'!P445</f>
        <v>35.665541807274096</v>
      </c>
      <c r="P444" s="71">
        <f t="shared" si="47"/>
        <v>7.4458333626877024E-2</v>
      </c>
      <c r="Q444" s="59">
        <f t="shared" si="48"/>
        <v>266.66554180727411</v>
      </c>
      <c r="R444" s="71">
        <f t="shared" si="42"/>
        <v>0.55671303091288959</v>
      </c>
    </row>
    <row r="445" spans="1:18" s="4" customFormat="1" ht="11.25" x14ac:dyDescent="0.2">
      <c r="A445" s="77" t="s">
        <v>471</v>
      </c>
      <c r="B445" s="109" t="s">
        <v>566</v>
      </c>
      <c r="C445" s="141" t="s">
        <v>883</v>
      </c>
      <c r="D445" s="100">
        <f>'10'!C446</f>
        <v>159</v>
      </c>
      <c r="E445" s="100">
        <f>'10'!D446</f>
        <v>107</v>
      </c>
      <c r="F445" s="100">
        <f>'10'!E446</f>
        <v>266</v>
      </c>
      <c r="G445" s="59">
        <f>'5'!O446</f>
        <v>30</v>
      </c>
      <c r="H445" s="71">
        <f t="shared" si="43"/>
        <v>0.11278195488721804</v>
      </c>
      <c r="I445" s="59">
        <f>'6'!H446</f>
        <v>19</v>
      </c>
      <c r="J445" s="71">
        <f t="shared" si="44"/>
        <v>7.1428571428571425E-2</v>
      </c>
      <c r="K445" s="19">
        <f>'7'!F446</f>
        <v>0</v>
      </c>
      <c r="L445" s="71">
        <f t="shared" si="45"/>
        <v>0</v>
      </c>
      <c r="M445" s="59">
        <f>'8'!M446</f>
        <v>29</v>
      </c>
      <c r="N445" s="71">
        <f t="shared" si="46"/>
        <v>0.10902255639097744</v>
      </c>
      <c r="O445" s="59">
        <f>'9'!O446+'9'!P446</f>
        <v>0</v>
      </c>
      <c r="P445" s="71">
        <f t="shared" si="47"/>
        <v>0</v>
      </c>
      <c r="Q445" s="59">
        <f t="shared" si="48"/>
        <v>78</v>
      </c>
      <c r="R445" s="71">
        <f t="shared" si="42"/>
        <v>0.2932330827067669</v>
      </c>
    </row>
    <row r="446" spans="1:18" s="4" customFormat="1" ht="11.25" x14ac:dyDescent="0.2">
      <c r="A446" s="75" t="s">
        <v>472</v>
      </c>
      <c r="B446" s="111" t="s">
        <v>568</v>
      </c>
      <c r="C446" s="142" t="s">
        <v>659</v>
      </c>
      <c r="D446" s="100">
        <f>'10'!C447</f>
        <v>771</v>
      </c>
      <c r="E446" s="100">
        <f>'10'!D447</f>
        <v>530</v>
      </c>
      <c r="F446" s="100">
        <f>'10'!E447</f>
        <v>1301</v>
      </c>
      <c r="G446" s="59">
        <f>'5'!O447</f>
        <v>178</v>
      </c>
      <c r="H446" s="71">
        <f t="shared" si="43"/>
        <v>0.13681783243658724</v>
      </c>
      <c r="I446" s="59">
        <f>'6'!H447</f>
        <v>58</v>
      </c>
      <c r="J446" s="71">
        <f t="shared" si="44"/>
        <v>4.4581091468101464E-2</v>
      </c>
      <c r="K446" s="19">
        <f>'7'!F447</f>
        <v>0</v>
      </c>
      <c r="L446" s="71">
        <f t="shared" si="45"/>
        <v>0</v>
      </c>
      <c r="M446" s="59">
        <f>'8'!M447</f>
        <v>185</v>
      </c>
      <c r="N446" s="71">
        <f t="shared" si="46"/>
        <v>0.14219830899308225</v>
      </c>
      <c r="O446" s="59">
        <f>'9'!O447+'9'!P447</f>
        <v>356.919587628866</v>
      </c>
      <c r="P446" s="71">
        <f t="shared" si="47"/>
        <v>0.27434249625585394</v>
      </c>
      <c r="Q446" s="59">
        <f t="shared" si="48"/>
        <v>777.919587628866</v>
      </c>
      <c r="R446" s="71">
        <f t="shared" si="42"/>
        <v>0.59793972915362492</v>
      </c>
    </row>
    <row r="447" spans="1:18" s="4" customFormat="1" ht="11.25" x14ac:dyDescent="0.2">
      <c r="A447" s="74" t="s">
        <v>473</v>
      </c>
      <c r="B447" s="110" t="s">
        <v>541</v>
      </c>
      <c r="C447" s="143" t="s">
        <v>660</v>
      </c>
      <c r="D447" s="100">
        <f>'10'!C448</f>
        <v>519</v>
      </c>
      <c r="E447" s="100">
        <f>'10'!D448</f>
        <v>435</v>
      </c>
      <c r="F447" s="100">
        <f>'10'!E448</f>
        <v>954</v>
      </c>
      <c r="G447" s="59">
        <f>'5'!O448</f>
        <v>0</v>
      </c>
      <c r="H447" s="71">
        <f t="shared" si="43"/>
        <v>0</v>
      </c>
      <c r="I447" s="59">
        <f>'6'!H448</f>
        <v>0</v>
      </c>
      <c r="J447" s="71">
        <f t="shared" si="44"/>
        <v>0</v>
      </c>
      <c r="K447" s="19">
        <f>'7'!F448</f>
        <v>0</v>
      </c>
      <c r="L447" s="71">
        <f t="shared" si="45"/>
        <v>0</v>
      </c>
      <c r="M447" s="59">
        <f>'8'!M448</f>
        <v>115</v>
      </c>
      <c r="N447" s="71">
        <f t="shared" si="46"/>
        <v>0.12054507337526206</v>
      </c>
      <c r="O447" s="59">
        <f>'9'!O448+'9'!P448</f>
        <v>127.154384077461</v>
      </c>
      <c r="P447" s="71">
        <f t="shared" si="47"/>
        <v>0.13328551790090251</v>
      </c>
      <c r="Q447" s="59">
        <f t="shared" si="48"/>
        <v>242.154384077461</v>
      </c>
      <c r="R447" s="71">
        <f t="shared" si="42"/>
        <v>0.25383059127616459</v>
      </c>
    </row>
    <row r="448" spans="1:18" s="4" customFormat="1" ht="11.25" x14ac:dyDescent="0.2">
      <c r="A448" s="76" t="s">
        <v>474</v>
      </c>
      <c r="B448" s="112" t="s">
        <v>580</v>
      </c>
      <c r="C448" s="144" t="s">
        <v>884</v>
      </c>
      <c r="D448" s="100">
        <f>'10'!C449</f>
        <v>239</v>
      </c>
      <c r="E448" s="100">
        <f>'10'!D449</f>
        <v>187</v>
      </c>
      <c r="F448" s="100">
        <f>'10'!E449</f>
        <v>426</v>
      </c>
      <c r="G448" s="59">
        <f>'5'!O449</f>
        <v>1</v>
      </c>
      <c r="H448" s="71">
        <f t="shared" si="43"/>
        <v>2.3474178403755869E-3</v>
      </c>
      <c r="I448" s="59">
        <f>'6'!H449</f>
        <v>0</v>
      </c>
      <c r="J448" s="71">
        <f t="shared" si="44"/>
        <v>0</v>
      </c>
      <c r="K448" s="19">
        <f>'7'!F449</f>
        <v>0</v>
      </c>
      <c r="L448" s="71">
        <f t="shared" si="45"/>
        <v>0</v>
      </c>
      <c r="M448" s="59">
        <f>'8'!M449</f>
        <v>47</v>
      </c>
      <c r="N448" s="71">
        <f t="shared" si="46"/>
        <v>0.11032863849765258</v>
      </c>
      <c r="O448" s="59">
        <f>'9'!O449+'9'!P449</f>
        <v>0</v>
      </c>
      <c r="P448" s="71">
        <f t="shared" si="47"/>
        <v>0</v>
      </c>
      <c r="Q448" s="59">
        <f t="shared" si="48"/>
        <v>48</v>
      </c>
      <c r="R448" s="71">
        <f t="shared" si="42"/>
        <v>0.11267605633802817</v>
      </c>
    </row>
    <row r="449" spans="1:18" s="4" customFormat="1" ht="11.25" x14ac:dyDescent="0.2">
      <c r="A449" s="76" t="s">
        <v>475</v>
      </c>
      <c r="B449" s="112" t="s">
        <v>578</v>
      </c>
      <c r="C449" s="144" t="s">
        <v>884</v>
      </c>
      <c r="D449" s="100">
        <f>'10'!C450</f>
        <v>354</v>
      </c>
      <c r="E449" s="100">
        <f>'10'!D450</f>
        <v>290</v>
      </c>
      <c r="F449" s="100">
        <f>'10'!E450</f>
        <v>644</v>
      </c>
      <c r="G449" s="59">
        <f>'5'!O450</f>
        <v>40</v>
      </c>
      <c r="H449" s="71">
        <f t="shared" si="43"/>
        <v>6.2111801242236024E-2</v>
      </c>
      <c r="I449" s="59">
        <f>'6'!H450</f>
        <v>16</v>
      </c>
      <c r="J449" s="71">
        <f t="shared" si="44"/>
        <v>2.4844720496894408E-2</v>
      </c>
      <c r="K449" s="19">
        <f>'7'!F450</f>
        <v>0</v>
      </c>
      <c r="L449" s="71">
        <f t="shared" si="45"/>
        <v>0</v>
      </c>
      <c r="M449" s="59">
        <f>'8'!M450</f>
        <v>59</v>
      </c>
      <c r="N449" s="71">
        <f t="shared" si="46"/>
        <v>9.1614906832298143E-2</v>
      </c>
      <c r="O449" s="59">
        <f>'9'!O450+'9'!P450</f>
        <v>97.255813953488371</v>
      </c>
      <c r="P449" s="71">
        <f t="shared" si="47"/>
        <v>0.15101834464827388</v>
      </c>
      <c r="Q449" s="59">
        <f t="shared" si="48"/>
        <v>212.25581395348837</v>
      </c>
      <c r="R449" s="71">
        <f t="shared" si="42"/>
        <v>0.32958977321970245</v>
      </c>
    </row>
    <row r="450" spans="1:18" s="4" customFormat="1" ht="11.25" x14ac:dyDescent="0.2">
      <c r="A450" s="76" t="s">
        <v>476</v>
      </c>
      <c r="B450" s="112" t="s">
        <v>542</v>
      </c>
      <c r="C450" s="144" t="s">
        <v>884</v>
      </c>
      <c r="D450" s="100">
        <f>'10'!C451</f>
        <v>4041</v>
      </c>
      <c r="E450" s="100">
        <f>'10'!D451</f>
        <v>2567</v>
      </c>
      <c r="F450" s="100">
        <f>'10'!E451</f>
        <v>6608</v>
      </c>
      <c r="G450" s="59">
        <f>'5'!O451</f>
        <v>188</v>
      </c>
      <c r="H450" s="71">
        <f t="shared" si="43"/>
        <v>2.8450363196125907E-2</v>
      </c>
      <c r="I450" s="59">
        <f>'6'!H451</f>
        <v>72</v>
      </c>
      <c r="J450" s="71">
        <f t="shared" si="44"/>
        <v>1.0895883777239709E-2</v>
      </c>
      <c r="K450" s="19">
        <f>'7'!F451</f>
        <v>0</v>
      </c>
      <c r="L450" s="71">
        <f t="shared" si="45"/>
        <v>0</v>
      </c>
      <c r="M450" s="59">
        <f>'8'!M451</f>
        <v>644</v>
      </c>
      <c r="N450" s="71">
        <f t="shared" si="46"/>
        <v>9.7457627118644072E-2</v>
      </c>
      <c r="O450" s="59">
        <f>'9'!O451+'9'!P451</f>
        <v>915.98988621997478</v>
      </c>
      <c r="P450" s="71">
        <f t="shared" si="47"/>
        <v>0.13861832418583153</v>
      </c>
      <c r="Q450" s="59">
        <f t="shared" si="48"/>
        <v>1819.9898862199748</v>
      </c>
      <c r="R450" s="71">
        <f t="shared" si="42"/>
        <v>0.2754221982778412</v>
      </c>
    </row>
    <row r="451" spans="1:18" s="4" customFormat="1" ht="11.25" x14ac:dyDescent="0.2">
      <c r="A451" s="77" t="s">
        <v>477</v>
      </c>
      <c r="B451" s="109" t="s">
        <v>544</v>
      </c>
      <c r="C451" s="141" t="s">
        <v>883</v>
      </c>
      <c r="D451" s="100">
        <f>'10'!C452</f>
        <v>401</v>
      </c>
      <c r="E451" s="100">
        <f>'10'!D452</f>
        <v>295</v>
      </c>
      <c r="F451" s="100">
        <f>'10'!E452</f>
        <v>696</v>
      </c>
      <c r="G451" s="59">
        <f>'5'!O452</f>
        <v>22</v>
      </c>
      <c r="H451" s="71">
        <f t="shared" si="43"/>
        <v>3.1609195402298854E-2</v>
      </c>
      <c r="I451" s="59">
        <f>'6'!H452</f>
        <v>0</v>
      </c>
      <c r="J451" s="71">
        <f t="shared" si="44"/>
        <v>0</v>
      </c>
      <c r="K451" s="19">
        <f>'7'!F452</f>
        <v>0</v>
      </c>
      <c r="L451" s="71">
        <f t="shared" si="45"/>
        <v>0</v>
      </c>
      <c r="M451" s="59">
        <f>'8'!M452</f>
        <v>40</v>
      </c>
      <c r="N451" s="71">
        <f t="shared" si="46"/>
        <v>5.7471264367816091E-2</v>
      </c>
      <c r="O451" s="59">
        <f>'9'!O452+'9'!P452</f>
        <v>31.891891891891895</v>
      </c>
      <c r="P451" s="71">
        <f t="shared" si="47"/>
        <v>4.5821683752718237E-2</v>
      </c>
      <c r="Q451" s="59">
        <f t="shared" si="48"/>
        <v>93.891891891891902</v>
      </c>
      <c r="R451" s="71">
        <f t="shared" ref="R451:R503" si="49">Q451/F451</f>
        <v>0.1349021435228332</v>
      </c>
    </row>
    <row r="452" spans="1:18" s="4" customFormat="1" ht="11.25" x14ac:dyDescent="0.2">
      <c r="A452" s="74" t="s">
        <v>478</v>
      </c>
      <c r="B452" s="110" t="s">
        <v>550</v>
      </c>
      <c r="C452" s="143" t="s">
        <v>660</v>
      </c>
      <c r="D452" s="100">
        <f>'10'!C453</f>
        <v>735</v>
      </c>
      <c r="E452" s="100">
        <f>'10'!D453</f>
        <v>565</v>
      </c>
      <c r="F452" s="100">
        <f>'10'!E453</f>
        <v>1300</v>
      </c>
      <c r="G452" s="59">
        <f>'5'!O453</f>
        <v>0</v>
      </c>
      <c r="H452" s="71">
        <f t="shared" ref="H452:H502" si="50">G452/F452</f>
        <v>0</v>
      </c>
      <c r="I452" s="59">
        <f>'6'!H453</f>
        <v>0</v>
      </c>
      <c r="J452" s="71">
        <f t="shared" ref="J452:J502" si="51">I452/F452</f>
        <v>0</v>
      </c>
      <c r="K452" s="19">
        <f>'7'!F453</f>
        <v>0</v>
      </c>
      <c r="L452" s="71">
        <f t="shared" ref="L452:L502" si="52">K452/F452</f>
        <v>0</v>
      </c>
      <c r="M452" s="59">
        <f>'8'!M453</f>
        <v>116</v>
      </c>
      <c r="N452" s="71">
        <f t="shared" ref="N452:N502" si="53">M452/F452</f>
        <v>8.9230769230769225E-2</v>
      </c>
      <c r="O452" s="59">
        <f>'9'!O453+'9'!P453</f>
        <v>517.86473111184432</v>
      </c>
      <c r="P452" s="71">
        <f t="shared" ref="P452:P502" si="54">O452/F452</f>
        <v>0.39835748547064948</v>
      </c>
      <c r="Q452" s="59">
        <f t="shared" ref="Q452:Q502" si="55">SUM(G452,I452,K452,M452,O452)</f>
        <v>633.86473111184432</v>
      </c>
      <c r="R452" s="71">
        <f t="shared" si="49"/>
        <v>0.4875882547014187</v>
      </c>
    </row>
    <row r="453" spans="1:18" s="4" customFormat="1" ht="11.25" x14ac:dyDescent="0.2">
      <c r="A453" s="74" t="s">
        <v>479</v>
      </c>
      <c r="B453" s="110" t="s">
        <v>550</v>
      </c>
      <c r="C453" s="143" t="s">
        <v>660</v>
      </c>
      <c r="D453" s="100">
        <f>'10'!C454</f>
        <v>1297</v>
      </c>
      <c r="E453" s="100">
        <f>'10'!D454</f>
        <v>795</v>
      </c>
      <c r="F453" s="100">
        <f>'10'!E454</f>
        <v>2092</v>
      </c>
      <c r="G453" s="59">
        <f>'5'!O454</f>
        <v>0</v>
      </c>
      <c r="H453" s="71">
        <f t="shared" si="50"/>
        <v>0</v>
      </c>
      <c r="I453" s="59">
        <f>'6'!H454</f>
        <v>0</v>
      </c>
      <c r="J453" s="71">
        <f t="shared" si="51"/>
        <v>0</v>
      </c>
      <c r="K453" s="19">
        <f>'7'!F454</f>
        <v>26</v>
      </c>
      <c r="L453" s="71">
        <f t="shared" si="52"/>
        <v>1.24282982791587E-2</v>
      </c>
      <c r="M453" s="59">
        <f>'8'!M454</f>
        <v>223</v>
      </c>
      <c r="N453" s="71">
        <f t="shared" si="53"/>
        <v>0.10659655831739961</v>
      </c>
      <c r="O453" s="59">
        <f>'9'!O454+'9'!P454</f>
        <v>356.03200263939294</v>
      </c>
      <c r="P453" s="71">
        <f t="shared" si="54"/>
        <v>0.17018738175879203</v>
      </c>
      <c r="Q453" s="59">
        <f t="shared" si="55"/>
        <v>605.03200263939289</v>
      </c>
      <c r="R453" s="71">
        <f t="shared" si="49"/>
        <v>0.28921223835535032</v>
      </c>
    </row>
    <row r="454" spans="1:18" s="4" customFormat="1" ht="11.25" x14ac:dyDescent="0.2">
      <c r="A454" s="74" t="s">
        <v>480</v>
      </c>
      <c r="B454" s="110" t="s">
        <v>550</v>
      </c>
      <c r="C454" s="143" t="s">
        <v>660</v>
      </c>
      <c r="D454" s="100">
        <f>'10'!C455</f>
        <v>806</v>
      </c>
      <c r="E454" s="100">
        <f>'10'!D455</f>
        <v>560</v>
      </c>
      <c r="F454" s="100">
        <f>'10'!E455</f>
        <v>1366</v>
      </c>
      <c r="G454" s="59">
        <f>'5'!O455</f>
        <v>0</v>
      </c>
      <c r="H454" s="71">
        <f t="shared" si="50"/>
        <v>0</v>
      </c>
      <c r="I454" s="59">
        <f>'6'!H455</f>
        <v>0</v>
      </c>
      <c r="J454" s="71">
        <f t="shared" si="51"/>
        <v>0</v>
      </c>
      <c r="K454" s="19">
        <f>'7'!F455</f>
        <v>0</v>
      </c>
      <c r="L454" s="71">
        <f t="shared" si="52"/>
        <v>0</v>
      </c>
      <c r="M454" s="59">
        <f>'8'!M455</f>
        <v>134</v>
      </c>
      <c r="N454" s="71">
        <f t="shared" si="53"/>
        <v>9.8096632503660325E-2</v>
      </c>
      <c r="O454" s="59">
        <f>'9'!O455+'9'!P455</f>
        <v>139.23721544044869</v>
      </c>
      <c r="P454" s="71">
        <f t="shared" si="54"/>
        <v>0.10193061159622892</v>
      </c>
      <c r="Q454" s="59">
        <f t="shared" si="55"/>
        <v>273.23721544044872</v>
      </c>
      <c r="R454" s="71">
        <f t="shared" si="49"/>
        <v>0.20002724409988926</v>
      </c>
    </row>
    <row r="455" spans="1:18" s="4" customFormat="1" ht="11.25" x14ac:dyDescent="0.2">
      <c r="A455" s="74" t="s">
        <v>481</v>
      </c>
      <c r="B455" s="110" t="s">
        <v>550</v>
      </c>
      <c r="C455" s="143" t="s">
        <v>660</v>
      </c>
      <c r="D455" s="100">
        <f>'10'!C456</f>
        <v>840</v>
      </c>
      <c r="E455" s="100">
        <f>'10'!D456</f>
        <v>595</v>
      </c>
      <c r="F455" s="100">
        <f>'10'!E456</f>
        <v>1435</v>
      </c>
      <c r="G455" s="59">
        <f>'5'!O456</f>
        <v>0</v>
      </c>
      <c r="H455" s="71">
        <f t="shared" si="50"/>
        <v>0</v>
      </c>
      <c r="I455" s="59">
        <f>'6'!H456</f>
        <v>0</v>
      </c>
      <c r="J455" s="71">
        <f t="shared" si="51"/>
        <v>0</v>
      </c>
      <c r="K455" s="19">
        <f>'7'!F456</f>
        <v>0</v>
      </c>
      <c r="L455" s="71">
        <f t="shared" si="52"/>
        <v>0</v>
      </c>
      <c r="M455" s="59">
        <f>'8'!M456</f>
        <v>155</v>
      </c>
      <c r="N455" s="71">
        <f t="shared" si="53"/>
        <v>0.10801393728222997</v>
      </c>
      <c r="O455" s="59">
        <f>'9'!O456+'9'!P456</f>
        <v>229.61926756845926</v>
      </c>
      <c r="P455" s="71">
        <f t="shared" si="54"/>
        <v>0.16001342687697509</v>
      </c>
      <c r="Q455" s="59">
        <f t="shared" si="55"/>
        <v>384.61926756845924</v>
      </c>
      <c r="R455" s="71">
        <f t="shared" si="49"/>
        <v>0.26802736415920503</v>
      </c>
    </row>
    <row r="456" spans="1:18" s="4" customFormat="1" ht="11.25" x14ac:dyDescent="0.2">
      <c r="A456" s="76" t="s">
        <v>482</v>
      </c>
      <c r="B456" s="112" t="s">
        <v>539</v>
      </c>
      <c r="C456" s="144" t="s">
        <v>884</v>
      </c>
      <c r="D456" s="100">
        <f>'10'!C457</f>
        <v>543</v>
      </c>
      <c r="E456" s="100">
        <f>'10'!D457</f>
        <v>469</v>
      </c>
      <c r="F456" s="100">
        <f>'10'!E457</f>
        <v>1012</v>
      </c>
      <c r="G456" s="59">
        <f>'5'!O457</f>
        <v>0</v>
      </c>
      <c r="H456" s="71">
        <f t="shared" si="50"/>
        <v>0</v>
      </c>
      <c r="I456" s="59">
        <f>'6'!H457</f>
        <v>0</v>
      </c>
      <c r="J456" s="71">
        <f t="shared" si="51"/>
        <v>0</v>
      </c>
      <c r="K456" s="19">
        <f>'7'!F457</f>
        <v>0</v>
      </c>
      <c r="L456" s="71">
        <f t="shared" si="52"/>
        <v>0</v>
      </c>
      <c r="M456" s="59">
        <f>'8'!M457</f>
        <v>126</v>
      </c>
      <c r="N456" s="71">
        <f t="shared" si="53"/>
        <v>0.12450592885375494</v>
      </c>
      <c r="O456" s="59">
        <f>'9'!O457+'9'!P457</f>
        <v>34.57827818627451</v>
      </c>
      <c r="P456" s="71">
        <f t="shared" si="54"/>
        <v>3.4168259077346351E-2</v>
      </c>
      <c r="Q456" s="59">
        <f t="shared" si="55"/>
        <v>160.5782781862745</v>
      </c>
      <c r="R456" s="71">
        <f t="shared" si="49"/>
        <v>0.15867418793110127</v>
      </c>
    </row>
    <row r="457" spans="1:18" s="4" customFormat="1" ht="11.25" x14ac:dyDescent="0.2">
      <c r="A457" s="75" t="s">
        <v>483</v>
      </c>
      <c r="B457" s="111" t="s">
        <v>593</v>
      </c>
      <c r="C457" s="142" t="s">
        <v>659</v>
      </c>
      <c r="D457" s="100">
        <f>'10'!C458</f>
        <v>198</v>
      </c>
      <c r="E457" s="100">
        <f>'10'!D458</f>
        <v>167</v>
      </c>
      <c r="F457" s="100">
        <f>'10'!E458</f>
        <v>365</v>
      </c>
      <c r="G457" s="59">
        <f>'5'!O458</f>
        <v>10</v>
      </c>
      <c r="H457" s="71">
        <f t="shared" si="50"/>
        <v>2.7397260273972601E-2</v>
      </c>
      <c r="I457" s="59">
        <f>'6'!H458</f>
        <v>0</v>
      </c>
      <c r="J457" s="71">
        <f t="shared" si="51"/>
        <v>0</v>
      </c>
      <c r="K457" s="19">
        <f>'7'!F458</f>
        <v>0</v>
      </c>
      <c r="L457" s="71">
        <f t="shared" si="52"/>
        <v>0</v>
      </c>
      <c r="M457" s="59">
        <f>'8'!M458</f>
        <v>33</v>
      </c>
      <c r="N457" s="71">
        <f t="shared" si="53"/>
        <v>9.0410958904109592E-2</v>
      </c>
      <c r="O457" s="59">
        <f>'9'!O458+'9'!P458</f>
        <v>139.64227642276421</v>
      </c>
      <c r="P457" s="71">
        <f t="shared" si="54"/>
        <v>0.38258157924044989</v>
      </c>
      <c r="Q457" s="59">
        <f t="shared" si="55"/>
        <v>182.64227642276421</v>
      </c>
      <c r="R457" s="71">
        <f t="shared" si="49"/>
        <v>0.50038979841853204</v>
      </c>
    </row>
    <row r="458" spans="1:18" s="4" customFormat="1" ht="11.25" x14ac:dyDescent="0.2">
      <c r="A458" s="77" t="s">
        <v>484</v>
      </c>
      <c r="B458" s="109" t="s">
        <v>553</v>
      </c>
      <c r="C458" s="141" t="s">
        <v>883</v>
      </c>
      <c r="D458" s="100">
        <f>'10'!C459</f>
        <v>522</v>
      </c>
      <c r="E458" s="100">
        <f>'10'!D459</f>
        <v>389</v>
      </c>
      <c r="F458" s="100">
        <f>'10'!E459</f>
        <v>911</v>
      </c>
      <c r="G458" s="59">
        <f>'5'!O459</f>
        <v>8</v>
      </c>
      <c r="H458" s="71">
        <f t="shared" si="50"/>
        <v>8.7815587266739849E-3</v>
      </c>
      <c r="I458" s="59">
        <f>'6'!H459</f>
        <v>19</v>
      </c>
      <c r="J458" s="71">
        <f t="shared" si="51"/>
        <v>2.0856201975850714E-2</v>
      </c>
      <c r="K458" s="19">
        <f>'7'!F459</f>
        <v>0</v>
      </c>
      <c r="L458" s="71">
        <f t="shared" si="52"/>
        <v>0</v>
      </c>
      <c r="M458" s="59">
        <f>'8'!M459</f>
        <v>111</v>
      </c>
      <c r="N458" s="71">
        <f t="shared" si="53"/>
        <v>0.12184412733260154</v>
      </c>
      <c r="O458" s="59">
        <f>'9'!O459+'9'!P459</f>
        <v>93.241515390686658</v>
      </c>
      <c r="P458" s="71">
        <f t="shared" si="54"/>
        <v>0.10235073039592388</v>
      </c>
      <c r="Q458" s="59">
        <f t="shared" si="55"/>
        <v>231.24151539068666</v>
      </c>
      <c r="R458" s="71">
        <f t="shared" si="49"/>
        <v>0.25383261843105009</v>
      </c>
    </row>
    <row r="459" spans="1:18" s="4" customFormat="1" ht="11.25" x14ac:dyDescent="0.2">
      <c r="A459" s="74" t="s">
        <v>485</v>
      </c>
      <c r="B459" s="110" t="s">
        <v>595</v>
      </c>
      <c r="C459" s="143" t="s">
        <v>660</v>
      </c>
      <c r="D459" s="100">
        <f>'10'!C460</f>
        <v>559</v>
      </c>
      <c r="E459" s="100">
        <f>'10'!D460</f>
        <v>426</v>
      </c>
      <c r="F459" s="100">
        <f>'10'!E460</f>
        <v>985</v>
      </c>
      <c r="G459" s="59">
        <f>'5'!O460</f>
        <v>182</v>
      </c>
      <c r="H459" s="71">
        <f t="shared" si="50"/>
        <v>0.18477157360406091</v>
      </c>
      <c r="I459" s="59">
        <f>'6'!H460</f>
        <v>52</v>
      </c>
      <c r="J459" s="71">
        <f t="shared" si="51"/>
        <v>5.2791878172588833E-2</v>
      </c>
      <c r="K459" s="19">
        <f>'7'!F460</f>
        <v>0</v>
      </c>
      <c r="L459" s="71">
        <f t="shared" si="52"/>
        <v>0</v>
      </c>
      <c r="M459" s="59">
        <f>'8'!M460</f>
        <v>158</v>
      </c>
      <c r="N459" s="71">
        <f t="shared" si="53"/>
        <v>0.16040609137055836</v>
      </c>
      <c r="O459" s="59">
        <f>'9'!O460+'9'!P460</f>
        <v>93.798561151079127</v>
      </c>
      <c r="P459" s="71">
        <f t="shared" si="54"/>
        <v>9.5226965635613323E-2</v>
      </c>
      <c r="Q459" s="59">
        <f t="shared" si="55"/>
        <v>485.79856115107913</v>
      </c>
      <c r="R459" s="71">
        <f t="shared" si="49"/>
        <v>0.49319650878282145</v>
      </c>
    </row>
    <row r="460" spans="1:18" s="4" customFormat="1" ht="11.25" x14ac:dyDescent="0.2">
      <c r="A460" s="76" t="s">
        <v>486</v>
      </c>
      <c r="B460" s="112" t="s">
        <v>542</v>
      </c>
      <c r="C460" s="144" t="s">
        <v>884</v>
      </c>
      <c r="D460" s="100">
        <f>'10'!C461</f>
        <v>606</v>
      </c>
      <c r="E460" s="100">
        <f>'10'!D461</f>
        <v>497</v>
      </c>
      <c r="F460" s="100">
        <f>'10'!E461</f>
        <v>1103</v>
      </c>
      <c r="G460" s="59">
        <f>'5'!O461</f>
        <v>3</v>
      </c>
      <c r="H460" s="71">
        <f t="shared" si="50"/>
        <v>2.7198549410698096E-3</v>
      </c>
      <c r="I460" s="59">
        <f>'6'!H461</f>
        <v>0</v>
      </c>
      <c r="J460" s="71">
        <f t="shared" si="51"/>
        <v>0</v>
      </c>
      <c r="K460" s="19">
        <f>'7'!F461</f>
        <v>0</v>
      </c>
      <c r="L460" s="71">
        <f t="shared" si="52"/>
        <v>0</v>
      </c>
      <c r="M460" s="59">
        <f>'8'!M461</f>
        <v>115</v>
      </c>
      <c r="N460" s="71">
        <f t="shared" si="53"/>
        <v>0.1042611060743427</v>
      </c>
      <c r="O460" s="59">
        <f>'9'!O461+'9'!P461</f>
        <v>200.60935524652339</v>
      </c>
      <c r="P460" s="71">
        <f t="shared" si="54"/>
        <v>0.18187611536402845</v>
      </c>
      <c r="Q460" s="59">
        <f t="shared" si="55"/>
        <v>318.60935524652336</v>
      </c>
      <c r="R460" s="71">
        <f t="shared" si="49"/>
        <v>0.28885707637944097</v>
      </c>
    </row>
    <row r="461" spans="1:18" s="4" customFormat="1" ht="11.25" x14ac:dyDescent="0.2">
      <c r="A461" s="75" t="s">
        <v>487</v>
      </c>
      <c r="B461" s="111" t="s">
        <v>610</v>
      </c>
      <c r="C461" s="142" t="s">
        <v>659</v>
      </c>
      <c r="D461" s="100">
        <f>'10'!C462</f>
        <v>1146</v>
      </c>
      <c r="E461" s="100">
        <f>'10'!D462</f>
        <v>760</v>
      </c>
      <c r="F461" s="100">
        <f>'10'!E462</f>
        <v>1906</v>
      </c>
      <c r="G461" s="59">
        <f>'5'!O462</f>
        <v>186</v>
      </c>
      <c r="H461" s="71">
        <f t="shared" si="50"/>
        <v>9.7586568730325285E-2</v>
      </c>
      <c r="I461" s="59">
        <f>'6'!H462</f>
        <v>26</v>
      </c>
      <c r="J461" s="71">
        <f t="shared" si="51"/>
        <v>1.3641133263378805E-2</v>
      </c>
      <c r="K461" s="19">
        <f>'7'!F462</f>
        <v>0</v>
      </c>
      <c r="L461" s="71">
        <f t="shared" si="52"/>
        <v>0</v>
      </c>
      <c r="M461" s="59">
        <f>'8'!M462</f>
        <v>336</v>
      </c>
      <c r="N461" s="71">
        <f t="shared" si="53"/>
        <v>0.17628541448058763</v>
      </c>
      <c r="O461" s="59">
        <f>'9'!O462+'9'!P462</f>
        <v>154.66355140186914</v>
      </c>
      <c r="P461" s="71">
        <f t="shared" si="54"/>
        <v>8.1145619833089794E-2</v>
      </c>
      <c r="Q461" s="59">
        <f t="shared" si="55"/>
        <v>702.6635514018692</v>
      </c>
      <c r="R461" s="71">
        <f t="shared" si="49"/>
        <v>0.36865873630738155</v>
      </c>
    </row>
    <row r="462" spans="1:18" s="4" customFormat="1" ht="11.25" x14ac:dyDescent="0.2">
      <c r="A462" s="75" t="s">
        <v>488</v>
      </c>
      <c r="B462" s="111" t="s">
        <v>605</v>
      </c>
      <c r="C462" s="142" t="s">
        <v>659</v>
      </c>
      <c r="D462" s="100">
        <f>'10'!C463</f>
        <v>464</v>
      </c>
      <c r="E462" s="100">
        <f>'10'!D463</f>
        <v>340</v>
      </c>
      <c r="F462" s="100">
        <f>'10'!E463</f>
        <v>804</v>
      </c>
      <c r="G462" s="59">
        <f>'5'!O463</f>
        <v>17</v>
      </c>
      <c r="H462" s="71">
        <f t="shared" si="50"/>
        <v>2.1144278606965175E-2</v>
      </c>
      <c r="I462" s="59">
        <f>'6'!H463</f>
        <v>0</v>
      </c>
      <c r="J462" s="71">
        <f t="shared" si="51"/>
        <v>0</v>
      </c>
      <c r="K462" s="19">
        <f>'7'!F463</f>
        <v>0</v>
      </c>
      <c r="L462" s="71">
        <f t="shared" si="52"/>
        <v>0</v>
      </c>
      <c r="M462" s="59">
        <f>'8'!M463</f>
        <v>62</v>
      </c>
      <c r="N462" s="71">
        <f t="shared" si="53"/>
        <v>7.7114427860696513E-2</v>
      </c>
      <c r="O462" s="59">
        <f>'9'!O463+'9'!P463</f>
        <v>120.421768707483</v>
      </c>
      <c r="P462" s="71">
        <f t="shared" si="54"/>
        <v>0.14977831928791419</v>
      </c>
      <c r="Q462" s="59">
        <f t="shared" si="55"/>
        <v>199.42176870748301</v>
      </c>
      <c r="R462" s="71">
        <f t="shared" si="49"/>
        <v>0.24803702575557587</v>
      </c>
    </row>
    <row r="463" spans="1:18" s="4" customFormat="1" ht="11.25" x14ac:dyDescent="0.2">
      <c r="A463" s="76" t="s">
        <v>489</v>
      </c>
      <c r="B463" s="112" t="s">
        <v>547</v>
      </c>
      <c r="C463" s="144" t="s">
        <v>884</v>
      </c>
      <c r="D463" s="100">
        <f>'10'!C464</f>
        <v>1123</v>
      </c>
      <c r="E463" s="100">
        <f>'10'!D464</f>
        <v>765</v>
      </c>
      <c r="F463" s="100">
        <f>'10'!E464</f>
        <v>1888</v>
      </c>
      <c r="G463" s="59">
        <f>'5'!O464</f>
        <v>36</v>
      </c>
      <c r="H463" s="71">
        <f t="shared" si="50"/>
        <v>1.9067796610169493E-2</v>
      </c>
      <c r="I463" s="59">
        <f>'6'!H464</f>
        <v>14</v>
      </c>
      <c r="J463" s="71">
        <f t="shared" si="51"/>
        <v>7.4152542372881358E-3</v>
      </c>
      <c r="K463" s="19">
        <f>'7'!F464</f>
        <v>0</v>
      </c>
      <c r="L463" s="71">
        <f t="shared" si="52"/>
        <v>0</v>
      </c>
      <c r="M463" s="59">
        <f>'8'!M464</f>
        <v>184</v>
      </c>
      <c r="N463" s="71">
        <f t="shared" si="53"/>
        <v>9.7457627118644072E-2</v>
      </c>
      <c r="O463" s="59">
        <f>'9'!O464+'9'!P464</f>
        <v>286.16491754122939</v>
      </c>
      <c r="P463" s="71">
        <f t="shared" si="54"/>
        <v>0.15157040124005794</v>
      </c>
      <c r="Q463" s="59">
        <f t="shared" si="55"/>
        <v>520.16491754122944</v>
      </c>
      <c r="R463" s="71">
        <f t="shared" si="49"/>
        <v>0.27551107920615964</v>
      </c>
    </row>
    <row r="464" spans="1:18" s="4" customFormat="1" ht="11.25" x14ac:dyDescent="0.2">
      <c r="A464" s="76" t="s">
        <v>490</v>
      </c>
      <c r="B464" s="112" t="s">
        <v>572</v>
      </c>
      <c r="C464" s="144" t="s">
        <v>884</v>
      </c>
      <c r="D464" s="100">
        <f>'10'!C465</f>
        <v>516</v>
      </c>
      <c r="E464" s="100">
        <f>'10'!D465</f>
        <v>316</v>
      </c>
      <c r="F464" s="100">
        <f>'10'!E465</f>
        <v>832</v>
      </c>
      <c r="G464" s="59">
        <f>'5'!O465</f>
        <v>194</v>
      </c>
      <c r="H464" s="71">
        <f t="shared" si="50"/>
        <v>0.23317307692307693</v>
      </c>
      <c r="I464" s="59">
        <f>'6'!H465</f>
        <v>44</v>
      </c>
      <c r="J464" s="71">
        <f t="shared" si="51"/>
        <v>5.2884615384615384E-2</v>
      </c>
      <c r="K464" s="19">
        <f>'7'!F465</f>
        <v>0</v>
      </c>
      <c r="L464" s="71">
        <f t="shared" si="52"/>
        <v>0</v>
      </c>
      <c r="M464" s="59">
        <f>'8'!M465</f>
        <v>142</v>
      </c>
      <c r="N464" s="71">
        <f t="shared" si="53"/>
        <v>0.17067307692307693</v>
      </c>
      <c r="O464" s="59">
        <f>'9'!O465+'9'!P465</f>
        <v>275.11933174224339</v>
      </c>
      <c r="P464" s="71">
        <f t="shared" si="54"/>
        <v>0.33067227372865793</v>
      </c>
      <c r="Q464" s="59">
        <f t="shared" si="55"/>
        <v>655.11933174224339</v>
      </c>
      <c r="R464" s="71">
        <f t="shared" si="49"/>
        <v>0.7874030429594272</v>
      </c>
    </row>
    <row r="465" spans="1:18" s="4" customFormat="1" ht="11.25" x14ac:dyDescent="0.2">
      <c r="A465" s="75" t="s">
        <v>491</v>
      </c>
      <c r="B465" s="111" t="s">
        <v>543</v>
      </c>
      <c r="C465" s="142" t="s">
        <v>659</v>
      </c>
      <c r="D465" s="100">
        <f>'10'!C466</f>
        <v>298</v>
      </c>
      <c r="E465" s="100">
        <f>'10'!D466</f>
        <v>223</v>
      </c>
      <c r="F465" s="100">
        <f>'10'!E466</f>
        <v>521</v>
      </c>
      <c r="G465" s="59">
        <f>'5'!O466</f>
        <v>0</v>
      </c>
      <c r="H465" s="71">
        <f t="shared" si="50"/>
        <v>0</v>
      </c>
      <c r="I465" s="59">
        <f>'6'!H466</f>
        <v>15</v>
      </c>
      <c r="J465" s="71">
        <f t="shared" si="51"/>
        <v>2.8790786948176585E-2</v>
      </c>
      <c r="K465" s="19">
        <f>'7'!F466</f>
        <v>0</v>
      </c>
      <c r="L465" s="71">
        <f t="shared" si="52"/>
        <v>0</v>
      </c>
      <c r="M465" s="59">
        <f>'8'!M466</f>
        <v>73</v>
      </c>
      <c r="N465" s="71">
        <f t="shared" si="53"/>
        <v>0.14011516314779271</v>
      </c>
      <c r="O465" s="59">
        <f>'9'!O466+'9'!P466</f>
        <v>3.0746156730408698</v>
      </c>
      <c r="P465" s="71">
        <f t="shared" si="54"/>
        <v>5.901373652669616E-3</v>
      </c>
      <c r="Q465" s="59">
        <f t="shared" si="55"/>
        <v>91.074615673040867</v>
      </c>
      <c r="R465" s="71">
        <f t="shared" si="49"/>
        <v>0.17480732374863889</v>
      </c>
    </row>
    <row r="466" spans="1:18" s="4" customFormat="1" ht="11.25" x14ac:dyDescent="0.2">
      <c r="A466" s="76" t="s">
        <v>492</v>
      </c>
      <c r="B466" s="112" t="s">
        <v>611</v>
      </c>
      <c r="C466" s="144" t="s">
        <v>884</v>
      </c>
      <c r="D466" s="100">
        <f>'10'!C467</f>
        <v>573</v>
      </c>
      <c r="E466" s="100">
        <f>'10'!D467</f>
        <v>397</v>
      </c>
      <c r="F466" s="100">
        <f>'10'!E467</f>
        <v>970</v>
      </c>
      <c r="G466" s="59">
        <f>'5'!O467</f>
        <v>100</v>
      </c>
      <c r="H466" s="71">
        <f t="shared" si="50"/>
        <v>0.10309278350515463</v>
      </c>
      <c r="I466" s="59">
        <f>'6'!H467</f>
        <v>16</v>
      </c>
      <c r="J466" s="71">
        <f t="shared" si="51"/>
        <v>1.6494845360824743E-2</v>
      </c>
      <c r="K466" s="19">
        <f>'7'!F467</f>
        <v>0</v>
      </c>
      <c r="L466" s="71">
        <f t="shared" si="52"/>
        <v>0</v>
      </c>
      <c r="M466" s="59">
        <f>'8'!M467</f>
        <v>142</v>
      </c>
      <c r="N466" s="71">
        <f t="shared" si="53"/>
        <v>0.14639175257731959</v>
      </c>
      <c r="O466" s="59">
        <f>'9'!O467+'9'!P467</f>
        <v>73.985294117647058</v>
      </c>
      <c r="P466" s="71">
        <f t="shared" si="54"/>
        <v>7.6273499090357785E-2</v>
      </c>
      <c r="Q466" s="59">
        <f t="shared" si="55"/>
        <v>331.98529411764707</v>
      </c>
      <c r="R466" s="71">
        <f t="shared" si="49"/>
        <v>0.34225288053365677</v>
      </c>
    </row>
    <row r="467" spans="1:18" s="4" customFormat="1" ht="11.25" x14ac:dyDescent="0.2">
      <c r="A467" s="76" t="s">
        <v>493</v>
      </c>
      <c r="B467" s="112" t="s">
        <v>589</v>
      </c>
      <c r="C467" s="144" t="s">
        <v>884</v>
      </c>
      <c r="D467" s="100">
        <f>'10'!C468</f>
        <v>1268</v>
      </c>
      <c r="E467" s="100">
        <f>'10'!D468</f>
        <v>880</v>
      </c>
      <c r="F467" s="100">
        <f>'10'!E468</f>
        <v>2148</v>
      </c>
      <c r="G467" s="59">
        <f>'5'!O468</f>
        <v>80</v>
      </c>
      <c r="H467" s="71">
        <f t="shared" si="50"/>
        <v>3.7243947858473E-2</v>
      </c>
      <c r="I467" s="59">
        <f>'6'!H468</f>
        <v>0</v>
      </c>
      <c r="J467" s="71">
        <f t="shared" si="51"/>
        <v>0</v>
      </c>
      <c r="K467" s="19">
        <f>'7'!F468</f>
        <v>0</v>
      </c>
      <c r="L467" s="71">
        <f t="shared" si="52"/>
        <v>0</v>
      </c>
      <c r="M467" s="59">
        <f>'8'!M468</f>
        <v>233</v>
      </c>
      <c r="N467" s="71">
        <f t="shared" si="53"/>
        <v>0.1084729981378026</v>
      </c>
      <c r="O467" s="59">
        <f>'9'!O468+'9'!P468</f>
        <v>147.98701298701297</v>
      </c>
      <c r="P467" s="71">
        <f t="shared" si="54"/>
        <v>6.8895257442743468E-2</v>
      </c>
      <c r="Q467" s="59">
        <f t="shared" si="55"/>
        <v>460.98701298701297</v>
      </c>
      <c r="R467" s="71">
        <f t="shared" si="49"/>
        <v>0.21461220343901907</v>
      </c>
    </row>
    <row r="468" spans="1:18" s="4" customFormat="1" ht="11.25" x14ac:dyDescent="0.2">
      <c r="A468" s="77" t="s">
        <v>494</v>
      </c>
      <c r="B468" s="109" t="s">
        <v>600</v>
      </c>
      <c r="C468" s="141" t="s">
        <v>883</v>
      </c>
      <c r="D468" s="100">
        <f>'10'!C469</f>
        <v>112</v>
      </c>
      <c r="E468" s="100">
        <f>'10'!D469</f>
        <v>87</v>
      </c>
      <c r="F468" s="100">
        <f>'10'!E469</f>
        <v>199</v>
      </c>
      <c r="G468" s="59">
        <f>'5'!O469</f>
        <v>0</v>
      </c>
      <c r="H468" s="71">
        <f t="shared" si="50"/>
        <v>0</v>
      </c>
      <c r="I468" s="59">
        <f>'6'!H469</f>
        <v>0</v>
      </c>
      <c r="J468" s="71">
        <f t="shared" si="51"/>
        <v>0</v>
      </c>
      <c r="K468" s="19">
        <f>'7'!F469</f>
        <v>0</v>
      </c>
      <c r="L468" s="71">
        <f t="shared" si="52"/>
        <v>0</v>
      </c>
      <c r="M468" s="59">
        <f>'8'!M469</f>
        <v>7</v>
      </c>
      <c r="N468" s="71">
        <f t="shared" si="53"/>
        <v>3.5175879396984924E-2</v>
      </c>
      <c r="O468" s="59">
        <f>'9'!O469+'9'!P469</f>
        <v>26.5</v>
      </c>
      <c r="P468" s="71">
        <f t="shared" si="54"/>
        <v>0.13316582914572864</v>
      </c>
      <c r="Q468" s="59">
        <f t="shared" si="55"/>
        <v>33.5</v>
      </c>
      <c r="R468" s="71">
        <f t="shared" si="49"/>
        <v>0.16834170854271358</v>
      </c>
    </row>
    <row r="469" spans="1:18" s="4" customFormat="1" ht="11.25" x14ac:dyDescent="0.2">
      <c r="A469" s="76" t="s">
        <v>495</v>
      </c>
      <c r="B469" s="112" t="s">
        <v>608</v>
      </c>
      <c r="C469" s="144" t="s">
        <v>884</v>
      </c>
      <c r="D469" s="100">
        <f>'10'!C470</f>
        <v>353</v>
      </c>
      <c r="E469" s="100">
        <f>'10'!D470</f>
        <v>245</v>
      </c>
      <c r="F469" s="100">
        <f>'10'!E470</f>
        <v>598</v>
      </c>
      <c r="G469" s="59">
        <f>'5'!O470</f>
        <v>40</v>
      </c>
      <c r="H469" s="71">
        <f t="shared" si="50"/>
        <v>6.6889632107023408E-2</v>
      </c>
      <c r="I469" s="59">
        <f>'6'!H470</f>
        <v>0</v>
      </c>
      <c r="J469" s="71">
        <f t="shared" si="51"/>
        <v>0</v>
      </c>
      <c r="K469" s="19">
        <f>'7'!F470</f>
        <v>0</v>
      </c>
      <c r="L469" s="71">
        <f t="shared" si="52"/>
        <v>0</v>
      </c>
      <c r="M469" s="59">
        <f>'8'!M470</f>
        <v>46</v>
      </c>
      <c r="N469" s="71">
        <f t="shared" si="53"/>
        <v>7.6923076923076927E-2</v>
      </c>
      <c r="O469" s="59">
        <f>'9'!O470+'9'!P470</f>
        <v>20.895027624309392</v>
      </c>
      <c r="P469" s="71">
        <f t="shared" si="54"/>
        <v>3.4941517766403668E-2</v>
      </c>
      <c r="Q469" s="59">
        <f t="shared" si="55"/>
        <v>106.89502762430939</v>
      </c>
      <c r="R469" s="71">
        <f t="shared" si="49"/>
        <v>0.17875422679650399</v>
      </c>
    </row>
    <row r="470" spans="1:18" s="4" customFormat="1" ht="11.25" x14ac:dyDescent="0.2">
      <c r="A470" s="76" t="s">
        <v>496</v>
      </c>
      <c r="B470" s="112" t="s">
        <v>539</v>
      </c>
      <c r="C470" s="144" t="s">
        <v>884</v>
      </c>
      <c r="D470" s="100">
        <f>'10'!C471</f>
        <v>711</v>
      </c>
      <c r="E470" s="100">
        <f>'10'!D471</f>
        <v>467</v>
      </c>
      <c r="F470" s="100">
        <f>'10'!E471</f>
        <v>1178</v>
      </c>
      <c r="G470" s="59">
        <f>'5'!O471</f>
        <v>0</v>
      </c>
      <c r="H470" s="71">
        <f t="shared" si="50"/>
        <v>0</v>
      </c>
      <c r="I470" s="59">
        <f>'6'!H471</f>
        <v>0</v>
      </c>
      <c r="J470" s="71">
        <f t="shared" si="51"/>
        <v>0</v>
      </c>
      <c r="K470" s="19">
        <f>'7'!F471</f>
        <v>0</v>
      </c>
      <c r="L470" s="71">
        <f t="shared" si="52"/>
        <v>0</v>
      </c>
      <c r="M470" s="59">
        <f>'8'!M471</f>
        <v>156</v>
      </c>
      <c r="N470" s="71">
        <f t="shared" si="53"/>
        <v>0.13242784380305603</v>
      </c>
      <c r="O470" s="59">
        <f>'9'!O471+'9'!P471</f>
        <v>207.46966911764707</v>
      </c>
      <c r="P470" s="71">
        <f t="shared" si="54"/>
        <v>0.17612026240886849</v>
      </c>
      <c r="Q470" s="59">
        <f t="shared" si="55"/>
        <v>363.46966911764707</v>
      </c>
      <c r="R470" s="71">
        <f t="shared" si="49"/>
        <v>0.30854810621192452</v>
      </c>
    </row>
    <row r="471" spans="1:18" s="4" customFormat="1" ht="11.25" x14ac:dyDescent="0.2">
      <c r="A471" s="77" t="s">
        <v>497</v>
      </c>
      <c r="B471" s="109" t="s">
        <v>590</v>
      </c>
      <c r="C471" s="141" t="s">
        <v>883</v>
      </c>
      <c r="D471" s="100">
        <f>'10'!C472</f>
        <v>203</v>
      </c>
      <c r="E471" s="100">
        <f>'10'!D472</f>
        <v>154</v>
      </c>
      <c r="F471" s="100">
        <f>'10'!E472</f>
        <v>357</v>
      </c>
      <c r="G471" s="59">
        <f>'5'!O472</f>
        <v>37</v>
      </c>
      <c r="H471" s="71">
        <f t="shared" si="50"/>
        <v>0.10364145658263306</v>
      </c>
      <c r="I471" s="59">
        <f>'6'!H472</f>
        <v>18</v>
      </c>
      <c r="J471" s="71">
        <f t="shared" si="51"/>
        <v>5.0420168067226892E-2</v>
      </c>
      <c r="K471" s="19">
        <f>'7'!F472</f>
        <v>0</v>
      </c>
      <c r="L471" s="71">
        <f t="shared" si="52"/>
        <v>0</v>
      </c>
      <c r="M471" s="59">
        <f>'8'!M472</f>
        <v>71</v>
      </c>
      <c r="N471" s="71">
        <f t="shared" si="53"/>
        <v>0.19887955182072828</v>
      </c>
      <c r="O471" s="59">
        <f>'9'!O472+'9'!P472</f>
        <v>40.662650602409641</v>
      </c>
      <c r="P471" s="71">
        <f t="shared" si="54"/>
        <v>0.11390098207957883</v>
      </c>
      <c r="Q471" s="59">
        <f t="shared" si="55"/>
        <v>166.66265060240966</v>
      </c>
      <c r="R471" s="71">
        <f t="shared" si="49"/>
        <v>0.46684215855016709</v>
      </c>
    </row>
    <row r="472" spans="1:18" s="4" customFormat="1" ht="11.25" x14ac:dyDescent="0.2">
      <c r="A472" s="74" t="s">
        <v>498</v>
      </c>
      <c r="B472" s="110" t="s">
        <v>541</v>
      </c>
      <c r="C472" s="143" t="s">
        <v>660</v>
      </c>
      <c r="D472" s="100">
        <f>'10'!C473</f>
        <v>3285</v>
      </c>
      <c r="E472" s="100">
        <f>'10'!D473</f>
        <v>2356</v>
      </c>
      <c r="F472" s="100">
        <f>'10'!E473</f>
        <v>5641</v>
      </c>
      <c r="G472" s="59">
        <f>'5'!O473</f>
        <v>36</v>
      </c>
      <c r="H472" s="71">
        <f t="shared" si="50"/>
        <v>6.3818471902145008E-3</v>
      </c>
      <c r="I472" s="59">
        <f>'6'!H473</f>
        <v>0</v>
      </c>
      <c r="J472" s="71">
        <f t="shared" si="51"/>
        <v>0</v>
      </c>
      <c r="K472" s="19">
        <f>'7'!F473</f>
        <v>0</v>
      </c>
      <c r="L472" s="71">
        <f t="shared" si="52"/>
        <v>0</v>
      </c>
      <c r="M472" s="59">
        <f>'8'!M473</f>
        <v>868</v>
      </c>
      <c r="N472" s="71">
        <f t="shared" si="53"/>
        <v>0.15387342669739407</v>
      </c>
      <c r="O472" s="59">
        <f>'9'!O473+'9'!P473</f>
        <v>511.61646046261433</v>
      </c>
      <c r="P472" s="71">
        <f t="shared" si="54"/>
        <v>9.0696057518633993E-2</v>
      </c>
      <c r="Q472" s="59">
        <f t="shared" si="55"/>
        <v>1415.6164604626142</v>
      </c>
      <c r="R472" s="71">
        <f t="shared" si="49"/>
        <v>0.25095133140624254</v>
      </c>
    </row>
    <row r="473" spans="1:18" s="4" customFormat="1" ht="11.25" x14ac:dyDescent="0.2">
      <c r="A473" s="75" t="s">
        <v>499</v>
      </c>
      <c r="B473" s="111" t="s">
        <v>587</v>
      </c>
      <c r="C473" s="142" t="s">
        <v>659</v>
      </c>
      <c r="D473" s="100">
        <f>'10'!C474</f>
        <v>145</v>
      </c>
      <c r="E473" s="100">
        <f>'10'!D474</f>
        <v>110</v>
      </c>
      <c r="F473" s="100">
        <f>'10'!E474</f>
        <v>255</v>
      </c>
      <c r="G473" s="59">
        <f>'5'!O474</f>
        <v>19</v>
      </c>
      <c r="H473" s="71">
        <f t="shared" si="50"/>
        <v>7.4509803921568626E-2</v>
      </c>
      <c r="I473" s="59">
        <f>'6'!H474</f>
        <v>17</v>
      </c>
      <c r="J473" s="71">
        <f t="shared" si="51"/>
        <v>6.6666666666666666E-2</v>
      </c>
      <c r="K473" s="19">
        <f>'7'!F474</f>
        <v>0</v>
      </c>
      <c r="L473" s="71">
        <f t="shared" si="52"/>
        <v>0</v>
      </c>
      <c r="M473" s="59">
        <f>'8'!M474</f>
        <v>34</v>
      </c>
      <c r="N473" s="71">
        <f t="shared" si="53"/>
        <v>0.13333333333333333</v>
      </c>
      <c r="O473" s="59">
        <f>'9'!O474+'9'!P474</f>
        <v>0</v>
      </c>
      <c r="P473" s="71">
        <f t="shared" si="54"/>
        <v>0</v>
      </c>
      <c r="Q473" s="59">
        <f t="shared" si="55"/>
        <v>70</v>
      </c>
      <c r="R473" s="71">
        <f t="shared" si="49"/>
        <v>0.27450980392156865</v>
      </c>
    </row>
    <row r="474" spans="1:18" s="4" customFormat="1" ht="11.25" x14ac:dyDescent="0.2">
      <c r="A474" s="76" t="s">
        <v>500</v>
      </c>
      <c r="B474" s="112" t="s">
        <v>539</v>
      </c>
      <c r="C474" s="144" t="s">
        <v>884</v>
      </c>
      <c r="D474" s="100">
        <f>'10'!C475</f>
        <v>549</v>
      </c>
      <c r="E474" s="100">
        <f>'10'!D475</f>
        <v>391</v>
      </c>
      <c r="F474" s="100">
        <f>'10'!E475</f>
        <v>940</v>
      </c>
      <c r="G474" s="59">
        <f>'5'!O475</f>
        <v>0</v>
      </c>
      <c r="H474" s="71">
        <f t="shared" si="50"/>
        <v>0</v>
      </c>
      <c r="I474" s="59">
        <f>'6'!H475</f>
        <v>0</v>
      </c>
      <c r="J474" s="71">
        <f t="shared" si="51"/>
        <v>0</v>
      </c>
      <c r="K474" s="19">
        <f>'7'!F475</f>
        <v>0</v>
      </c>
      <c r="L474" s="71">
        <f t="shared" si="52"/>
        <v>0</v>
      </c>
      <c r="M474" s="59">
        <f>'8'!M475</f>
        <v>134</v>
      </c>
      <c r="N474" s="71">
        <f t="shared" si="53"/>
        <v>0.14255319148936171</v>
      </c>
      <c r="O474" s="59">
        <f>'9'!O475+'9'!P475</f>
        <v>90.686427696078425</v>
      </c>
      <c r="P474" s="71">
        <f t="shared" si="54"/>
        <v>9.6474923080934499E-2</v>
      </c>
      <c r="Q474" s="59">
        <f t="shared" si="55"/>
        <v>224.68642769607843</v>
      </c>
      <c r="R474" s="71">
        <f t="shared" si="49"/>
        <v>0.23902811457029619</v>
      </c>
    </row>
    <row r="475" spans="1:18" s="4" customFormat="1" ht="11.25" x14ac:dyDescent="0.2">
      <c r="A475" s="77" t="s">
        <v>501</v>
      </c>
      <c r="B475" s="109" t="s">
        <v>591</v>
      </c>
      <c r="C475" s="141" t="s">
        <v>883</v>
      </c>
      <c r="D475" s="100">
        <f>'10'!C476</f>
        <v>196</v>
      </c>
      <c r="E475" s="100">
        <f>'10'!D476</f>
        <v>155</v>
      </c>
      <c r="F475" s="100">
        <f>'10'!E476</f>
        <v>351</v>
      </c>
      <c r="G475" s="59">
        <f>'5'!O476</f>
        <v>16</v>
      </c>
      <c r="H475" s="71">
        <f t="shared" si="50"/>
        <v>4.5584045584045586E-2</v>
      </c>
      <c r="I475" s="59">
        <f>'6'!H476</f>
        <v>0</v>
      </c>
      <c r="J475" s="71">
        <f t="shared" si="51"/>
        <v>0</v>
      </c>
      <c r="K475" s="19">
        <f>'7'!F476</f>
        <v>0</v>
      </c>
      <c r="L475" s="71">
        <f t="shared" si="52"/>
        <v>0</v>
      </c>
      <c r="M475" s="59">
        <f>'8'!M476</f>
        <v>29</v>
      </c>
      <c r="N475" s="71">
        <f t="shared" si="53"/>
        <v>8.2621082621082614E-2</v>
      </c>
      <c r="O475" s="59">
        <f>'9'!O476+'9'!P476</f>
        <v>36.263157894736842</v>
      </c>
      <c r="P475" s="71">
        <f t="shared" si="54"/>
        <v>0.10331384015594541</v>
      </c>
      <c r="Q475" s="59">
        <f t="shared" si="55"/>
        <v>81.26315789473685</v>
      </c>
      <c r="R475" s="71">
        <f t="shared" si="49"/>
        <v>0.23151896836107363</v>
      </c>
    </row>
    <row r="476" spans="1:18" s="4" customFormat="1" ht="11.25" x14ac:dyDescent="0.2">
      <c r="A476" s="76" t="s">
        <v>502</v>
      </c>
      <c r="B476" s="112" t="s">
        <v>539</v>
      </c>
      <c r="C476" s="144" t="s">
        <v>884</v>
      </c>
      <c r="D476" s="100">
        <f>'10'!C477</f>
        <v>713</v>
      </c>
      <c r="E476" s="100">
        <f>'10'!D477</f>
        <v>458</v>
      </c>
      <c r="F476" s="100">
        <f>'10'!E477</f>
        <v>1171</v>
      </c>
      <c r="G476" s="59">
        <f>'5'!O477</f>
        <v>46</v>
      </c>
      <c r="H476" s="71">
        <f t="shared" si="50"/>
        <v>3.9282664389410762E-2</v>
      </c>
      <c r="I476" s="59">
        <f>'6'!H477</f>
        <v>68</v>
      </c>
      <c r="J476" s="71">
        <f t="shared" si="51"/>
        <v>5.8070025619128947E-2</v>
      </c>
      <c r="K476" s="19">
        <f>'7'!F477</f>
        <v>68</v>
      </c>
      <c r="L476" s="71">
        <f t="shared" si="52"/>
        <v>5.8070025619128947E-2</v>
      </c>
      <c r="M476" s="59">
        <f>'8'!M477</f>
        <v>180</v>
      </c>
      <c r="N476" s="71">
        <f t="shared" si="53"/>
        <v>0.15371477369769429</v>
      </c>
      <c r="O476" s="59">
        <f>'9'!O477+'9'!P477</f>
        <v>69.156556372549019</v>
      </c>
      <c r="P476" s="71">
        <f t="shared" si="54"/>
        <v>5.9057691180656721E-2</v>
      </c>
      <c r="Q476" s="59">
        <f t="shared" si="55"/>
        <v>431.15655637254901</v>
      </c>
      <c r="R476" s="71">
        <f t="shared" si="49"/>
        <v>0.36819518050601963</v>
      </c>
    </row>
    <row r="477" spans="1:18" s="4" customFormat="1" ht="11.25" x14ac:dyDescent="0.2">
      <c r="A477" s="76" t="s">
        <v>503</v>
      </c>
      <c r="B477" s="112" t="s">
        <v>598</v>
      </c>
      <c r="C477" s="144" t="s">
        <v>884</v>
      </c>
      <c r="D477" s="100">
        <f>'10'!C478</f>
        <v>712</v>
      </c>
      <c r="E477" s="100">
        <f>'10'!D478</f>
        <v>515</v>
      </c>
      <c r="F477" s="100">
        <f>'10'!E478</f>
        <v>1227</v>
      </c>
      <c r="G477" s="59">
        <f>'5'!O478</f>
        <v>22</v>
      </c>
      <c r="H477" s="71">
        <f t="shared" si="50"/>
        <v>1.7929910350448247E-2</v>
      </c>
      <c r="I477" s="59">
        <f>'6'!H478</f>
        <v>0</v>
      </c>
      <c r="J477" s="71">
        <f t="shared" si="51"/>
        <v>0</v>
      </c>
      <c r="K477" s="19">
        <f>'7'!F478</f>
        <v>0</v>
      </c>
      <c r="L477" s="71">
        <f t="shared" si="52"/>
        <v>0</v>
      </c>
      <c r="M477" s="59">
        <f>'8'!M478</f>
        <v>87</v>
      </c>
      <c r="N477" s="71">
        <f t="shared" si="53"/>
        <v>7.090464547677261E-2</v>
      </c>
      <c r="O477" s="59">
        <f>'9'!O478+'9'!P478</f>
        <v>190.58823529411765</v>
      </c>
      <c r="P477" s="71">
        <f t="shared" si="54"/>
        <v>0.15532863512153028</v>
      </c>
      <c r="Q477" s="59">
        <f t="shared" si="55"/>
        <v>299.58823529411768</v>
      </c>
      <c r="R477" s="71">
        <f t="shared" si="49"/>
        <v>0.24416319094875116</v>
      </c>
    </row>
    <row r="478" spans="1:18" s="4" customFormat="1" ht="11.25" x14ac:dyDescent="0.2">
      <c r="A478" s="76" t="s">
        <v>504</v>
      </c>
      <c r="B478" s="112" t="s">
        <v>556</v>
      </c>
      <c r="C478" s="144" t="s">
        <v>884</v>
      </c>
      <c r="D478" s="100">
        <f>'10'!C479</f>
        <v>2051</v>
      </c>
      <c r="E478" s="100">
        <f>'10'!D479</f>
        <v>1365</v>
      </c>
      <c r="F478" s="100">
        <f>'10'!E479</f>
        <v>3416</v>
      </c>
      <c r="G478" s="59">
        <f>'5'!O479</f>
        <v>22</v>
      </c>
      <c r="H478" s="71">
        <f t="shared" si="50"/>
        <v>6.4402810304449651E-3</v>
      </c>
      <c r="I478" s="59">
        <f>'6'!H479</f>
        <v>0</v>
      </c>
      <c r="J478" s="71">
        <f t="shared" si="51"/>
        <v>0</v>
      </c>
      <c r="K478" s="19">
        <f>'7'!F479</f>
        <v>0</v>
      </c>
      <c r="L478" s="71">
        <f t="shared" si="52"/>
        <v>0</v>
      </c>
      <c r="M478" s="59">
        <f>'8'!M479</f>
        <v>332</v>
      </c>
      <c r="N478" s="71">
        <f t="shared" si="53"/>
        <v>9.7189695550351285E-2</v>
      </c>
      <c r="O478" s="59">
        <f>'9'!O479+'9'!P479</f>
        <v>99.179265658747298</v>
      </c>
      <c r="P478" s="71">
        <f t="shared" si="54"/>
        <v>2.9033742874340542E-2</v>
      </c>
      <c r="Q478" s="59">
        <f t="shared" si="55"/>
        <v>453.17926565874728</v>
      </c>
      <c r="R478" s="71">
        <f t="shared" si="49"/>
        <v>0.1326637194551368</v>
      </c>
    </row>
    <row r="479" spans="1:18" s="4" customFormat="1" ht="11.25" x14ac:dyDescent="0.2">
      <c r="A479" s="76" t="s">
        <v>505</v>
      </c>
      <c r="B479" s="112" t="s">
        <v>556</v>
      </c>
      <c r="C479" s="144" t="s">
        <v>884</v>
      </c>
      <c r="D479" s="100">
        <f>'10'!C480</f>
        <v>736</v>
      </c>
      <c r="E479" s="100">
        <f>'10'!D480</f>
        <v>519</v>
      </c>
      <c r="F479" s="100">
        <f>'10'!E480</f>
        <v>1255</v>
      </c>
      <c r="G479" s="59">
        <f>'5'!O480</f>
        <v>18</v>
      </c>
      <c r="H479" s="71">
        <f t="shared" si="50"/>
        <v>1.4342629482071713E-2</v>
      </c>
      <c r="I479" s="59">
        <f>'6'!H480</f>
        <v>0</v>
      </c>
      <c r="J479" s="71">
        <f t="shared" si="51"/>
        <v>0</v>
      </c>
      <c r="K479" s="19">
        <f>'7'!F480</f>
        <v>0</v>
      </c>
      <c r="L479" s="71">
        <f t="shared" si="52"/>
        <v>0</v>
      </c>
      <c r="M479" s="59">
        <f>'8'!M480</f>
        <v>149</v>
      </c>
      <c r="N479" s="71">
        <f t="shared" si="53"/>
        <v>0.11872509960159362</v>
      </c>
      <c r="O479" s="59">
        <f>'9'!O480+'9'!P480</f>
        <v>160.25917926565876</v>
      </c>
      <c r="P479" s="71">
        <f t="shared" si="54"/>
        <v>0.12769655718379183</v>
      </c>
      <c r="Q479" s="59">
        <f t="shared" si="55"/>
        <v>327.25917926565876</v>
      </c>
      <c r="R479" s="71">
        <f t="shared" si="49"/>
        <v>0.26076428626745718</v>
      </c>
    </row>
    <row r="480" spans="1:18" s="4" customFormat="1" ht="11.25" x14ac:dyDescent="0.2">
      <c r="A480" s="76" t="s">
        <v>506</v>
      </c>
      <c r="B480" s="112" t="s">
        <v>567</v>
      </c>
      <c r="C480" s="144" t="s">
        <v>884</v>
      </c>
      <c r="D480" s="100">
        <f>'10'!C481</f>
        <v>132</v>
      </c>
      <c r="E480" s="100">
        <f>'10'!D481</f>
        <v>94</v>
      </c>
      <c r="F480" s="100">
        <f>'10'!E481</f>
        <v>226</v>
      </c>
      <c r="G480" s="59">
        <f>'5'!O481</f>
        <v>13</v>
      </c>
      <c r="H480" s="71">
        <f t="shared" si="50"/>
        <v>5.7522123893805309E-2</v>
      </c>
      <c r="I480" s="59">
        <f>'6'!H481</f>
        <v>19</v>
      </c>
      <c r="J480" s="71">
        <f t="shared" si="51"/>
        <v>8.4070796460176997E-2</v>
      </c>
      <c r="K480" s="19">
        <f>'7'!F481</f>
        <v>35</v>
      </c>
      <c r="L480" s="71">
        <f t="shared" si="52"/>
        <v>0.15486725663716813</v>
      </c>
      <c r="M480" s="59">
        <f>'8'!M481</f>
        <v>26</v>
      </c>
      <c r="N480" s="71">
        <f t="shared" si="53"/>
        <v>0.11504424778761062</v>
      </c>
      <c r="O480" s="59">
        <f>'9'!O481+'9'!P481</f>
        <v>0</v>
      </c>
      <c r="P480" s="71">
        <f t="shared" si="54"/>
        <v>0</v>
      </c>
      <c r="Q480" s="59">
        <f t="shared" si="55"/>
        <v>93</v>
      </c>
      <c r="R480" s="71">
        <f t="shared" si="49"/>
        <v>0.41150442477876104</v>
      </c>
    </row>
    <row r="481" spans="1:18" s="4" customFormat="1" ht="11.25" x14ac:dyDescent="0.2">
      <c r="A481" s="76" t="s">
        <v>507</v>
      </c>
      <c r="B481" s="112" t="s">
        <v>611</v>
      </c>
      <c r="C481" s="144" t="s">
        <v>884</v>
      </c>
      <c r="D481" s="100">
        <f>'10'!C482</f>
        <v>373</v>
      </c>
      <c r="E481" s="100">
        <f>'10'!D482</f>
        <v>303</v>
      </c>
      <c r="F481" s="100">
        <f>'10'!E482</f>
        <v>676</v>
      </c>
      <c r="G481" s="59">
        <f>'5'!O482</f>
        <v>34</v>
      </c>
      <c r="H481" s="71">
        <f t="shared" si="50"/>
        <v>5.0295857988165681E-2</v>
      </c>
      <c r="I481" s="59">
        <f>'6'!H482</f>
        <v>0</v>
      </c>
      <c r="J481" s="71">
        <f t="shared" si="51"/>
        <v>0</v>
      </c>
      <c r="K481" s="19">
        <f>'7'!F482</f>
        <v>100</v>
      </c>
      <c r="L481" s="71">
        <f t="shared" si="52"/>
        <v>0.14792899408284024</v>
      </c>
      <c r="M481" s="59">
        <f>'8'!M482</f>
        <v>115</v>
      </c>
      <c r="N481" s="71">
        <f t="shared" si="53"/>
        <v>0.17011834319526628</v>
      </c>
      <c r="O481" s="59">
        <f>'9'!O482+'9'!P482</f>
        <v>107.5</v>
      </c>
      <c r="P481" s="71">
        <f t="shared" si="54"/>
        <v>0.15902366863905326</v>
      </c>
      <c r="Q481" s="59">
        <f t="shared" si="55"/>
        <v>356.5</v>
      </c>
      <c r="R481" s="71">
        <f t="shared" si="49"/>
        <v>0.52736686390532539</v>
      </c>
    </row>
    <row r="482" spans="1:18" s="4" customFormat="1" ht="11.25" x14ac:dyDescent="0.2">
      <c r="A482" s="77" t="s">
        <v>508</v>
      </c>
      <c r="B482" s="109" t="s">
        <v>546</v>
      </c>
      <c r="C482" s="141" t="s">
        <v>883</v>
      </c>
      <c r="D482" s="100">
        <f>'10'!C483</f>
        <v>299</v>
      </c>
      <c r="E482" s="100">
        <f>'10'!D483</f>
        <v>234</v>
      </c>
      <c r="F482" s="100">
        <f>'10'!E483</f>
        <v>533</v>
      </c>
      <c r="G482" s="59">
        <f>'5'!O483</f>
        <v>1</v>
      </c>
      <c r="H482" s="71">
        <f t="shared" si="50"/>
        <v>1.876172607879925E-3</v>
      </c>
      <c r="I482" s="59">
        <f>'6'!H483</f>
        <v>0</v>
      </c>
      <c r="J482" s="71">
        <f t="shared" si="51"/>
        <v>0</v>
      </c>
      <c r="K482" s="19">
        <f>'7'!F483</f>
        <v>0</v>
      </c>
      <c r="L482" s="71">
        <f t="shared" si="52"/>
        <v>0</v>
      </c>
      <c r="M482" s="59">
        <f>'8'!M483</f>
        <v>53</v>
      </c>
      <c r="N482" s="71">
        <f t="shared" si="53"/>
        <v>9.9437148217636023E-2</v>
      </c>
      <c r="O482" s="59">
        <f>'9'!O483+'9'!P483</f>
        <v>271.09446254071662</v>
      </c>
      <c r="P482" s="71">
        <f t="shared" si="54"/>
        <v>0.5086200047668229</v>
      </c>
      <c r="Q482" s="59">
        <f t="shared" si="55"/>
        <v>325.09446254071662</v>
      </c>
      <c r="R482" s="71">
        <f t="shared" si="49"/>
        <v>0.60993332559233893</v>
      </c>
    </row>
    <row r="483" spans="1:18" s="4" customFormat="1" ht="11.25" x14ac:dyDescent="0.2">
      <c r="A483" s="77" t="s">
        <v>509</v>
      </c>
      <c r="B483" s="109" t="s">
        <v>537</v>
      </c>
      <c r="C483" s="141" t="s">
        <v>883</v>
      </c>
      <c r="D483" s="100">
        <f>'10'!C484</f>
        <v>941</v>
      </c>
      <c r="E483" s="100">
        <f>'10'!D484</f>
        <v>647</v>
      </c>
      <c r="F483" s="100">
        <f>'10'!E484</f>
        <v>1588</v>
      </c>
      <c r="G483" s="59">
        <f>'5'!O484</f>
        <v>20</v>
      </c>
      <c r="H483" s="71">
        <f t="shared" si="50"/>
        <v>1.2594458438287154E-2</v>
      </c>
      <c r="I483" s="59">
        <f>'6'!H484</f>
        <v>0</v>
      </c>
      <c r="J483" s="71">
        <f t="shared" si="51"/>
        <v>0</v>
      </c>
      <c r="K483" s="19">
        <f>'7'!F484</f>
        <v>0</v>
      </c>
      <c r="L483" s="71">
        <f t="shared" si="52"/>
        <v>0</v>
      </c>
      <c r="M483" s="59">
        <f>'8'!M484</f>
        <v>267</v>
      </c>
      <c r="N483" s="71">
        <f t="shared" si="53"/>
        <v>0.16813602015113349</v>
      </c>
      <c r="O483" s="59">
        <f>'9'!O484+'9'!P484</f>
        <v>306.07558354946275</v>
      </c>
      <c r="P483" s="71">
        <f t="shared" si="54"/>
        <v>0.1927428107994098</v>
      </c>
      <c r="Q483" s="59">
        <f t="shared" si="55"/>
        <v>593.07558354946275</v>
      </c>
      <c r="R483" s="71">
        <f t="shared" si="49"/>
        <v>0.37347328938883045</v>
      </c>
    </row>
    <row r="484" spans="1:18" s="4" customFormat="1" ht="11.25" x14ac:dyDescent="0.2">
      <c r="A484" s="75" t="s">
        <v>510</v>
      </c>
      <c r="B484" s="111" t="s">
        <v>545</v>
      </c>
      <c r="C484" s="142" t="s">
        <v>659</v>
      </c>
      <c r="D484" s="100">
        <f>'10'!C485</f>
        <v>1902</v>
      </c>
      <c r="E484" s="100">
        <f>'10'!D485</f>
        <v>1259</v>
      </c>
      <c r="F484" s="100">
        <f>'10'!E485</f>
        <v>3161</v>
      </c>
      <c r="G484" s="59">
        <f>'5'!O485</f>
        <v>362</v>
      </c>
      <c r="H484" s="71">
        <f t="shared" si="50"/>
        <v>0.11452072129073078</v>
      </c>
      <c r="I484" s="59">
        <f>'6'!H485</f>
        <v>70</v>
      </c>
      <c r="J484" s="71">
        <f t="shared" si="51"/>
        <v>2.2144890857323633E-2</v>
      </c>
      <c r="K484" s="19">
        <f>'7'!F485</f>
        <v>0</v>
      </c>
      <c r="L484" s="71">
        <f t="shared" si="52"/>
        <v>0</v>
      </c>
      <c r="M484" s="59">
        <f>'8'!M485</f>
        <v>324</v>
      </c>
      <c r="N484" s="71">
        <f t="shared" si="53"/>
        <v>0.10249920911104081</v>
      </c>
      <c r="O484" s="59">
        <f>'9'!O485+'9'!P485</f>
        <v>496.54205607476626</v>
      </c>
      <c r="P484" s="71">
        <f t="shared" si="54"/>
        <v>0.15708385196923957</v>
      </c>
      <c r="Q484" s="59">
        <f t="shared" si="55"/>
        <v>1252.5420560747662</v>
      </c>
      <c r="R484" s="71">
        <f t="shared" si="49"/>
        <v>0.39624867322833474</v>
      </c>
    </row>
    <row r="485" spans="1:18" s="4" customFormat="1" ht="11.25" x14ac:dyDescent="0.2">
      <c r="A485" s="76" t="s">
        <v>511</v>
      </c>
      <c r="B485" s="112" t="s">
        <v>539</v>
      </c>
      <c r="C485" s="144" t="s">
        <v>884</v>
      </c>
      <c r="D485" s="100">
        <f>'10'!C486</f>
        <v>540</v>
      </c>
      <c r="E485" s="100">
        <f>'10'!D486</f>
        <v>368</v>
      </c>
      <c r="F485" s="100">
        <f>'10'!E486</f>
        <v>908</v>
      </c>
      <c r="G485" s="59">
        <f>'5'!O486</f>
        <v>71</v>
      </c>
      <c r="H485" s="71">
        <f t="shared" si="50"/>
        <v>7.819383259911894E-2</v>
      </c>
      <c r="I485" s="59">
        <f>'6'!H486</f>
        <v>82</v>
      </c>
      <c r="J485" s="71">
        <f t="shared" si="51"/>
        <v>9.0308370044052858E-2</v>
      </c>
      <c r="K485" s="19">
        <f>'7'!F486</f>
        <v>47</v>
      </c>
      <c r="L485" s="71">
        <f t="shared" si="52"/>
        <v>5.1762114537444934E-2</v>
      </c>
      <c r="M485" s="59">
        <f>'8'!M486</f>
        <v>98</v>
      </c>
      <c r="N485" s="71">
        <f t="shared" si="53"/>
        <v>0.10792951541850221</v>
      </c>
      <c r="O485" s="59">
        <f>'9'!O486+'9'!P486</f>
        <v>451.47487745098039</v>
      </c>
      <c r="P485" s="71">
        <f t="shared" si="54"/>
        <v>0.49721902802971407</v>
      </c>
      <c r="Q485" s="59">
        <f t="shared" si="55"/>
        <v>749.47487745098033</v>
      </c>
      <c r="R485" s="71">
        <f t="shared" si="49"/>
        <v>0.82541286062883301</v>
      </c>
    </row>
    <row r="486" spans="1:18" s="4" customFormat="1" ht="11.25" x14ac:dyDescent="0.2">
      <c r="A486" s="76" t="s">
        <v>512</v>
      </c>
      <c r="B486" s="112" t="s">
        <v>542</v>
      </c>
      <c r="C486" s="144" t="s">
        <v>884</v>
      </c>
      <c r="D486" s="100">
        <f>'10'!C487</f>
        <v>1857</v>
      </c>
      <c r="E486" s="100">
        <f>'10'!D487</f>
        <v>1241</v>
      </c>
      <c r="F486" s="100">
        <f>'10'!E487</f>
        <v>3098</v>
      </c>
      <c r="G486" s="59">
        <f>'5'!O487</f>
        <v>159</v>
      </c>
      <c r="H486" s="71">
        <f t="shared" si="50"/>
        <v>5.1323434473854096E-2</v>
      </c>
      <c r="I486" s="59">
        <f>'6'!H487</f>
        <v>37</v>
      </c>
      <c r="J486" s="71">
        <f t="shared" si="51"/>
        <v>1.1943189154293092E-2</v>
      </c>
      <c r="K486" s="19">
        <f>'7'!F487</f>
        <v>0</v>
      </c>
      <c r="L486" s="71">
        <f t="shared" si="52"/>
        <v>0</v>
      </c>
      <c r="M486" s="59">
        <f>'8'!M487</f>
        <v>282</v>
      </c>
      <c r="N486" s="71">
        <f t="shared" si="53"/>
        <v>9.1026468689477086E-2</v>
      </c>
      <c r="O486" s="59">
        <f>'9'!O487+'9'!P487</f>
        <v>317.94690265486724</v>
      </c>
      <c r="P486" s="71">
        <f t="shared" si="54"/>
        <v>0.10262972971428898</v>
      </c>
      <c r="Q486" s="59">
        <f t="shared" si="55"/>
        <v>795.94690265486724</v>
      </c>
      <c r="R486" s="71">
        <f t="shared" si="49"/>
        <v>0.25692282203191324</v>
      </c>
    </row>
    <row r="487" spans="1:18" s="4" customFormat="1" ht="11.25" x14ac:dyDescent="0.2">
      <c r="A487" s="77" t="s">
        <v>513</v>
      </c>
      <c r="B487" s="109" t="s">
        <v>581</v>
      </c>
      <c r="C487" s="141" t="s">
        <v>883</v>
      </c>
      <c r="D487" s="100">
        <f>'10'!C488</f>
        <v>248</v>
      </c>
      <c r="E487" s="100">
        <f>'10'!D488</f>
        <v>165</v>
      </c>
      <c r="F487" s="100">
        <f>'10'!E488</f>
        <v>413</v>
      </c>
      <c r="G487" s="59">
        <f>'5'!O488</f>
        <v>3</v>
      </c>
      <c r="H487" s="71">
        <f t="shared" si="50"/>
        <v>7.2639225181598066E-3</v>
      </c>
      <c r="I487" s="59">
        <f>'6'!H488</f>
        <v>0</v>
      </c>
      <c r="J487" s="71">
        <f t="shared" si="51"/>
        <v>0</v>
      </c>
      <c r="K487" s="19">
        <f>'7'!F488</f>
        <v>0</v>
      </c>
      <c r="L487" s="71">
        <f t="shared" si="52"/>
        <v>0</v>
      </c>
      <c r="M487" s="59">
        <f>'8'!M488</f>
        <v>36</v>
      </c>
      <c r="N487" s="71">
        <f t="shared" si="53"/>
        <v>8.7167070217917669E-2</v>
      </c>
      <c r="O487" s="59">
        <f>'9'!O488+'9'!P488</f>
        <v>0</v>
      </c>
      <c r="P487" s="71">
        <f t="shared" si="54"/>
        <v>0</v>
      </c>
      <c r="Q487" s="59">
        <f t="shared" si="55"/>
        <v>39</v>
      </c>
      <c r="R487" s="71">
        <f t="shared" si="49"/>
        <v>9.4430992736077482E-2</v>
      </c>
    </row>
    <row r="488" spans="1:18" s="4" customFormat="1" ht="11.25" x14ac:dyDescent="0.2">
      <c r="A488" s="77" t="s">
        <v>514</v>
      </c>
      <c r="B488" s="109" t="s">
        <v>538</v>
      </c>
      <c r="C488" s="141" t="s">
        <v>883</v>
      </c>
      <c r="D488" s="100">
        <f>'10'!C489</f>
        <v>118</v>
      </c>
      <c r="E488" s="100">
        <f>'10'!D489</f>
        <v>87</v>
      </c>
      <c r="F488" s="100">
        <f>'10'!E489</f>
        <v>205</v>
      </c>
      <c r="G488" s="59">
        <f>'5'!O489</f>
        <v>11</v>
      </c>
      <c r="H488" s="71">
        <f t="shared" si="50"/>
        <v>5.3658536585365853E-2</v>
      </c>
      <c r="I488" s="59">
        <f>'6'!H489</f>
        <v>0</v>
      </c>
      <c r="J488" s="71">
        <f t="shared" si="51"/>
        <v>0</v>
      </c>
      <c r="K488" s="19">
        <f>'7'!F489</f>
        <v>0</v>
      </c>
      <c r="L488" s="71">
        <f t="shared" si="52"/>
        <v>0</v>
      </c>
      <c r="M488" s="59">
        <f>'8'!M489</f>
        <v>24</v>
      </c>
      <c r="N488" s="71">
        <f t="shared" si="53"/>
        <v>0.11707317073170732</v>
      </c>
      <c r="O488" s="59">
        <f>'9'!O489+'9'!P489</f>
        <v>0</v>
      </c>
      <c r="P488" s="71">
        <f t="shared" si="54"/>
        <v>0</v>
      </c>
      <c r="Q488" s="59">
        <f t="shared" si="55"/>
        <v>35</v>
      </c>
      <c r="R488" s="71">
        <f t="shared" si="49"/>
        <v>0.17073170731707318</v>
      </c>
    </row>
    <row r="489" spans="1:18" s="4" customFormat="1" ht="11.25" x14ac:dyDescent="0.2">
      <c r="A489" s="77" t="s">
        <v>515</v>
      </c>
      <c r="B489" s="109" t="s">
        <v>555</v>
      </c>
      <c r="C489" s="141" t="s">
        <v>883</v>
      </c>
      <c r="D489" s="100">
        <f>'10'!C490</f>
        <v>1510</v>
      </c>
      <c r="E489" s="100">
        <f>'10'!D490</f>
        <v>991</v>
      </c>
      <c r="F489" s="100">
        <f>'10'!E490</f>
        <v>2501</v>
      </c>
      <c r="G489" s="59">
        <f>'5'!O490</f>
        <v>263</v>
      </c>
      <c r="H489" s="71">
        <f t="shared" si="50"/>
        <v>0.10515793682526989</v>
      </c>
      <c r="I489" s="59">
        <f>'6'!H490</f>
        <v>30</v>
      </c>
      <c r="J489" s="71">
        <f t="shared" si="51"/>
        <v>1.1995201919232307E-2</v>
      </c>
      <c r="K489" s="19">
        <f>'7'!F490</f>
        <v>0</v>
      </c>
      <c r="L489" s="71">
        <f t="shared" si="52"/>
        <v>0</v>
      </c>
      <c r="M489" s="59">
        <f>'8'!M490</f>
        <v>318</v>
      </c>
      <c r="N489" s="71">
        <f t="shared" si="53"/>
        <v>0.12714914034386246</v>
      </c>
      <c r="O489" s="59">
        <f>'9'!O490+'9'!P490</f>
        <v>719.47212336892062</v>
      </c>
      <c r="P489" s="71">
        <f t="shared" si="54"/>
        <v>0.28767377983563397</v>
      </c>
      <c r="Q489" s="59">
        <f t="shared" si="55"/>
        <v>1330.4721233689206</v>
      </c>
      <c r="R489" s="71">
        <f t="shared" si="49"/>
        <v>0.53197605892399868</v>
      </c>
    </row>
    <row r="490" spans="1:18" s="4" customFormat="1" ht="11.25" x14ac:dyDescent="0.2">
      <c r="A490" s="77" t="s">
        <v>516</v>
      </c>
      <c r="B490" s="109" t="s">
        <v>549</v>
      </c>
      <c r="C490" s="141" t="s">
        <v>883</v>
      </c>
      <c r="D490" s="100">
        <f>'10'!C491</f>
        <v>352</v>
      </c>
      <c r="E490" s="100">
        <f>'10'!D491</f>
        <v>255</v>
      </c>
      <c r="F490" s="100">
        <f>'10'!E491</f>
        <v>607</v>
      </c>
      <c r="G490" s="59">
        <f>'5'!O491</f>
        <v>21</v>
      </c>
      <c r="H490" s="71">
        <f t="shared" si="50"/>
        <v>3.459637561779242E-2</v>
      </c>
      <c r="I490" s="59">
        <f>'6'!H491</f>
        <v>0</v>
      </c>
      <c r="J490" s="71">
        <f t="shared" si="51"/>
        <v>0</v>
      </c>
      <c r="K490" s="19">
        <f>'7'!F491</f>
        <v>0</v>
      </c>
      <c r="L490" s="71">
        <f t="shared" si="52"/>
        <v>0</v>
      </c>
      <c r="M490" s="59">
        <f>'8'!M491</f>
        <v>34</v>
      </c>
      <c r="N490" s="71">
        <f t="shared" si="53"/>
        <v>5.6013179571663921E-2</v>
      </c>
      <c r="O490" s="59">
        <f>'9'!O491+'9'!P491</f>
        <v>0</v>
      </c>
      <c r="P490" s="71">
        <f t="shared" si="54"/>
        <v>0</v>
      </c>
      <c r="Q490" s="59">
        <f t="shared" si="55"/>
        <v>55</v>
      </c>
      <c r="R490" s="71">
        <f t="shared" si="49"/>
        <v>9.0609555189456348E-2</v>
      </c>
    </row>
    <row r="491" spans="1:18" s="4" customFormat="1" ht="11.25" x14ac:dyDescent="0.2">
      <c r="A491" s="76" t="s">
        <v>517</v>
      </c>
      <c r="B491" s="112" t="s">
        <v>540</v>
      </c>
      <c r="C491" s="144" t="s">
        <v>884</v>
      </c>
      <c r="D491" s="100">
        <f>'10'!C492</f>
        <v>569</v>
      </c>
      <c r="E491" s="100">
        <f>'10'!D492</f>
        <v>377</v>
      </c>
      <c r="F491" s="100">
        <f>'10'!E492</f>
        <v>946</v>
      </c>
      <c r="G491" s="59">
        <f>'5'!O492</f>
        <v>23</v>
      </c>
      <c r="H491" s="71">
        <f t="shared" si="50"/>
        <v>2.4312896405919663E-2</v>
      </c>
      <c r="I491" s="59">
        <f>'6'!H492</f>
        <v>0</v>
      </c>
      <c r="J491" s="71">
        <f t="shared" si="51"/>
        <v>0</v>
      </c>
      <c r="K491" s="19">
        <f>'7'!F492</f>
        <v>2</v>
      </c>
      <c r="L491" s="71">
        <f t="shared" si="52"/>
        <v>2.1141649048625794E-3</v>
      </c>
      <c r="M491" s="59">
        <f>'8'!M492</f>
        <v>97</v>
      </c>
      <c r="N491" s="71">
        <f t="shared" si="53"/>
        <v>0.10253699788583509</v>
      </c>
      <c r="O491" s="59">
        <f>'9'!O492+'9'!P492</f>
        <v>0</v>
      </c>
      <c r="P491" s="71">
        <f t="shared" si="54"/>
        <v>0</v>
      </c>
      <c r="Q491" s="59">
        <f t="shared" si="55"/>
        <v>122</v>
      </c>
      <c r="R491" s="71">
        <f t="shared" si="49"/>
        <v>0.12896405919661733</v>
      </c>
    </row>
    <row r="492" spans="1:18" s="4" customFormat="1" ht="11.25" x14ac:dyDescent="0.2">
      <c r="A492" s="77" t="s">
        <v>518</v>
      </c>
      <c r="B492" s="109" t="s">
        <v>552</v>
      </c>
      <c r="C492" s="141" t="s">
        <v>883</v>
      </c>
      <c r="D492" s="100">
        <f>'10'!C493</f>
        <v>1189</v>
      </c>
      <c r="E492" s="100">
        <f>'10'!D493</f>
        <v>827</v>
      </c>
      <c r="F492" s="100">
        <f>'10'!E493</f>
        <v>2016</v>
      </c>
      <c r="G492" s="59">
        <f>'5'!O493</f>
        <v>0</v>
      </c>
      <c r="H492" s="71">
        <f t="shared" si="50"/>
        <v>0</v>
      </c>
      <c r="I492" s="59">
        <f>'6'!H493</f>
        <v>0</v>
      </c>
      <c r="J492" s="71">
        <f t="shared" si="51"/>
        <v>0</v>
      </c>
      <c r="K492" s="19">
        <f>'7'!F493</f>
        <v>0</v>
      </c>
      <c r="L492" s="71">
        <f t="shared" si="52"/>
        <v>0</v>
      </c>
      <c r="M492" s="59">
        <f>'8'!M493</f>
        <v>258</v>
      </c>
      <c r="N492" s="71">
        <f t="shared" si="53"/>
        <v>0.12797619047619047</v>
      </c>
      <c r="O492" s="59">
        <f>'9'!O493+'9'!P493</f>
        <v>481.01330885727396</v>
      </c>
      <c r="P492" s="71">
        <f t="shared" si="54"/>
        <v>0.23859787145698114</v>
      </c>
      <c r="Q492" s="59">
        <f t="shared" si="55"/>
        <v>739.01330885727396</v>
      </c>
      <c r="R492" s="71">
        <f t="shared" si="49"/>
        <v>0.3665740619331716</v>
      </c>
    </row>
    <row r="493" spans="1:18" s="4" customFormat="1" ht="11.25" x14ac:dyDescent="0.2">
      <c r="A493" s="76" t="s">
        <v>519</v>
      </c>
      <c r="B493" s="112" t="s">
        <v>577</v>
      </c>
      <c r="C493" s="144" t="s">
        <v>884</v>
      </c>
      <c r="D493" s="100">
        <f>'10'!C494</f>
        <v>210</v>
      </c>
      <c r="E493" s="100">
        <f>'10'!D494</f>
        <v>175</v>
      </c>
      <c r="F493" s="100">
        <f>'10'!E494</f>
        <v>385</v>
      </c>
      <c r="G493" s="59">
        <f>'5'!O494</f>
        <v>2</v>
      </c>
      <c r="H493" s="71">
        <f t="shared" si="50"/>
        <v>5.1948051948051948E-3</v>
      </c>
      <c r="I493" s="59">
        <f>'6'!H494</f>
        <v>0</v>
      </c>
      <c r="J493" s="71">
        <f t="shared" si="51"/>
        <v>0</v>
      </c>
      <c r="K493" s="19">
        <f>'7'!F494</f>
        <v>70</v>
      </c>
      <c r="L493" s="71">
        <f t="shared" si="52"/>
        <v>0.18181818181818182</v>
      </c>
      <c r="M493" s="59">
        <f>'8'!M494</f>
        <v>42</v>
      </c>
      <c r="N493" s="71">
        <f t="shared" si="53"/>
        <v>0.10909090909090909</v>
      </c>
      <c r="O493" s="59">
        <f>'9'!O494+'9'!P494</f>
        <v>0</v>
      </c>
      <c r="P493" s="71">
        <f t="shared" si="54"/>
        <v>0</v>
      </c>
      <c r="Q493" s="59">
        <f t="shared" si="55"/>
        <v>114</v>
      </c>
      <c r="R493" s="71">
        <f t="shared" si="49"/>
        <v>0.29610389610389609</v>
      </c>
    </row>
    <row r="494" spans="1:18" s="4" customFormat="1" ht="11.25" x14ac:dyDescent="0.2">
      <c r="A494" s="74" t="s">
        <v>520</v>
      </c>
      <c r="B494" s="110" t="s">
        <v>550</v>
      </c>
      <c r="C494" s="143" t="s">
        <v>660</v>
      </c>
      <c r="D494" s="100">
        <f>'10'!C495</f>
        <v>996</v>
      </c>
      <c r="E494" s="100">
        <f>'10'!D495</f>
        <v>761</v>
      </c>
      <c r="F494" s="100">
        <f>'10'!E495</f>
        <v>1757</v>
      </c>
      <c r="G494" s="59">
        <f>'5'!O495</f>
        <v>0</v>
      </c>
      <c r="H494" s="71">
        <f t="shared" si="50"/>
        <v>0</v>
      </c>
      <c r="I494" s="59">
        <f>'6'!H495</f>
        <v>0</v>
      </c>
      <c r="J494" s="71">
        <f t="shared" si="51"/>
        <v>0</v>
      </c>
      <c r="K494" s="19">
        <f>'7'!F495</f>
        <v>0</v>
      </c>
      <c r="L494" s="71">
        <f t="shared" si="52"/>
        <v>0</v>
      </c>
      <c r="M494" s="59">
        <f>'8'!M495</f>
        <v>199</v>
      </c>
      <c r="N494" s="71">
        <f t="shared" si="53"/>
        <v>0.11326124075128059</v>
      </c>
      <c r="O494" s="59">
        <f>'9'!O495+'9'!P495</f>
        <v>226.56581986143186</v>
      </c>
      <c r="P494" s="71">
        <f t="shared" si="54"/>
        <v>0.12895038125294928</v>
      </c>
      <c r="Q494" s="59">
        <f t="shared" si="55"/>
        <v>425.56581986143186</v>
      </c>
      <c r="R494" s="71">
        <f t="shared" si="49"/>
        <v>0.24221162200422985</v>
      </c>
    </row>
    <row r="495" spans="1:18" s="4" customFormat="1" ht="11.25" x14ac:dyDescent="0.2">
      <c r="A495" s="76" t="s">
        <v>521</v>
      </c>
      <c r="B495" s="112" t="s">
        <v>539</v>
      </c>
      <c r="C495" s="144" t="s">
        <v>884</v>
      </c>
      <c r="D495" s="100">
        <f>'10'!C496</f>
        <v>1618</v>
      </c>
      <c r="E495" s="100">
        <f>'10'!D496</f>
        <v>1012</v>
      </c>
      <c r="F495" s="100">
        <f>'10'!E496</f>
        <v>2630</v>
      </c>
      <c r="G495" s="59">
        <f>'5'!O496</f>
        <v>193</v>
      </c>
      <c r="H495" s="71">
        <f t="shared" si="50"/>
        <v>7.3384030418250951E-2</v>
      </c>
      <c r="I495" s="59">
        <f>'6'!H496</f>
        <v>70</v>
      </c>
      <c r="J495" s="71">
        <f t="shared" si="51"/>
        <v>2.6615969581749048E-2</v>
      </c>
      <c r="K495" s="19">
        <f>'7'!F496</f>
        <v>32</v>
      </c>
      <c r="L495" s="71">
        <f t="shared" si="52"/>
        <v>1.2167300380228136E-2</v>
      </c>
      <c r="M495" s="59">
        <f>'8'!M496</f>
        <v>345</v>
      </c>
      <c r="N495" s="71">
        <f t="shared" si="53"/>
        <v>0.13117870722433461</v>
      </c>
      <c r="O495" s="59">
        <f>'9'!O496+'9'!P496</f>
        <v>373.83685661764707</v>
      </c>
      <c r="P495" s="71">
        <f t="shared" si="54"/>
        <v>0.14214329148959964</v>
      </c>
      <c r="Q495" s="59">
        <f t="shared" si="55"/>
        <v>1013.8368566176471</v>
      </c>
      <c r="R495" s="71">
        <f t="shared" si="49"/>
        <v>0.38548929909416241</v>
      </c>
    </row>
    <row r="496" spans="1:18" s="4" customFormat="1" ht="11.25" x14ac:dyDescent="0.2">
      <c r="A496" s="75" t="s">
        <v>522</v>
      </c>
      <c r="B496" s="111" t="s">
        <v>570</v>
      </c>
      <c r="C496" s="142" t="s">
        <v>659</v>
      </c>
      <c r="D496" s="100">
        <f>'10'!C497</f>
        <v>318</v>
      </c>
      <c r="E496" s="100">
        <f>'10'!D497</f>
        <v>247</v>
      </c>
      <c r="F496" s="100">
        <f>'10'!E497</f>
        <v>565</v>
      </c>
      <c r="G496" s="59">
        <f>'5'!O497</f>
        <v>23</v>
      </c>
      <c r="H496" s="71">
        <f t="shared" si="50"/>
        <v>4.0707964601769911E-2</v>
      </c>
      <c r="I496" s="59">
        <f>'6'!H497</f>
        <v>53</v>
      </c>
      <c r="J496" s="71">
        <f t="shared" si="51"/>
        <v>9.3805309734513273E-2</v>
      </c>
      <c r="K496" s="19">
        <f>'7'!F497</f>
        <v>0</v>
      </c>
      <c r="L496" s="71">
        <f t="shared" si="52"/>
        <v>0</v>
      </c>
      <c r="M496" s="59">
        <f>'8'!M497</f>
        <v>47</v>
      </c>
      <c r="N496" s="71">
        <f t="shared" si="53"/>
        <v>8.3185840707964601E-2</v>
      </c>
      <c r="O496" s="59">
        <f>'9'!O497+'9'!P497</f>
        <v>33.194736842105257</v>
      </c>
      <c r="P496" s="71">
        <f t="shared" si="54"/>
        <v>5.8751746623195149E-2</v>
      </c>
      <c r="Q496" s="59">
        <f t="shared" si="55"/>
        <v>156.19473684210527</v>
      </c>
      <c r="R496" s="71">
        <f t="shared" si="49"/>
        <v>0.27645086166744298</v>
      </c>
    </row>
    <row r="497" spans="1:18" s="4" customFormat="1" ht="11.25" x14ac:dyDescent="0.2">
      <c r="A497" s="75" t="s">
        <v>523</v>
      </c>
      <c r="B497" s="111" t="s">
        <v>545</v>
      </c>
      <c r="C497" s="142" t="s">
        <v>659</v>
      </c>
      <c r="D497" s="100">
        <f>'10'!C498</f>
        <v>477</v>
      </c>
      <c r="E497" s="100">
        <f>'10'!D498</f>
        <v>411</v>
      </c>
      <c r="F497" s="100">
        <f>'10'!E498</f>
        <v>888</v>
      </c>
      <c r="G497" s="59">
        <f>'5'!O498</f>
        <v>45</v>
      </c>
      <c r="H497" s="71">
        <f t="shared" si="50"/>
        <v>5.0675675675675678E-2</v>
      </c>
      <c r="I497" s="59">
        <f>'6'!H498</f>
        <v>0</v>
      </c>
      <c r="J497" s="71">
        <f t="shared" si="51"/>
        <v>0</v>
      </c>
      <c r="K497" s="19">
        <f>'7'!F498</f>
        <v>0</v>
      </c>
      <c r="L497" s="71">
        <f t="shared" si="52"/>
        <v>0</v>
      </c>
      <c r="M497" s="59">
        <f>'8'!M498</f>
        <v>94</v>
      </c>
      <c r="N497" s="71">
        <f t="shared" si="53"/>
        <v>0.10585585585585586</v>
      </c>
      <c r="O497" s="59">
        <f>'9'!O498+'9'!P498</f>
        <v>98.074766355140184</v>
      </c>
      <c r="P497" s="71">
        <f t="shared" si="54"/>
        <v>0.11044455670623894</v>
      </c>
      <c r="Q497" s="59">
        <f t="shared" si="55"/>
        <v>237.07476635514018</v>
      </c>
      <c r="R497" s="71">
        <f t="shared" si="49"/>
        <v>0.26697608823777047</v>
      </c>
    </row>
    <row r="498" spans="1:18" s="4" customFormat="1" ht="11.25" x14ac:dyDescent="0.2">
      <c r="A498" s="75" t="s">
        <v>524</v>
      </c>
      <c r="B498" s="111" t="s">
        <v>545</v>
      </c>
      <c r="C498" s="142" t="s">
        <v>659</v>
      </c>
      <c r="D498" s="100">
        <f>'10'!C499</f>
        <v>1409</v>
      </c>
      <c r="E498" s="100">
        <f>'10'!D499</f>
        <v>852</v>
      </c>
      <c r="F498" s="100">
        <f>'10'!E499</f>
        <v>2261</v>
      </c>
      <c r="G498" s="59">
        <f>'5'!O499</f>
        <v>157</v>
      </c>
      <c r="H498" s="71">
        <f t="shared" si="50"/>
        <v>6.9438301636444058E-2</v>
      </c>
      <c r="I498" s="59">
        <f>'6'!H499</f>
        <v>37</v>
      </c>
      <c r="J498" s="71">
        <f t="shared" si="51"/>
        <v>1.6364440513047324E-2</v>
      </c>
      <c r="K498" s="19">
        <f>'7'!F499</f>
        <v>0</v>
      </c>
      <c r="L498" s="71">
        <f t="shared" si="52"/>
        <v>0</v>
      </c>
      <c r="M498" s="59">
        <f>'8'!M499</f>
        <v>216</v>
      </c>
      <c r="N498" s="71">
        <f t="shared" si="53"/>
        <v>9.5532950022114108E-2</v>
      </c>
      <c r="O498" s="59">
        <f>'9'!O499+'9'!P499</f>
        <v>202.93457943925233</v>
      </c>
      <c r="P498" s="71">
        <f t="shared" si="54"/>
        <v>8.9754347385781655E-2</v>
      </c>
      <c r="Q498" s="59">
        <f t="shared" si="55"/>
        <v>612.93457943925227</v>
      </c>
      <c r="R498" s="71">
        <f t="shared" si="49"/>
        <v>0.27109003955738714</v>
      </c>
    </row>
    <row r="499" spans="1:18" s="4" customFormat="1" ht="11.25" x14ac:dyDescent="0.2">
      <c r="A499" s="77" t="s">
        <v>525</v>
      </c>
      <c r="B499" s="109" t="s">
        <v>552</v>
      </c>
      <c r="C499" s="141" t="s">
        <v>883</v>
      </c>
      <c r="D499" s="100">
        <f>'10'!C500</f>
        <v>344</v>
      </c>
      <c r="E499" s="100">
        <f>'10'!D500</f>
        <v>247</v>
      </c>
      <c r="F499" s="100">
        <f>'10'!E500</f>
        <v>591</v>
      </c>
      <c r="G499" s="59">
        <f>'5'!O500</f>
        <v>11</v>
      </c>
      <c r="H499" s="71">
        <f t="shared" si="50"/>
        <v>1.8612521150592216E-2</v>
      </c>
      <c r="I499" s="59">
        <f>'6'!H500</f>
        <v>0</v>
      </c>
      <c r="J499" s="71">
        <f t="shared" si="51"/>
        <v>0</v>
      </c>
      <c r="K499" s="19">
        <f>'7'!F500</f>
        <v>0</v>
      </c>
      <c r="L499" s="71">
        <f t="shared" si="52"/>
        <v>0</v>
      </c>
      <c r="M499" s="59">
        <f>'8'!M500</f>
        <v>98</v>
      </c>
      <c r="N499" s="71">
        <f t="shared" si="53"/>
        <v>0.16582064297800339</v>
      </c>
      <c r="O499" s="59">
        <f>'9'!O500+'9'!P500</f>
        <v>0</v>
      </c>
      <c r="P499" s="71">
        <f t="shared" si="54"/>
        <v>0</v>
      </c>
      <c r="Q499" s="59">
        <f t="shared" si="55"/>
        <v>109</v>
      </c>
      <c r="R499" s="71">
        <f t="shared" si="49"/>
        <v>0.18443316412859559</v>
      </c>
    </row>
    <row r="500" spans="1:18" s="4" customFormat="1" ht="11.25" x14ac:dyDescent="0.2">
      <c r="A500" s="76" t="s">
        <v>526</v>
      </c>
      <c r="B500" s="112" t="s">
        <v>556</v>
      </c>
      <c r="C500" s="144" t="s">
        <v>884</v>
      </c>
      <c r="D500" s="100">
        <f>'10'!C501</f>
        <v>2492</v>
      </c>
      <c r="E500" s="100">
        <f>'10'!D501</f>
        <v>1533</v>
      </c>
      <c r="F500" s="100">
        <f>'10'!E501</f>
        <v>4025</v>
      </c>
      <c r="G500" s="59">
        <f>'5'!O501</f>
        <v>434</v>
      </c>
      <c r="H500" s="71">
        <f t="shared" si="50"/>
        <v>0.10782608695652174</v>
      </c>
      <c r="I500" s="59">
        <f>'6'!H501</f>
        <v>223</v>
      </c>
      <c r="J500" s="71">
        <f t="shared" si="51"/>
        <v>5.5403726708074537E-2</v>
      </c>
      <c r="K500" s="19">
        <f>'7'!F501</f>
        <v>118</v>
      </c>
      <c r="L500" s="71">
        <f t="shared" si="52"/>
        <v>2.9316770186335404E-2</v>
      </c>
      <c r="M500" s="59">
        <f>'8'!M501</f>
        <v>486</v>
      </c>
      <c r="N500" s="71">
        <f t="shared" si="53"/>
        <v>0.12074534161490683</v>
      </c>
      <c r="O500" s="59">
        <f>'9'!O501+'9'!P501</f>
        <v>492.87257019438442</v>
      </c>
      <c r="P500" s="71">
        <f t="shared" si="54"/>
        <v>0.12245281247065451</v>
      </c>
      <c r="Q500" s="59">
        <f t="shared" si="55"/>
        <v>1753.8725701943845</v>
      </c>
      <c r="R500" s="71">
        <f t="shared" si="49"/>
        <v>0.43574473793649304</v>
      </c>
    </row>
    <row r="501" spans="1:18" s="4" customFormat="1" ht="11.25" x14ac:dyDescent="0.2">
      <c r="A501" s="76" t="s">
        <v>527</v>
      </c>
      <c r="B501" s="112" t="s">
        <v>556</v>
      </c>
      <c r="C501" s="144" t="s">
        <v>884</v>
      </c>
      <c r="D501" s="100">
        <f>'10'!C502</f>
        <v>562</v>
      </c>
      <c r="E501" s="100">
        <f>'10'!D502</f>
        <v>406</v>
      </c>
      <c r="F501" s="100">
        <f>'10'!E502</f>
        <v>968</v>
      </c>
      <c r="G501" s="59">
        <f>'5'!O502</f>
        <v>0</v>
      </c>
      <c r="H501" s="71">
        <f t="shared" si="50"/>
        <v>0</v>
      </c>
      <c r="I501" s="59">
        <f>'6'!H502</f>
        <v>38</v>
      </c>
      <c r="J501" s="71">
        <f t="shared" si="51"/>
        <v>3.9256198347107439E-2</v>
      </c>
      <c r="K501" s="19">
        <f>'7'!F502</f>
        <v>0</v>
      </c>
      <c r="L501" s="71">
        <f t="shared" si="52"/>
        <v>0</v>
      </c>
      <c r="M501" s="59">
        <f>'8'!M502</f>
        <v>90</v>
      </c>
      <c r="N501" s="71">
        <f t="shared" si="53"/>
        <v>9.2975206611570244E-2</v>
      </c>
      <c r="O501" s="59">
        <f>'9'!O502+'9'!P502</f>
        <v>637.40820734341253</v>
      </c>
      <c r="P501" s="71">
        <f t="shared" si="54"/>
        <v>0.65847955304071537</v>
      </c>
      <c r="Q501" s="59">
        <f t="shared" si="55"/>
        <v>765.40820734341253</v>
      </c>
      <c r="R501" s="71">
        <f t="shared" si="49"/>
        <v>0.79071095799939306</v>
      </c>
    </row>
    <row r="502" spans="1:18" s="4" customFormat="1" ht="11.25" x14ac:dyDescent="0.2">
      <c r="A502" s="74" t="s">
        <v>528</v>
      </c>
      <c r="B502" s="110" t="s">
        <v>574</v>
      </c>
      <c r="C502" s="143" t="s">
        <v>660</v>
      </c>
      <c r="D502" s="100">
        <f>'10'!C503</f>
        <v>429</v>
      </c>
      <c r="E502" s="100">
        <f>'10'!D503</f>
        <v>294</v>
      </c>
      <c r="F502" s="100">
        <f>'10'!E503</f>
        <v>723</v>
      </c>
      <c r="G502" s="59">
        <f>'5'!O503</f>
        <v>5</v>
      </c>
      <c r="H502" s="71">
        <f t="shared" si="50"/>
        <v>6.9156293222683261E-3</v>
      </c>
      <c r="I502" s="59">
        <f>'6'!H503</f>
        <v>0</v>
      </c>
      <c r="J502" s="71">
        <f t="shared" si="51"/>
        <v>0</v>
      </c>
      <c r="K502" s="19">
        <f>'7'!F503</f>
        <v>0</v>
      </c>
      <c r="L502" s="71">
        <f t="shared" si="52"/>
        <v>0</v>
      </c>
      <c r="M502" s="59">
        <f>'8'!M503</f>
        <v>101</v>
      </c>
      <c r="N502" s="71">
        <f t="shared" si="53"/>
        <v>0.1396957123098202</v>
      </c>
      <c r="O502" s="59">
        <f>'9'!O503+'9'!P503</f>
        <v>24.870588235294118</v>
      </c>
      <c r="P502" s="71">
        <f t="shared" si="54"/>
        <v>3.4399153852412337E-2</v>
      </c>
      <c r="Q502" s="59">
        <f t="shared" si="55"/>
        <v>130.87058823529412</v>
      </c>
      <c r="R502" s="71">
        <f t="shared" si="49"/>
        <v>0.18101049548450085</v>
      </c>
    </row>
    <row r="503" spans="1:18" s="4" customFormat="1" x14ac:dyDescent="0.2">
      <c r="A503" s="168" t="s">
        <v>529</v>
      </c>
      <c r="B503" s="169"/>
      <c r="C503" s="170"/>
      <c r="D503" s="101">
        <f>'10'!C504</f>
        <v>432581</v>
      </c>
      <c r="E503" s="101">
        <f>'10'!D504</f>
        <v>296957</v>
      </c>
      <c r="F503" s="101">
        <f>'10'!E504</f>
        <v>729538</v>
      </c>
      <c r="G503" s="101">
        <f t="shared" ref="G503:O503" si="56">SUM(G3:G502)</f>
        <v>35742</v>
      </c>
      <c r="H503" s="72">
        <f>G503/F503</f>
        <v>4.8992650142967192E-2</v>
      </c>
      <c r="I503" s="101">
        <f t="shared" si="56"/>
        <v>11391</v>
      </c>
      <c r="J503" s="72">
        <f>I503/F503</f>
        <v>1.5613991320534365E-2</v>
      </c>
      <c r="K503" s="101">
        <f t="shared" si="56"/>
        <v>11999</v>
      </c>
      <c r="L503" s="72">
        <f>K503/F503</f>
        <v>1.6447395474944417E-2</v>
      </c>
      <c r="M503" s="101">
        <f t="shared" si="56"/>
        <v>91011</v>
      </c>
      <c r="N503" s="72">
        <f>M503/F503</f>
        <v>0.12475155509377167</v>
      </c>
      <c r="O503" s="60">
        <f t="shared" si="56"/>
        <v>101709.455643432</v>
      </c>
      <c r="P503" s="72">
        <f>O503/F503</f>
        <v>0.13941625473029781</v>
      </c>
      <c r="Q503" s="60">
        <f>SUM(G503,I503,K503,M503,O503)</f>
        <v>251852.45564343198</v>
      </c>
      <c r="R503" s="72">
        <f t="shared" si="49"/>
        <v>0.34522184676251544</v>
      </c>
    </row>
    <row r="504" spans="1:18" x14ac:dyDescent="0.25">
      <c r="A504" s="4" t="s">
        <v>688</v>
      </c>
    </row>
    <row r="505" spans="1:18" x14ac:dyDescent="0.25">
      <c r="A505" s="4" t="s">
        <v>665</v>
      </c>
    </row>
  </sheetData>
  <mergeCells count="2">
    <mergeCell ref="A1:XFD1"/>
    <mergeCell ref="A503:C503"/>
  </mergeCells>
  <pageMargins left="0.3" right="0.3" top="0.4" bottom="0.5" header="0.3" footer="0.3"/>
  <pageSetup orientation="landscape" r:id="rId1"/>
  <headerFooter>
    <oddFooter>&amp;L&amp;"Arial,Regular"&amp;8Prepared by:  Office of Child Development and Early Learning&amp;C&amp;P&amp;R&amp;"Arial,Regular"&amp;8Updated 11/1/2011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0" tint="-0.14999847407452621"/>
  </sheetPr>
  <dimension ref="A1:J504"/>
  <sheetViews>
    <sheetView workbookViewId="0">
      <pane ySplit="2" topLeftCell="A3" activePane="bottomLeft" state="frozen"/>
      <selection pane="bottomLeft" activeCell="A3" sqref="A3"/>
    </sheetView>
  </sheetViews>
  <sheetFormatPr defaultRowHeight="15" x14ac:dyDescent="0.25"/>
  <cols>
    <col min="1" max="1" width="26.7109375" bestFit="1" customWidth="1"/>
    <col min="2" max="2" width="13.28515625" style="113" bestFit="1" customWidth="1"/>
    <col min="3" max="4" width="8.85546875" bestFit="1" customWidth="1"/>
    <col min="5" max="5" width="8" bestFit="1" customWidth="1"/>
    <col min="6" max="6" width="14" bestFit="1" customWidth="1"/>
    <col min="7" max="7" width="15.140625" bestFit="1" customWidth="1"/>
    <col min="8" max="8" width="14.7109375" bestFit="1" customWidth="1"/>
    <col min="9" max="9" width="12.140625" bestFit="1" customWidth="1"/>
    <col min="10" max="10" width="14.42578125" bestFit="1" customWidth="1"/>
  </cols>
  <sheetData>
    <row r="1" spans="1:10" x14ac:dyDescent="0.25">
      <c r="A1" s="171" t="str">
        <f>'Table of Contents'!B6&amp;": "&amp;'Table of Contents'!C6</f>
        <v>Tab 2: Early Childhood Education Programs - Infants and Toddlers Served</v>
      </c>
      <c r="B1" s="171"/>
      <c r="C1" s="171"/>
      <c r="D1" s="171"/>
      <c r="E1" s="171"/>
      <c r="F1" s="171"/>
      <c r="G1" s="171"/>
      <c r="H1" s="171"/>
      <c r="I1" s="171"/>
    </row>
    <row r="2" spans="1:10" ht="48" x14ac:dyDescent="0.25">
      <c r="A2" s="39" t="str">
        <f>'1'!A2</f>
        <v>School District</v>
      </c>
      <c r="B2" s="40" t="str">
        <f>'1'!B2</f>
        <v>County</v>
      </c>
      <c r="C2" s="41" t="str">
        <f>'1'!D2</f>
        <v># of Children Ages 0-2*</v>
      </c>
      <c r="D2" s="41" t="str">
        <f>'1'!E2</f>
        <v># of Children Ages 3-4*</v>
      </c>
      <c r="E2" s="41" t="str">
        <f>'1'!F2</f>
        <v># of Children Under 5*</v>
      </c>
      <c r="F2" s="42" t="s">
        <v>638</v>
      </c>
      <c r="G2" s="43" t="s">
        <v>620</v>
      </c>
      <c r="H2" s="44" t="s">
        <v>621</v>
      </c>
      <c r="I2" s="41" t="s">
        <v>562</v>
      </c>
      <c r="J2" s="45" t="s">
        <v>622</v>
      </c>
    </row>
    <row r="3" spans="1:10" x14ac:dyDescent="0.25">
      <c r="A3" s="9" t="str">
        <f>'1'!A3</f>
        <v>Abington Heights SD</v>
      </c>
      <c r="B3" s="10" t="str">
        <f>'1'!B3</f>
        <v>Lackawanna</v>
      </c>
      <c r="C3" s="85">
        <f>'1'!D3</f>
        <v>665</v>
      </c>
      <c r="D3" s="85">
        <f>'1'!E3</f>
        <v>501</v>
      </c>
      <c r="E3" s="85">
        <f>'1'!F3</f>
        <v>1166</v>
      </c>
      <c r="F3" s="11">
        <f>'5'!K4</f>
        <v>0</v>
      </c>
      <c r="G3" s="11">
        <f>'8'!I4</f>
        <v>52</v>
      </c>
      <c r="H3" s="11">
        <f>'9'!O4</f>
        <v>50.531965272296766</v>
      </c>
      <c r="I3" s="11">
        <f t="shared" ref="I3:I66" si="0">SUM(F3:H3)</f>
        <v>102.53196527229676</v>
      </c>
      <c r="J3" s="46">
        <f t="shared" ref="J3:J66" si="1">I3/C3</f>
        <v>0.1541834064245064</v>
      </c>
    </row>
    <row r="4" spans="1:10" x14ac:dyDescent="0.25">
      <c r="A4" s="9" t="str">
        <f>'1'!A4</f>
        <v>Abington SD</v>
      </c>
      <c r="B4" s="10" t="str">
        <f>'1'!B4</f>
        <v>Montgomery</v>
      </c>
      <c r="C4" s="85">
        <f>'1'!D4</f>
        <v>1942</v>
      </c>
      <c r="D4" s="85">
        <f>'1'!E4</f>
        <v>1304</v>
      </c>
      <c r="E4" s="85">
        <f>'1'!F4</f>
        <v>3246</v>
      </c>
      <c r="F4" s="11">
        <f>'5'!K5</f>
        <v>0</v>
      </c>
      <c r="G4" s="11">
        <f>'8'!I5</f>
        <v>178</v>
      </c>
      <c r="H4" s="11">
        <f>'9'!O5</f>
        <v>154.01649620587264</v>
      </c>
      <c r="I4" s="11">
        <f t="shared" si="0"/>
        <v>332.01649620587261</v>
      </c>
      <c r="J4" s="46">
        <f t="shared" si="1"/>
        <v>0.17096626993093336</v>
      </c>
    </row>
    <row r="5" spans="1:10" x14ac:dyDescent="0.25">
      <c r="A5" s="9" t="str">
        <f>'1'!A5</f>
        <v>Albert Gallatin Area SD</v>
      </c>
      <c r="B5" s="10" t="str">
        <f>'1'!B5</f>
        <v>Fayette</v>
      </c>
      <c r="C5" s="85">
        <f>'1'!D5</f>
        <v>732</v>
      </c>
      <c r="D5" s="85">
        <f>'1'!E5</f>
        <v>512</v>
      </c>
      <c r="E5" s="85">
        <f>'1'!F5</f>
        <v>1244</v>
      </c>
      <c r="F5" s="11">
        <f>'5'!K6</f>
        <v>70</v>
      </c>
      <c r="G5" s="11">
        <f>'8'!I6</f>
        <v>82</v>
      </c>
      <c r="H5" s="11">
        <f>'9'!O6</f>
        <v>34.713402061855668</v>
      </c>
      <c r="I5" s="11">
        <f t="shared" si="0"/>
        <v>186.71340206185567</v>
      </c>
      <c r="J5" s="46">
        <f t="shared" si="1"/>
        <v>0.25507295363641486</v>
      </c>
    </row>
    <row r="6" spans="1:10" x14ac:dyDescent="0.25">
      <c r="A6" s="9" t="str">
        <f>'1'!A6</f>
        <v>Aliquippa SD</v>
      </c>
      <c r="B6" s="10" t="str">
        <f>'1'!B6</f>
        <v>Beaver</v>
      </c>
      <c r="C6" s="85">
        <f>'1'!D6</f>
        <v>405</v>
      </c>
      <c r="D6" s="85">
        <f>'1'!E6</f>
        <v>246</v>
      </c>
      <c r="E6" s="85">
        <f>'1'!F6</f>
        <v>651</v>
      </c>
      <c r="F6" s="11">
        <f>'5'!K7</f>
        <v>17</v>
      </c>
      <c r="G6" s="11">
        <f>'8'!I7</f>
        <v>37</v>
      </c>
      <c r="H6" s="11">
        <f>'9'!O7</f>
        <v>0</v>
      </c>
      <c r="I6" s="11">
        <f t="shared" si="0"/>
        <v>54</v>
      </c>
      <c r="J6" s="46">
        <f t="shared" si="1"/>
        <v>0.13333333333333333</v>
      </c>
    </row>
    <row r="7" spans="1:10" x14ac:dyDescent="0.25">
      <c r="A7" s="9" t="str">
        <f>'1'!A7</f>
        <v>Allegheny Valley SD</v>
      </c>
      <c r="B7" s="10" t="str">
        <f>'1'!B7</f>
        <v>Allegheny</v>
      </c>
      <c r="C7" s="85">
        <f>'1'!D7</f>
        <v>207</v>
      </c>
      <c r="D7" s="85">
        <f>'1'!E7</f>
        <v>141</v>
      </c>
      <c r="E7" s="85">
        <f>'1'!F7</f>
        <v>348</v>
      </c>
      <c r="F7" s="11">
        <f>'5'!K8</f>
        <v>1</v>
      </c>
      <c r="G7" s="11">
        <f>'8'!I8</f>
        <v>78</v>
      </c>
      <c r="H7" s="11">
        <f>'9'!O8</f>
        <v>0</v>
      </c>
      <c r="I7" s="11">
        <f t="shared" si="0"/>
        <v>79</v>
      </c>
      <c r="J7" s="46">
        <f t="shared" si="1"/>
        <v>0.38164251207729466</v>
      </c>
    </row>
    <row r="8" spans="1:10" x14ac:dyDescent="0.25">
      <c r="A8" s="9" t="str">
        <f>'1'!A8</f>
        <v>Allegheny-Clarion Valley SD</v>
      </c>
      <c r="B8" s="10" t="str">
        <f>'1'!B8</f>
        <v>Clarion</v>
      </c>
      <c r="C8" s="85">
        <f>'1'!D8</f>
        <v>192</v>
      </c>
      <c r="D8" s="85">
        <f>'1'!E8</f>
        <v>115</v>
      </c>
      <c r="E8" s="85">
        <f>'1'!F8</f>
        <v>307</v>
      </c>
      <c r="F8" s="11">
        <f>'5'!K9</f>
        <v>0</v>
      </c>
      <c r="G8" s="11">
        <f>'8'!I9</f>
        <v>16</v>
      </c>
      <c r="H8" s="11">
        <f>'9'!O9</f>
        <v>0</v>
      </c>
      <c r="I8" s="11">
        <f t="shared" si="0"/>
        <v>16</v>
      </c>
      <c r="J8" s="46">
        <f t="shared" si="1"/>
        <v>8.3333333333333329E-2</v>
      </c>
    </row>
    <row r="9" spans="1:10" x14ac:dyDescent="0.25">
      <c r="A9" s="9" t="str">
        <f>'1'!A9</f>
        <v>Allentown City SD</v>
      </c>
      <c r="B9" s="10" t="str">
        <f>'1'!B9</f>
        <v>Lehigh</v>
      </c>
      <c r="C9" s="85">
        <f>'1'!D9</f>
        <v>5668</v>
      </c>
      <c r="D9" s="85">
        <f>'1'!E9</f>
        <v>3664</v>
      </c>
      <c r="E9" s="85">
        <f>'1'!F9</f>
        <v>9332</v>
      </c>
      <c r="F9" s="11">
        <f>'5'!K10</f>
        <v>136</v>
      </c>
      <c r="G9" s="11">
        <f>'8'!I10</f>
        <v>720</v>
      </c>
      <c r="H9" s="11">
        <f>'9'!O10</f>
        <v>483.56391256020748</v>
      </c>
      <c r="I9" s="11">
        <f t="shared" si="0"/>
        <v>1339.5639125602074</v>
      </c>
      <c r="J9" s="46">
        <f t="shared" si="1"/>
        <v>0.23633802268175855</v>
      </c>
    </row>
    <row r="10" spans="1:10" x14ac:dyDescent="0.25">
      <c r="A10" s="9" t="str">
        <f>'1'!A10</f>
        <v>Altoona Area SD</v>
      </c>
      <c r="B10" s="10" t="str">
        <f>'1'!B10</f>
        <v>Blair</v>
      </c>
      <c r="C10" s="85">
        <f>'1'!D10</f>
        <v>2109</v>
      </c>
      <c r="D10" s="85">
        <f>'1'!E10</f>
        <v>1406</v>
      </c>
      <c r="E10" s="85">
        <f>'1'!F10</f>
        <v>3515</v>
      </c>
      <c r="F10" s="11">
        <f>'5'!K11</f>
        <v>0</v>
      </c>
      <c r="G10" s="11">
        <f>'8'!I11</f>
        <v>240</v>
      </c>
      <c r="H10" s="11">
        <f>'9'!O11</f>
        <v>221.46617915904937</v>
      </c>
      <c r="I10" s="11">
        <f t="shared" si="0"/>
        <v>461.46617915904937</v>
      </c>
      <c r="J10" s="46">
        <f t="shared" si="1"/>
        <v>0.21880805081036006</v>
      </c>
    </row>
    <row r="11" spans="1:10" x14ac:dyDescent="0.25">
      <c r="A11" s="9" t="str">
        <f>'1'!A11</f>
        <v>Ambridge Area SD</v>
      </c>
      <c r="B11" s="10" t="str">
        <f>'1'!B11</f>
        <v>Beaver</v>
      </c>
      <c r="C11" s="85">
        <f>'1'!D11</f>
        <v>850</v>
      </c>
      <c r="D11" s="85">
        <f>'1'!E11</f>
        <v>531</v>
      </c>
      <c r="E11" s="85">
        <f>'1'!F11</f>
        <v>1381</v>
      </c>
      <c r="F11" s="11">
        <f>'5'!K12</f>
        <v>16</v>
      </c>
      <c r="G11" s="11">
        <f>'8'!I12</f>
        <v>77</v>
      </c>
      <c r="H11" s="11">
        <f>'9'!O12</f>
        <v>38.007072135785009</v>
      </c>
      <c r="I11" s="11">
        <f t="shared" si="0"/>
        <v>131.00707213578499</v>
      </c>
      <c r="J11" s="46">
        <f t="shared" si="1"/>
        <v>0.15412596721857058</v>
      </c>
    </row>
    <row r="12" spans="1:10" x14ac:dyDescent="0.25">
      <c r="A12" s="9" t="str">
        <f>'1'!A12</f>
        <v>Annville-Cleona SD</v>
      </c>
      <c r="B12" s="10" t="str">
        <f>'1'!B12</f>
        <v>Lebanon</v>
      </c>
      <c r="C12" s="85">
        <f>'1'!D12</f>
        <v>324</v>
      </c>
      <c r="D12" s="85">
        <f>'1'!E12</f>
        <v>228</v>
      </c>
      <c r="E12" s="85">
        <f>'1'!F12</f>
        <v>552</v>
      </c>
      <c r="F12" s="11">
        <f>'5'!K13</f>
        <v>1</v>
      </c>
      <c r="G12" s="11">
        <f>'8'!I13</f>
        <v>25</v>
      </c>
      <c r="H12" s="11">
        <f>'9'!O13</f>
        <v>51.112328767123287</v>
      </c>
      <c r="I12" s="11">
        <f t="shared" si="0"/>
        <v>77.112328767123287</v>
      </c>
      <c r="J12" s="46">
        <f t="shared" si="1"/>
        <v>0.23800101471334348</v>
      </c>
    </row>
    <row r="13" spans="1:10" x14ac:dyDescent="0.25">
      <c r="A13" s="9" t="str">
        <f>'1'!A13</f>
        <v>Antietam SD</v>
      </c>
      <c r="B13" s="10" t="str">
        <f>'1'!B13</f>
        <v>Berks</v>
      </c>
      <c r="C13" s="85">
        <f>'1'!D13</f>
        <v>301</v>
      </c>
      <c r="D13" s="85">
        <f>'1'!E13</f>
        <v>186</v>
      </c>
      <c r="E13" s="85">
        <f>'1'!F13</f>
        <v>487</v>
      </c>
      <c r="F13" s="11">
        <f>'5'!K14</f>
        <v>0</v>
      </c>
      <c r="G13" s="11">
        <f>'8'!I14</f>
        <v>35</v>
      </c>
      <c r="H13" s="11">
        <f>'9'!O14</f>
        <v>0</v>
      </c>
      <c r="I13" s="11">
        <f t="shared" si="0"/>
        <v>35</v>
      </c>
      <c r="J13" s="46">
        <f t="shared" si="1"/>
        <v>0.11627906976744186</v>
      </c>
    </row>
    <row r="14" spans="1:10" x14ac:dyDescent="0.25">
      <c r="A14" s="9" t="str">
        <f>'1'!A14</f>
        <v>Apollo-Ridge SD</v>
      </c>
      <c r="B14" s="10" t="str">
        <f>'1'!B14</f>
        <v>Armstrong</v>
      </c>
      <c r="C14" s="85">
        <f>'1'!D14</f>
        <v>284</v>
      </c>
      <c r="D14" s="85">
        <f>'1'!E14</f>
        <v>191</v>
      </c>
      <c r="E14" s="85">
        <f>'1'!F14</f>
        <v>475</v>
      </c>
      <c r="F14" s="11">
        <f>'5'!K15</f>
        <v>0</v>
      </c>
      <c r="G14" s="11">
        <f>'8'!I15</f>
        <v>40</v>
      </c>
      <c r="H14" s="11">
        <f>'9'!O15</f>
        <v>17.448559670781894</v>
      </c>
      <c r="I14" s="11">
        <f t="shared" si="0"/>
        <v>57.44855967078189</v>
      </c>
      <c r="J14" s="46">
        <f t="shared" si="1"/>
        <v>0.20228366081261229</v>
      </c>
    </row>
    <row r="15" spans="1:10" x14ac:dyDescent="0.25">
      <c r="A15" s="9" t="str">
        <f>'1'!A15</f>
        <v>Armstrong SD</v>
      </c>
      <c r="B15" s="10" t="str">
        <f>'1'!B15</f>
        <v>Armstrong</v>
      </c>
      <c r="C15" s="85">
        <f>'1'!D15</f>
        <v>1450</v>
      </c>
      <c r="D15" s="85">
        <f>'1'!E15</f>
        <v>1022</v>
      </c>
      <c r="E15" s="85">
        <f>'1'!F15</f>
        <v>2472</v>
      </c>
      <c r="F15" s="11">
        <f>'5'!K16</f>
        <v>0</v>
      </c>
      <c r="G15" s="11">
        <f>'8'!I16</f>
        <v>162</v>
      </c>
      <c r="H15" s="11">
        <f>'9'!O16</f>
        <v>86.255144032921805</v>
      </c>
      <c r="I15" s="11">
        <f t="shared" si="0"/>
        <v>248.25514403292181</v>
      </c>
      <c r="J15" s="46">
        <f t="shared" si="1"/>
        <v>0.17121044416063572</v>
      </c>
    </row>
    <row r="16" spans="1:10" x14ac:dyDescent="0.25">
      <c r="A16" s="9" t="str">
        <f>'1'!A16</f>
        <v>Athens Area SD</v>
      </c>
      <c r="B16" s="10" t="str">
        <f>'1'!B16</f>
        <v>Bradford</v>
      </c>
      <c r="C16" s="85">
        <f>'1'!D16</f>
        <v>528</v>
      </c>
      <c r="D16" s="85">
        <f>'1'!E16</f>
        <v>352</v>
      </c>
      <c r="E16" s="85">
        <f>'1'!F16</f>
        <v>880</v>
      </c>
      <c r="F16" s="11">
        <f>'5'!K17</f>
        <v>11</v>
      </c>
      <c r="G16" s="11">
        <f>'8'!I17</f>
        <v>39</v>
      </c>
      <c r="H16" s="11">
        <f>'9'!O17</f>
        <v>66.899999999999991</v>
      </c>
      <c r="I16" s="11">
        <f t="shared" si="0"/>
        <v>116.89999999999999</v>
      </c>
      <c r="J16" s="46">
        <f t="shared" si="1"/>
        <v>0.22140151515151513</v>
      </c>
    </row>
    <row r="17" spans="1:10" x14ac:dyDescent="0.25">
      <c r="A17" s="9" t="str">
        <f>'1'!A17</f>
        <v>Austin Area SD</v>
      </c>
      <c r="B17" s="10" t="str">
        <f>'1'!B17</f>
        <v>Potter</v>
      </c>
      <c r="C17" s="85">
        <f>'1'!D17</f>
        <v>40</v>
      </c>
      <c r="D17" s="85">
        <f>'1'!E17</f>
        <v>22</v>
      </c>
      <c r="E17" s="85">
        <f>'1'!F17</f>
        <v>62</v>
      </c>
      <c r="F17" s="11">
        <f>'5'!K18</f>
        <v>0</v>
      </c>
      <c r="G17" s="11">
        <f>'8'!I18</f>
        <v>6</v>
      </c>
      <c r="H17" s="11">
        <f>'9'!O18</f>
        <v>0</v>
      </c>
      <c r="I17" s="11">
        <f t="shared" si="0"/>
        <v>6</v>
      </c>
      <c r="J17" s="46">
        <f t="shared" si="1"/>
        <v>0.15</v>
      </c>
    </row>
    <row r="18" spans="1:10" x14ac:dyDescent="0.25">
      <c r="A18" s="9" t="str">
        <f>'1'!A18</f>
        <v>Avella Area SD</v>
      </c>
      <c r="B18" s="10" t="str">
        <f>'1'!B18</f>
        <v>Washington</v>
      </c>
      <c r="C18" s="85">
        <f>'1'!D18</f>
        <v>124</v>
      </c>
      <c r="D18" s="85">
        <f>'1'!E18</f>
        <v>71</v>
      </c>
      <c r="E18" s="85">
        <f>'1'!F18</f>
        <v>195</v>
      </c>
      <c r="F18" s="11">
        <f>'5'!K19</f>
        <v>2</v>
      </c>
      <c r="G18" s="11">
        <f>'8'!I19</f>
        <v>5</v>
      </c>
      <c r="H18" s="11">
        <f>'9'!O19</f>
        <v>0</v>
      </c>
      <c r="I18" s="11">
        <f t="shared" si="0"/>
        <v>7</v>
      </c>
      <c r="J18" s="46">
        <f t="shared" si="1"/>
        <v>5.6451612903225805E-2</v>
      </c>
    </row>
    <row r="19" spans="1:10" x14ac:dyDescent="0.25">
      <c r="A19" s="9" t="str">
        <f>'1'!A19</f>
        <v>Avon Grove SD</v>
      </c>
      <c r="B19" s="10" t="str">
        <f>'1'!B19</f>
        <v>Chester</v>
      </c>
      <c r="C19" s="85">
        <f>'1'!D19</f>
        <v>1064</v>
      </c>
      <c r="D19" s="85">
        <f>'1'!E19</f>
        <v>844</v>
      </c>
      <c r="E19" s="85">
        <f>'1'!F19</f>
        <v>1908</v>
      </c>
      <c r="F19" s="11">
        <f>'5'!K20</f>
        <v>0</v>
      </c>
      <c r="G19" s="11">
        <f>'8'!I20</f>
        <v>83</v>
      </c>
      <c r="H19" s="11">
        <f>'9'!O20</f>
        <v>120.34050564819796</v>
      </c>
      <c r="I19" s="11">
        <f t="shared" si="0"/>
        <v>203.34050564819796</v>
      </c>
      <c r="J19" s="46">
        <f t="shared" si="1"/>
        <v>0.19110949778965974</v>
      </c>
    </row>
    <row r="20" spans="1:10" x14ac:dyDescent="0.25">
      <c r="A20" s="9" t="str">
        <f>'1'!A20</f>
        <v>Avonworth SD</v>
      </c>
      <c r="B20" s="10" t="str">
        <f>'1'!B20</f>
        <v>Allegheny</v>
      </c>
      <c r="C20" s="85">
        <f>'1'!D20</f>
        <v>403</v>
      </c>
      <c r="D20" s="85">
        <f>'1'!E20</f>
        <v>268</v>
      </c>
      <c r="E20" s="85">
        <f>'1'!F20</f>
        <v>671</v>
      </c>
      <c r="F20" s="11">
        <f>'5'!K21</f>
        <v>1</v>
      </c>
      <c r="G20" s="11">
        <f>'8'!I21</f>
        <v>37</v>
      </c>
      <c r="H20" s="11">
        <f>'9'!O21</f>
        <v>0</v>
      </c>
      <c r="I20" s="11">
        <f t="shared" si="0"/>
        <v>38</v>
      </c>
      <c r="J20" s="46">
        <f t="shared" si="1"/>
        <v>9.4292803970223327E-2</v>
      </c>
    </row>
    <row r="21" spans="1:10" x14ac:dyDescent="0.25">
      <c r="A21" s="9" t="str">
        <f>'1'!A21</f>
        <v>Bald Eagle Area SD</v>
      </c>
      <c r="B21" s="10" t="str">
        <f>'1'!B21</f>
        <v>Centre</v>
      </c>
      <c r="C21" s="85">
        <f>'1'!D21</f>
        <v>382</v>
      </c>
      <c r="D21" s="85">
        <f>'1'!E21</f>
        <v>289</v>
      </c>
      <c r="E21" s="85">
        <f>'1'!F21</f>
        <v>671</v>
      </c>
      <c r="F21" s="11">
        <f>'5'!K22</f>
        <v>23</v>
      </c>
      <c r="G21" s="11">
        <f>'8'!I22</f>
        <v>39</v>
      </c>
      <c r="H21" s="11">
        <f>'9'!O22</f>
        <v>16.067114093959734</v>
      </c>
      <c r="I21" s="11">
        <f t="shared" si="0"/>
        <v>78.067114093959731</v>
      </c>
      <c r="J21" s="46">
        <f t="shared" si="1"/>
        <v>0.20436417302083698</v>
      </c>
    </row>
    <row r="22" spans="1:10" x14ac:dyDescent="0.25">
      <c r="A22" s="9" t="str">
        <f>'1'!A22</f>
        <v>Baldwin-Whitehall SD</v>
      </c>
      <c r="B22" s="10" t="str">
        <f>'1'!B22</f>
        <v>Allegheny</v>
      </c>
      <c r="C22" s="85">
        <f>'1'!D22</f>
        <v>1099</v>
      </c>
      <c r="D22" s="85">
        <f>'1'!E22</f>
        <v>663</v>
      </c>
      <c r="E22" s="85">
        <f>'1'!F22</f>
        <v>1762</v>
      </c>
      <c r="F22" s="11">
        <f>'5'!K23</f>
        <v>26</v>
      </c>
      <c r="G22" s="11">
        <f>'8'!I23</f>
        <v>121</v>
      </c>
      <c r="H22" s="11">
        <f>'9'!O23</f>
        <v>60.794117647058819</v>
      </c>
      <c r="I22" s="11">
        <f t="shared" si="0"/>
        <v>207.79411764705881</v>
      </c>
      <c r="J22" s="46">
        <f t="shared" si="1"/>
        <v>0.18907563025210083</v>
      </c>
    </row>
    <row r="23" spans="1:10" x14ac:dyDescent="0.25">
      <c r="A23" s="9" t="str">
        <f>'1'!A23</f>
        <v>Bangor Area SD</v>
      </c>
      <c r="B23" s="10" t="str">
        <f>'1'!B23</f>
        <v>Northampton</v>
      </c>
      <c r="C23" s="85">
        <f>'1'!D23</f>
        <v>661</v>
      </c>
      <c r="D23" s="85">
        <f>'1'!E23</f>
        <v>477</v>
      </c>
      <c r="E23" s="85">
        <f>'1'!F23</f>
        <v>1138</v>
      </c>
      <c r="F23" s="11">
        <f>'5'!K24</f>
        <v>0</v>
      </c>
      <c r="G23" s="11">
        <f>'8'!I24</f>
        <v>54</v>
      </c>
      <c r="H23" s="11">
        <f>'9'!O24</f>
        <v>54.265557163531113</v>
      </c>
      <c r="I23" s="11">
        <f t="shared" si="0"/>
        <v>108.26555716353111</v>
      </c>
      <c r="J23" s="46">
        <f t="shared" si="1"/>
        <v>0.16379055546676416</v>
      </c>
    </row>
    <row r="24" spans="1:10" x14ac:dyDescent="0.25">
      <c r="A24" s="9" t="str">
        <f>'1'!A24</f>
        <v>Beaver Area SD</v>
      </c>
      <c r="B24" s="10" t="str">
        <f>'1'!B24</f>
        <v>Beaver</v>
      </c>
      <c r="C24" s="85">
        <f>'1'!D24</f>
        <v>390</v>
      </c>
      <c r="D24" s="85">
        <f>'1'!E24</f>
        <v>262</v>
      </c>
      <c r="E24" s="85">
        <f>'1'!F24</f>
        <v>652</v>
      </c>
      <c r="F24" s="11">
        <f>'5'!K25</f>
        <v>0</v>
      </c>
      <c r="G24" s="11">
        <f>'8'!I25</f>
        <v>33</v>
      </c>
      <c r="H24" s="11">
        <f>'9'!O25</f>
        <v>63.345120226308346</v>
      </c>
      <c r="I24" s="11">
        <f t="shared" si="0"/>
        <v>96.345120226308353</v>
      </c>
      <c r="J24" s="46">
        <f t="shared" si="1"/>
        <v>0.24703876981104705</v>
      </c>
    </row>
    <row r="25" spans="1:10" x14ac:dyDescent="0.25">
      <c r="A25" s="9" t="str">
        <f>'1'!A25</f>
        <v>Bedford Area SD</v>
      </c>
      <c r="B25" s="10" t="str">
        <f>'1'!B25</f>
        <v>Bedford</v>
      </c>
      <c r="C25" s="85">
        <f>'1'!D25</f>
        <v>445</v>
      </c>
      <c r="D25" s="85">
        <f>'1'!E25</f>
        <v>330</v>
      </c>
      <c r="E25" s="85">
        <f>'1'!F25</f>
        <v>775</v>
      </c>
      <c r="F25" s="11">
        <f>'5'!K26</f>
        <v>16</v>
      </c>
      <c r="G25" s="11">
        <f>'8'!I26</f>
        <v>21</v>
      </c>
      <c r="H25" s="11">
        <f>'9'!O26</f>
        <v>34.821428571428569</v>
      </c>
      <c r="I25" s="11">
        <f t="shared" si="0"/>
        <v>71.821428571428569</v>
      </c>
      <c r="J25" s="46">
        <f t="shared" si="1"/>
        <v>0.16139646869983948</v>
      </c>
    </row>
    <row r="26" spans="1:10" x14ac:dyDescent="0.25">
      <c r="A26" s="9" t="str">
        <f>'1'!A26</f>
        <v>Belle Vernon Area SD</v>
      </c>
      <c r="B26" s="10" t="str">
        <f>'1'!B26</f>
        <v>Westmoreland</v>
      </c>
      <c r="C26" s="85">
        <f>'1'!D26</f>
        <v>515</v>
      </c>
      <c r="D26" s="85">
        <f>'1'!E26</f>
        <v>422</v>
      </c>
      <c r="E26" s="85">
        <f>'1'!F26</f>
        <v>937</v>
      </c>
      <c r="F26" s="11">
        <f>'5'!K27</f>
        <v>9</v>
      </c>
      <c r="G26" s="11">
        <f>'8'!I27</f>
        <v>63</v>
      </c>
      <c r="H26" s="11">
        <f>'9'!O27</f>
        <v>24.629411764705882</v>
      </c>
      <c r="I26" s="11">
        <f t="shared" si="0"/>
        <v>96.629411764705878</v>
      </c>
      <c r="J26" s="46">
        <f t="shared" si="1"/>
        <v>0.18762992575671045</v>
      </c>
    </row>
    <row r="27" spans="1:10" x14ac:dyDescent="0.25">
      <c r="A27" s="9" t="str">
        <f>'1'!A27</f>
        <v>Bellefonte Area SD</v>
      </c>
      <c r="B27" s="10" t="str">
        <f>'1'!B27</f>
        <v>Centre</v>
      </c>
      <c r="C27" s="85">
        <f>'1'!D27</f>
        <v>850</v>
      </c>
      <c r="D27" s="85">
        <f>'1'!E27</f>
        <v>565</v>
      </c>
      <c r="E27" s="85">
        <f>'1'!F27</f>
        <v>1415</v>
      </c>
      <c r="F27" s="11">
        <f>'5'!K28</f>
        <v>13</v>
      </c>
      <c r="G27" s="11">
        <f>'8'!I28</f>
        <v>86</v>
      </c>
      <c r="H27" s="11">
        <f>'9'!O28</f>
        <v>98.44295302013424</v>
      </c>
      <c r="I27" s="11">
        <f t="shared" si="0"/>
        <v>197.44295302013424</v>
      </c>
      <c r="J27" s="46">
        <f t="shared" si="1"/>
        <v>0.23228582708251086</v>
      </c>
    </row>
    <row r="28" spans="1:10" x14ac:dyDescent="0.25">
      <c r="A28" s="9" t="str">
        <f>'1'!A28</f>
        <v>Bellwood-Antis SD</v>
      </c>
      <c r="B28" s="10" t="str">
        <f>'1'!B28</f>
        <v>Blair</v>
      </c>
      <c r="C28" s="85">
        <f>'1'!D28</f>
        <v>264</v>
      </c>
      <c r="D28" s="85">
        <f>'1'!E28</f>
        <v>149</v>
      </c>
      <c r="E28" s="85">
        <f>'1'!F28</f>
        <v>413</v>
      </c>
      <c r="F28" s="11">
        <f>'5'!K29</f>
        <v>0</v>
      </c>
      <c r="G28" s="11">
        <f>'8'!I29</f>
        <v>36</v>
      </c>
      <c r="H28" s="11">
        <f>'9'!O29</f>
        <v>34.590493601462526</v>
      </c>
      <c r="I28" s="11">
        <f t="shared" si="0"/>
        <v>70.590493601462526</v>
      </c>
      <c r="J28" s="46">
        <f t="shared" si="1"/>
        <v>0.26738823333887318</v>
      </c>
    </row>
    <row r="29" spans="1:10" x14ac:dyDescent="0.25">
      <c r="A29" s="9" t="str">
        <f>'1'!A29</f>
        <v>Bensalem Township SD</v>
      </c>
      <c r="B29" s="10" t="str">
        <f>'1'!B29</f>
        <v>Bucks</v>
      </c>
      <c r="C29" s="85">
        <f>'1'!D29</f>
        <v>2145</v>
      </c>
      <c r="D29" s="85">
        <f>'1'!E29</f>
        <v>1467</v>
      </c>
      <c r="E29" s="85">
        <f>'1'!F29</f>
        <v>3612</v>
      </c>
      <c r="F29" s="11">
        <f>'5'!K30</f>
        <v>0</v>
      </c>
      <c r="G29" s="11">
        <f>'8'!I30</f>
        <v>190</v>
      </c>
      <c r="H29" s="11">
        <f>'9'!O30</f>
        <v>171.60491167600173</v>
      </c>
      <c r="I29" s="11">
        <f t="shared" si="0"/>
        <v>361.60491167600173</v>
      </c>
      <c r="J29" s="46">
        <f t="shared" si="1"/>
        <v>0.16858037840373041</v>
      </c>
    </row>
    <row r="30" spans="1:10" x14ac:dyDescent="0.25">
      <c r="A30" s="9" t="str">
        <f>'1'!A30</f>
        <v>Benton Area SD</v>
      </c>
      <c r="B30" s="10" t="str">
        <f>'1'!B30</f>
        <v>Columbia</v>
      </c>
      <c r="C30" s="85">
        <f>'1'!D30</f>
        <v>134</v>
      </c>
      <c r="D30" s="85">
        <f>'1'!E30</f>
        <v>109</v>
      </c>
      <c r="E30" s="85">
        <f>'1'!F30</f>
        <v>243</v>
      </c>
      <c r="F30" s="11">
        <f>'5'!K31</f>
        <v>0</v>
      </c>
      <c r="G30" s="11">
        <f>'8'!I31</f>
        <v>6</v>
      </c>
      <c r="H30" s="11">
        <f>'9'!O31</f>
        <v>2.4046511627906977</v>
      </c>
      <c r="I30" s="11">
        <f t="shared" si="0"/>
        <v>8.4046511627906977</v>
      </c>
      <c r="J30" s="46">
        <f t="shared" si="1"/>
        <v>6.2721277334258932E-2</v>
      </c>
    </row>
    <row r="31" spans="1:10" x14ac:dyDescent="0.25">
      <c r="A31" s="9" t="str">
        <f>'1'!A31</f>
        <v>Bentworth SD</v>
      </c>
      <c r="B31" s="10" t="str">
        <f>'1'!B31</f>
        <v>Washington</v>
      </c>
      <c r="C31" s="85">
        <f>'1'!D31</f>
        <v>276</v>
      </c>
      <c r="D31" s="85">
        <f>'1'!E31</f>
        <v>175</v>
      </c>
      <c r="E31" s="85">
        <f>'1'!F31</f>
        <v>451</v>
      </c>
      <c r="F31" s="11">
        <f>'5'!K32</f>
        <v>15</v>
      </c>
      <c r="G31" s="11">
        <f>'8'!I32</f>
        <v>24</v>
      </c>
      <c r="H31" s="11">
        <f>'9'!O32</f>
        <v>0</v>
      </c>
      <c r="I31" s="11">
        <f t="shared" si="0"/>
        <v>39</v>
      </c>
      <c r="J31" s="46">
        <f t="shared" si="1"/>
        <v>0.14130434782608695</v>
      </c>
    </row>
    <row r="32" spans="1:10" x14ac:dyDescent="0.25">
      <c r="A32" s="9" t="str">
        <f>'1'!A32</f>
        <v>Berlin Brothersvalley SD</v>
      </c>
      <c r="B32" s="10" t="str">
        <f>'1'!B32</f>
        <v>Somerset</v>
      </c>
      <c r="C32" s="85">
        <f>'1'!D32</f>
        <v>177</v>
      </c>
      <c r="D32" s="85">
        <f>'1'!E32</f>
        <v>102</v>
      </c>
      <c r="E32" s="85">
        <f>'1'!F32</f>
        <v>279</v>
      </c>
      <c r="F32" s="11">
        <f>'5'!K33</f>
        <v>1</v>
      </c>
      <c r="G32" s="11">
        <f>'8'!I33</f>
        <v>8</v>
      </c>
      <c r="H32" s="11">
        <f>'9'!O33</f>
        <v>18.362204724409448</v>
      </c>
      <c r="I32" s="11">
        <f t="shared" si="0"/>
        <v>27.362204724409448</v>
      </c>
      <c r="J32" s="46">
        <f t="shared" si="1"/>
        <v>0.15458872725655057</v>
      </c>
    </row>
    <row r="33" spans="1:10" x14ac:dyDescent="0.25">
      <c r="A33" s="9" t="str">
        <f>'1'!A33</f>
        <v>Bermudian Springs SD</v>
      </c>
      <c r="B33" s="10" t="str">
        <f>'1'!B33</f>
        <v>Adams</v>
      </c>
      <c r="C33" s="85">
        <f>'1'!D33</f>
        <v>481</v>
      </c>
      <c r="D33" s="85">
        <f>'1'!E33</f>
        <v>339</v>
      </c>
      <c r="E33" s="85">
        <f>'1'!F33</f>
        <v>820</v>
      </c>
      <c r="F33" s="11">
        <f>'5'!K34</f>
        <v>0</v>
      </c>
      <c r="G33" s="11">
        <f>'8'!I34</f>
        <v>23</v>
      </c>
      <c r="H33" s="11">
        <f>'9'!O34</f>
        <v>38.209302325581397</v>
      </c>
      <c r="I33" s="11">
        <f t="shared" si="0"/>
        <v>61.209302325581397</v>
      </c>
      <c r="J33" s="46">
        <f t="shared" si="1"/>
        <v>0.12725426678915053</v>
      </c>
    </row>
    <row r="34" spans="1:10" x14ac:dyDescent="0.25">
      <c r="A34" s="9" t="str">
        <f>'1'!A34</f>
        <v>Berwick Area SD</v>
      </c>
      <c r="B34" s="10" t="str">
        <f>'1'!B34</f>
        <v>Columbia</v>
      </c>
      <c r="C34" s="85">
        <f>'1'!D34</f>
        <v>712</v>
      </c>
      <c r="D34" s="85">
        <f>'1'!E34</f>
        <v>462</v>
      </c>
      <c r="E34" s="85">
        <f>'1'!F34</f>
        <v>1174</v>
      </c>
      <c r="F34" s="11">
        <f>'5'!K35</f>
        <v>0</v>
      </c>
      <c r="G34" s="11">
        <f>'8'!I35</f>
        <v>47</v>
      </c>
      <c r="H34" s="11">
        <f>'9'!O35</f>
        <v>23.172093023255815</v>
      </c>
      <c r="I34" s="11">
        <f t="shared" si="0"/>
        <v>70.172093023255812</v>
      </c>
      <c r="J34" s="46">
        <f t="shared" si="1"/>
        <v>9.8556310425921084E-2</v>
      </c>
    </row>
    <row r="35" spans="1:10" x14ac:dyDescent="0.25">
      <c r="A35" s="9" t="str">
        <f>'1'!A35</f>
        <v>Bethel Park SD</v>
      </c>
      <c r="B35" s="10" t="str">
        <f>'1'!B35</f>
        <v>Allegheny</v>
      </c>
      <c r="C35" s="85">
        <f>'1'!D35</f>
        <v>854</v>
      </c>
      <c r="D35" s="85">
        <f>'1'!E35</f>
        <v>661</v>
      </c>
      <c r="E35" s="85">
        <f>'1'!F35</f>
        <v>1515</v>
      </c>
      <c r="F35" s="11">
        <f>'5'!K36</f>
        <v>6</v>
      </c>
      <c r="G35" s="11">
        <f>'8'!I36</f>
        <v>118</v>
      </c>
      <c r="H35" s="11">
        <f>'9'!O36</f>
        <v>123.02205882352941</v>
      </c>
      <c r="I35" s="11">
        <f t="shared" si="0"/>
        <v>247.02205882352939</v>
      </c>
      <c r="J35" s="46">
        <f t="shared" si="1"/>
        <v>0.2892529962804794</v>
      </c>
    </row>
    <row r="36" spans="1:10" x14ac:dyDescent="0.25">
      <c r="A36" s="9" t="str">
        <f>'1'!A36</f>
        <v>Bethlehem Area SD</v>
      </c>
      <c r="B36" s="10" t="str">
        <f>'1'!B36</f>
        <v>Northampton</v>
      </c>
      <c r="C36" s="85">
        <f>'1'!D36</f>
        <v>3669</v>
      </c>
      <c r="D36" s="85">
        <f>'1'!E36</f>
        <v>2645</v>
      </c>
      <c r="E36" s="85">
        <f>'1'!F36</f>
        <v>6314</v>
      </c>
      <c r="F36" s="11">
        <f>'5'!K37</f>
        <v>24</v>
      </c>
      <c r="G36" s="11">
        <f>'8'!I37</f>
        <v>378</v>
      </c>
      <c r="H36" s="11">
        <f>'9'!O37</f>
        <v>276.65195369030391</v>
      </c>
      <c r="I36" s="11">
        <f t="shared" si="0"/>
        <v>678.65195369030391</v>
      </c>
      <c r="J36" s="46">
        <f t="shared" si="1"/>
        <v>0.1849691887953949</v>
      </c>
    </row>
    <row r="37" spans="1:10" x14ac:dyDescent="0.25">
      <c r="A37" s="9" t="str">
        <f>'1'!A37</f>
        <v>Bethlehem-Center SD</v>
      </c>
      <c r="B37" s="10" t="str">
        <f>'1'!B37</f>
        <v>Washington</v>
      </c>
      <c r="C37" s="85">
        <f>'1'!D37</f>
        <v>280</v>
      </c>
      <c r="D37" s="85">
        <f>'1'!E37</f>
        <v>172</v>
      </c>
      <c r="E37" s="85">
        <f>'1'!F37</f>
        <v>452</v>
      </c>
      <c r="F37" s="11">
        <f>'5'!K38</f>
        <v>4</v>
      </c>
      <c r="G37" s="11">
        <f>'8'!I38</f>
        <v>27</v>
      </c>
      <c r="H37" s="11">
        <f>'9'!O38</f>
        <v>0</v>
      </c>
      <c r="I37" s="11">
        <f t="shared" si="0"/>
        <v>31</v>
      </c>
      <c r="J37" s="46">
        <f t="shared" si="1"/>
        <v>0.11071428571428571</v>
      </c>
    </row>
    <row r="38" spans="1:10" x14ac:dyDescent="0.25">
      <c r="A38" s="9" t="str">
        <f>'1'!A38</f>
        <v>Big Beaver Falls Area SD</v>
      </c>
      <c r="B38" s="10" t="str">
        <f>'1'!B38</f>
        <v>Beaver</v>
      </c>
      <c r="C38" s="85">
        <f>'1'!D38</f>
        <v>544</v>
      </c>
      <c r="D38" s="85">
        <f>'1'!E38</f>
        <v>307</v>
      </c>
      <c r="E38" s="85">
        <f>'1'!F38</f>
        <v>851</v>
      </c>
      <c r="F38" s="11">
        <f>'5'!K39</f>
        <v>21</v>
      </c>
      <c r="G38" s="11">
        <f>'8'!I39</f>
        <v>49</v>
      </c>
      <c r="H38" s="11">
        <f>'9'!O39</f>
        <v>63.345120226308346</v>
      </c>
      <c r="I38" s="11">
        <f t="shared" si="0"/>
        <v>133.34512022630835</v>
      </c>
      <c r="J38" s="46">
        <f t="shared" si="1"/>
        <v>0.24511970629836094</v>
      </c>
    </row>
    <row r="39" spans="1:10" x14ac:dyDescent="0.25">
      <c r="A39" s="9" t="str">
        <f>'1'!A39</f>
        <v>Big Spring SD</v>
      </c>
      <c r="B39" s="10" t="str">
        <f>'1'!B39</f>
        <v>Cumberland</v>
      </c>
      <c r="C39" s="85">
        <f>'1'!D39</f>
        <v>734</v>
      </c>
      <c r="D39" s="85">
        <f>'1'!E39</f>
        <v>455</v>
      </c>
      <c r="E39" s="85">
        <f>'1'!F39</f>
        <v>1189</v>
      </c>
      <c r="F39" s="11">
        <f>'5'!K40</f>
        <v>0</v>
      </c>
      <c r="G39" s="11">
        <f>'8'!I40</f>
        <v>40</v>
      </c>
      <c r="H39" s="11">
        <f>'9'!O40</f>
        <v>0</v>
      </c>
      <c r="I39" s="11">
        <f t="shared" si="0"/>
        <v>40</v>
      </c>
      <c r="J39" s="46">
        <f t="shared" si="1"/>
        <v>5.4495912806539509E-2</v>
      </c>
    </row>
    <row r="40" spans="1:10" x14ac:dyDescent="0.25">
      <c r="A40" s="9" t="str">
        <f>'1'!A40</f>
        <v>Blackhawk SD</v>
      </c>
      <c r="B40" s="10" t="str">
        <f>'1'!B40</f>
        <v>Beaver</v>
      </c>
      <c r="C40" s="85">
        <f>'1'!D40</f>
        <v>478</v>
      </c>
      <c r="D40" s="85">
        <f>'1'!E40</f>
        <v>345</v>
      </c>
      <c r="E40" s="85">
        <f>'1'!F40</f>
        <v>823</v>
      </c>
      <c r="F40" s="11">
        <f>'5'!K41</f>
        <v>2</v>
      </c>
      <c r="G40" s="11">
        <f>'8'!I41</f>
        <v>39</v>
      </c>
      <c r="H40" s="11">
        <f>'9'!O41</f>
        <v>0</v>
      </c>
      <c r="I40" s="11">
        <f t="shared" si="0"/>
        <v>41</v>
      </c>
      <c r="J40" s="46">
        <f t="shared" si="1"/>
        <v>8.5774058577405859E-2</v>
      </c>
    </row>
    <row r="41" spans="1:10" x14ac:dyDescent="0.25">
      <c r="A41" s="9" t="str">
        <f>'1'!A41</f>
        <v>Blacklick Valley SD</v>
      </c>
      <c r="B41" s="10" t="str">
        <f>'1'!B41</f>
        <v>Cambria</v>
      </c>
      <c r="C41" s="85">
        <f>'1'!D41</f>
        <v>168</v>
      </c>
      <c r="D41" s="85">
        <f>'1'!E41</f>
        <v>138</v>
      </c>
      <c r="E41" s="85">
        <f>'1'!F41</f>
        <v>306</v>
      </c>
      <c r="F41" s="11">
        <f>'5'!K42</f>
        <v>0</v>
      </c>
      <c r="G41" s="11">
        <f>'8'!I42</f>
        <v>13</v>
      </c>
      <c r="H41" s="11">
        <f>'9'!O42</f>
        <v>11.573289902280131</v>
      </c>
      <c r="I41" s="11">
        <f t="shared" si="0"/>
        <v>24.573289902280131</v>
      </c>
      <c r="J41" s="46">
        <f t="shared" si="1"/>
        <v>0.14626958275166743</v>
      </c>
    </row>
    <row r="42" spans="1:10" x14ac:dyDescent="0.25">
      <c r="A42" s="9" t="str">
        <f>'1'!A42</f>
        <v>Blairsville-Saltsburg SD</v>
      </c>
      <c r="B42" s="10" t="str">
        <f>'1'!B42</f>
        <v>Indiana</v>
      </c>
      <c r="C42" s="85">
        <f>'1'!D42</f>
        <v>396</v>
      </c>
      <c r="D42" s="85">
        <f>'1'!E42</f>
        <v>300</v>
      </c>
      <c r="E42" s="85">
        <f>'1'!F42</f>
        <v>696</v>
      </c>
      <c r="F42" s="11">
        <f>'5'!K43</f>
        <v>6</v>
      </c>
      <c r="G42" s="11">
        <f>'8'!I43</f>
        <v>37</v>
      </c>
      <c r="H42" s="11">
        <f>'9'!O43</f>
        <v>18.481283422459892</v>
      </c>
      <c r="I42" s="11">
        <f t="shared" si="0"/>
        <v>61.481283422459896</v>
      </c>
      <c r="J42" s="46">
        <f t="shared" si="1"/>
        <v>0.15525576621833306</v>
      </c>
    </row>
    <row r="43" spans="1:10" x14ac:dyDescent="0.25">
      <c r="A43" s="9" t="str">
        <f>'1'!A43</f>
        <v>Bloomsburg Area SD</v>
      </c>
      <c r="B43" s="10" t="str">
        <f>'1'!B43</f>
        <v>Columbia</v>
      </c>
      <c r="C43" s="85">
        <f>'1'!D43</f>
        <v>440</v>
      </c>
      <c r="D43" s="85">
        <f>'1'!E43</f>
        <v>315</v>
      </c>
      <c r="E43" s="85">
        <f>'1'!F43</f>
        <v>755</v>
      </c>
      <c r="F43" s="11">
        <f>'5'!K44</f>
        <v>0</v>
      </c>
      <c r="G43" s="11">
        <f>'8'!I44</f>
        <v>29</v>
      </c>
      <c r="H43" s="11">
        <f>'9'!O44</f>
        <v>0</v>
      </c>
      <c r="I43" s="11">
        <f t="shared" si="0"/>
        <v>29</v>
      </c>
      <c r="J43" s="46">
        <f t="shared" si="1"/>
        <v>6.5909090909090903E-2</v>
      </c>
    </row>
    <row r="44" spans="1:10" x14ac:dyDescent="0.25">
      <c r="A44" s="9" t="str">
        <f>'1'!A44</f>
        <v>Blue Mountain SD</v>
      </c>
      <c r="B44" s="10" t="str">
        <f>'1'!B44</f>
        <v>Schuylkill</v>
      </c>
      <c r="C44" s="85">
        <f>'1'!D44</f>
        <v>554</v>
      </c>
      <c r="D44" s="85">
        <f>'1'!E44</f>
        <v>466</v>
      </c>
      <c r="E44" s="85">
        <f>'1'!F44</f>
        <v>1020</v>
      </c>
      <c r="F44" s="11">
        <f>'5'!K45</f>
        <v>0</v>
      </c>
      <c r="G44" s="11">
        <f>'8'!I45</f>
        <v>32</v>
      </c>
      <c r="H44" s="11">
        <f>'9'!O45</f>
        <v>10.600000000000001</v>
      </c>
      <c r="I44" s="11">
        <f t="shared" si="0"/>
        <v>42.6</v>
      </c>
      <c r="J44" s="46">
        <f t="shared" si="1"/>
        <v>7.6895306859205773E-2</v>
      </c>
    </row>
    <row r="45" spans="1:10" x14ac:dyDescent="0.25">
      <c r="A45" s="9" t="str">
        <f>'1'!A45</f>
        <v>Blue Ridge SD</v>
      </c>
      <c r="B45" s="10" t="str">
        <f>'1'!B45</f>
        <v>Susquehanna</v>
      </c>
      <c r="C45" s="85">
        <f>'1'!D45</f>
        <v>248</v>
      </c>
      <c r="D45" s="85">
        <f>'1'!E45</f>
        <v>166</v>
      </c>
      <c r="E45" s="85">
        <f>'1'!F45</f>
        <v>414</v>
      </c>
      <c r="F45" s="11">
        <f>'5'!K46</f>
        <v>7</v>
      </c>
      <c r="G45" s="11">
        <f>'8'!I46</f>
        <v>15</v>
      </c>
      <c r="H45" s="11">
        <f>'9'!O46</f>
        <v>29.680000000000003</v>
      </c>
      <c r="I45" s="11">
        <f t="shared" si="0"/>
        <v>51.680000000000007</v>
      </c>
      <c r="J45" s="46">
        <f t="shared" si="1"/>
        <v>0.20838709677419356</v>
      </c>
    </row>
    <row r="46" spans="1:10" x14ac:dyDescent="0.25">
      <c r="A46" s="9" t="str">
        <f>'1'!A46</f>
        <v>Boyertown Area SD</v>
      </c>
      <c r="B46" s="10" t="str">
        <f>'1'!B46</f>
        <v>Berks</v>
      </c>
      <c r="C46" s="85">
        <f>'1'!D46</f>
        <v>1542</v>
      </c>
      <c r="D46" s="85">
        <f>'1'!E46</f>
        <v>1203</v>
      </c>
      <c r="E46" s="85">
        <f>'1'!F46</f>
        <v>2745</v>
      </c>
      <c r="F46" s="11">
        <f>'5'!K47</f>
        <v>0</v>
      </c>
      <c r="G46" s="11">
        <f>'8'!I47</f>
        <v>142</v>
      </c>
      <c r="H46" s="11">
        <f>'9'!O47</f>
        <v>179.11519045433687</v>
      </c>
      <c r="I46" s="11">
        <f t="shared" si="0"/>
        <v>321.11519045433687</v>
      </c>
      <c r="J46" s="46">
        <f t="shared" si="1"/>
        <v>0.20824590820644415</v>
      </c>
    </row>
    <row r="47" spans="1:10" x14ac:dyDescent="0.25">
      <c r="A47" s="9" t="str">
        <f>'1'!A47</f>
        <v>Bradford Area SD</v>
      </c>
      <c r="B47" s="10" t="str">
        <f>'1'!B47</f>
        <v>McKean</v>
      </c>
      <c r="C47" s="85">
        <f>'1'!D47</f>
        <v>626</v>
      </c>
      <c r="D47" s="85">
        <f>'1'!E47</f>
        <v>457</v>
      </c>
      <c r="E47" s="85">
        <f>'1'!F47</f>
        <v>1083</v>
      </c>
      <c r="F47" s="11">
        <f>'5'!K48</f>
        <v>0</v>
      </c>
      <c r="G47" s="11">
        <f>'8'!I48</f>
        <v>115</v>
      </c>
      <c r="H47" s="11">
        <f>'9'!O48</f>
        <v>58.88</v>
      </c>
      <c r="I47" s="11">
        <f t="shared" si="0"/>
        <v>173.88</v>
      </c>
      <c r="J47" s="46">
        <f t="shared" si="1"/>
        <v>0.27776357827476039</v>
      </c>
    </row>
    <row r="48" spans="1:10" x14ac:dyDescent="0.25">
      <c r="A48" s="9" t="str">
        <f>'1'!A48</f>
        <v>Brandywine Heights Area SD</v>
      </c>
      <c r="B48" s="10" t="str">
        <f>'1'!B48</f>
        <v>Berks</v>
      </c>
      <c r="C48" s="85">
        <f>'1'!D48</f>
        <v>331</v>
      </c>
      <c r="D48" s="85">
        <f>'1'!E48</f>
        <v>262</v>
      </c>
      <c r="E48" s="85">
        <f>'1'!F48</f>
        <v>593</v>
      </c>
      <c r="F48" s="11">
        <f>'5'!K49</f>
        <v>0</v>
      </c>
      <c r="G48" s="11">
        <f>'8'!I49</f>
        <v>39</v>
      </c>
      <c r="H48" s="11">
        <f>'9'!O49</f>
        <v>51.1757687012391</v>
      </c>
      <c r="I48" s="11">
        <f t="shared" si="0"/>
        <v>90.175768701239093</v>
      </c>
      <c r="J48" s="46">
        <f t="shared" si="1"/>
        <v>0.27243434652942322</v>
      </c>
    </row>
    <row r="49" spans="1:10" x14ac:dyDescent="0.25">
      <c r="A49" s="9" t="str">
        <f>'1'!A49</f>
        <v>Brentwood Borough SD</v>
      </c>
      <c r="B49" s="10" t="str">
        <f>'1'!B49</f>
        <v>Allegheny</v>
      </c>
      <c r="C49" s="85">
        <f>'1'!D49</f>
        <v>323</v>
      </c>
      <c r="D49" s="85">
        <f>'1'!E49</f>
        <v>227</v>
      </c>
      <c r="E49" s="85">
        <f>'1'!F49</f>
        <v>550</v>
      </c>
      <c r="F49" s="11">
        <f>'5'!K50</f>
        <v>0</v>
      </c>
      <c r="G49" s="11">
        <f>'8'!I50</f>
        <v>36</v>
      </c>
      <c r="H49" s="11">
        <f>'9'!O50</f>
        <v>45.595588235294116</v>
      </c>
      <c r="I49" s="11">
        <f t="shared" si="0"/>
        <v>81.595588235294116</v>
      </c>
      <c r="J49" s="46">
        <f t="shared" si="1"/>
        <v>0.25261792023310869</v>
      </c>
    </row>
    <row r="50" spans="1:10" x14ac:dyDescent="0.25">
      <c r="A50" s="9" t="str">
        <f>'1'!A50</f>
        <v>Bristol Borough SD</v>
      </c>
      <c r="B50" s="10" t="str">
        <f>'1'!B50</f>
        <v>Bucks</v>
      </c>
      <c r="C50" s="85">
        <f>'1'!D50</f>
        <v>392</v>
      </c>
      <c r="D50" s="85">
        <f>'1'!E50</f>
        <v>257</v>
      </c>
      <c r="E50" s="85">
        <f>'1'!F50</f>
        <v>649</v>
      </c>
      <c r="F50" s="11">
        <f>'5'!K51</f>
        <v>0</v>
      </c>
      <c r="G50" s="11">
        <f>'8'!I51</f>
        <v>33</v>
      </c>
      <c r="H50" s="11">
        <f>'9'!O51</f>
        <v>0</v>
      </c>
      <c r="I50" s="11">
        <f t="shared" si="0"/>
        <v>33</v>
      </c>
      <c r="J50" s="46">
        <f t="shared" si="1"/>
        <v>8.4183673469387751E-2</v>
      </c>
    </row>
    <row r="51" spans="1:10" x14ac:dyDescent="0.25">
      <c r="A51" s="9" t="str">
        <f>'1'!A51</f>
        <v>Bristol Township SD</v>
      </c>
      <c r="B51" s="10" t="str">
        <f>'1'!B51</f>
        <v>Bucks</v>
      </c>
      <c r="C51" s="85">
        <f>'1'!D51</f>
        <v>2153</v>
      </c>
      <c r="D51" s="85">
        <f>'1'!E51</f>
        <v>1408</v>
      </c>
      <c r="E51" s="85">
        <f>'1'!F51</f>
        <v>3561</v>
      </c>
      <c r="F51" s="11">
        <f>'5'!K52</f>
        <v>0</v>
      </c>
      <c r="G51" s="11">
        <f>'8'!I52</f>
        <v>148</v>
      </c>
      <c r="H51" s="11">
        <f>'9'!O52</f>
        <v>211.75398535114175</v>
      </c>
      <c r="I51" s="11">
        <f t="shared" si="0"/>
        <v>359.75398535114175</v>
      </c>
      <c r="J51" s="46">
        <f t="shared" si="1"/>
        <v>0.16709428023740908</v>
      </c>
    </row>
    <row r="52" spans="1:10" x14ac:dyDescent="0.25">
      <c r="A52" s="9" t="str">
        <f>'1'!A52</f>
        <v>Brockway Area SD</v>
      </c>
      <c r="B52" s="10" t="str">
        <f>'1'!B52</f>
        <v>Jefferson</v>
      </c>
      <c r="C52" s="85">
        <f>'1'!D52</f>
        <v>289</v>
      </c>
      <c r="D52" s="85">
        <f>'1'!E52</f>
        <v>169</v>
      </c>
      <c r="E52" s="85">
        <f>'1'!F52</f>
        <v>458</v>
      </c>
      <c r="F52" s="11">
        <f>'5'!K53</f>
        <v>0</v>
      </c>
      <c r="G52" s="11">
        <f>'8'!I53</f>
        <v>21</v>
      </c>
      <c r="H52" s="11">
        <f>'9'!O53</f>
        <v>35.017857142857139</v>
      </c>
      <c r="I52" s="11">
        <f t="shared" si="0"/>
        <v>56.017857142857139</v>
      </c>
      <c r="J52" s="46">
        <f t="shared" si="1"/>
        <v>0.19383341571922885</v>
      </c>
    </row>
    <row r="53" spans="1:10" x14ac:dyDescent="0.25">
      <c r="A53" s="9" t="str">
        <f>'1'!A53</f>
        <v>Brookville Area SD</v>
      </c>
      <c r="B53" s="10" t="str">
        <f>'1'!B53</f>
        <v>Jefferson</v>
      </c>
      <c r="C53" s="85">
        <f>'1'!D53</f>
        <v>366</v>
      </c>
      <c r="D53" s="85">
        <f>'1'!E53</f>
        <v>274</v>
      </c>
      <c r="E53" s="85">
        <f>'1'!F53</f>
        <v>640</v>
      </c>
      <c r="F53" s="11">
        <f>'5'!K54</f>
        <v>24</v>
      </c>
      <c r="G53" s="11">
        <f>'8'!I54</f>
        <v>57</v>
      </c>
      <c r="H53" s="11">
        <f>'9'!O54</f>
        <v>36.595238095238095</v>
      </c>
      <c r="I53" s="11">
        <f t="shared" si="0"/>
        <v>117.5952380952381</v>
      </c>
      <c r="J53" s="46">
        <f t="shared" si="1"/>
        <v>0.3212984647410877</v>
      </c>
    </row>
    <row r="54" spans="1:10" x14ac:dyDescent="0.25">
      <c r="A54" s="9" t="str">
        <f>'1'!A54</f>
        <v>Brownsville Area SD</v>
      </c>
      <c r="B54" s="10" t="str">
        <f>'1'!B54</f>
        <v>Fayette</v>
      </c>
      <c r="C54" s="85">
        <f>'1'!D54</f>
        <v>413</v>
      </c>
      <c r="D54" s="85">
        <f>'1'!E54</f>
        <v>250</v>
      </c>
      <c r="E54" s="85">
        <f>'1'!F54</f>
        <v>663</v>
      </c>
      <c r="F54" s="11">
        <f>'5'!K55</f>
        <v>40</v>
      </c>
      <c r="G54" s="11">
        <f>'8'!I55</f>
        <v>59</v>
      </c>
      <c r="H54" s="11">
        <f>'9'!O55</f>
        <v>15.08041237113402</v>
      </c>
      <c r="I54" s="11">
        <f t="shared" si="0"/>
        <v>114.08041237113402</v>
      </c>
      <c r="J54" s="46">
        <f t="shared" si="1"/>
        <v>0.27622375876787897</v>
      </c>
    </row>
    <row r="55" spans="1:10" x14ac:dyDescent="0.25">
      <c r="A55" s="9" t="str">
        <f>'1'!A55</f>
        <v>Bryn Athyn SD</v>
      </c>
      <c r="B55" s="10" t="str">
        <f>'1'!B55</f>
        <v>Montgomery</v>
      </c>
      <c r="C55" s="85">
        <f>'1'!D55</f>
        <v>33</v>
      </c>
      <c r="D55" s="85">
        <f>'1'!E55</f>
        <v>23</v>
      </c>
      <c r="E55" s="85">
        <f>'1'!F55</f>
        <v>56</v>
      </c>
      <c r="F55" s="11">
        <f>'5'!K56</f>
        <v>0</v>
      </c>
      <c r="G55" s="11">
        <f>'8'!I56</f>
        <v>1</v>
      </c>
      <c r="H55" s="11">
        <f>'9'!O56</f>
        <v>38.50412405146816</v>
      </c>
      <c r="I55" s="11">
        <f t="shared" si="0"/>
        <v>39.50412405146816</v>
      </c>
      <c r="J55" s="46">
        <f t="shared" si="1"/>
        <v>1.1970946682263079</v>
      </c>
    </row>
    <row r="56" spans="1:10" x14ac:dyDescent="0.25">
      <c r="A56" s="9" t="str">
        <f>'1'!A56</f>
        <v>Burgettstown Area SD</v>
      </c>
      <c r="B56" s="10" t="str">
        <f>'1'!B56</f>
        <v>Washington</v>
      </c>
      <c r="C56" s="85">
        <f>'1'!D56</f>
        <v>249</v>
      </c>
      <c r="D56" s="85">
        <f>'1'!E56</f>
        <v>190</v>
      </c>
      <c r="E56" s="85">
        <f>'1'!F56</f>
        <v>439</v>
      </c>
      <c r="F56" s="11">
        <f>'5'!K57</f>
        <v>2</v>
      </c>
      <c r="G56" s="11">
        <f>'8'!I57</f>
        <v>20</v>
      </c>
      <c r="H56" s="11">
        <f>'9'!O57</f>
        <v>16.887828162291168</v>
      </c>
      <c r="I56" s="11">
        <f t="shared" si="0"/>
        <v>38.887828162291171</v>
      </c>
      <c r="J56" s="46">
        <f t="shared" si="1"/>
        <v>0.15617601671602879</v>
      </c>
    </row>
    <row r="57" spans="1:10" x14ac:dyDescent="0.25">
      <c r="A57" s="9" t="str">
        <f>'1'!A57</f>
        <v>Burrell SD</v>
      </c>
      <c r="B57" s="10" t="str">
        <f>'1'!B57</f>
        <v>Westmoreland</v>
      </c>
      <c r="C57" s="85">
        <f>'1'!D57</f>
        <v>373</v>
      </c>
      <c r="D57" s="85">
        <f>'1'!E57</f>
        <v>253</v>
      </c>
      <c r="E57" s="85">
        <f>'1'!F57</f>
        <v>626</v>
      </c>
      <c r="F57" s="11">
        <f>'5'!K58</f>
        <v>5</v>
      </c>
      <c r="G57" s="11">
        <f>'8'!I58</f>
        <v>42</v>
      </c>
      <c r="H57" s="11">
        <f>'9'!O58</f>
        <v>110.83235294117648</v>
      </c>
      <c r="I57" s="11">
        <f t="shared" si="0"/>
        <v>157.83235294117648</v>
      </c>
      <c r="J57" s="46">
        <f t="shared" si="1"/>
        <v>0.42314303737580827</v>
      </c>
    </row>
    <row r="58" spans="1:10" x14ac:dyDescent="0.25">
      <c r="A58" s="9" t="str">
        <f>'1'!A58</f>
        <v>Butler Area SD</v>
      </c>
      <c r="B58" s="10" t="str">
        <f>'1'!B58</f>
        <v>Butler</v>
      </c>
      <c r="C58" s="85">
        <f>'1'!D58</f>
        <v>1837</v>
      </c>
      <c r="D58" s="85">
        <f>'1'!E58</f>
        <v>1255</v>
      </c>
      <c r="E58" s="85">
        <f>'1'!F58</f>
        <v>3092</v>
      </c>
      <c r="F58" s="11">
        <f>'5'!K59</f>
        <v>51</v>
      </c>
      <c r="G58" s="11">
        <f>'8'!I59</f>
        <v>161</v>
      </c>
      <c r="H58" s="11">
        <f>'9'!O59</f>
        <v>130.54292343387471</v>
      </c>
      <c r="I58" s="11">
        <f t="shared" si="0"/>
        <v>342.54292343387471</v>
      </c>
      <c r="J58" s="46">
        <f t="shared" si="1"/>
        <v>0.18646865728572384</v>
      </c>
    </row>
    <row r="59" spans="1:10" x14ac:dyDescent="0.25">
      <c r="A59" s="9" t="str">
        <f>'1'!A59</f>
        <v>California Area SD</v>
      </c>
      <c r="B59" s="10" t="str">
        <f>'1'!B59</f>
        <v>Washington</v>
      </c>
      <c r="C59" s="85">
        <f>'1'!D59</f>
        <v>170</v>
      </c>
      <c r="D59" s="85">
        <f>'1'!E59</f>
        <v>111</v>
      </c>
      <c r="E59" s="85">
        <f>'1'!F59</f>
        <v>281</v>
      </c>
      <c r="F59" s="11">
        <f>'5'!K60</f>
        <v>1</v>
      </c>
      <c r="G59" s="11">
        <f>'8'!I60</f>
        <v>20</v>
      </c>
      <c r="H59" s="11">
        <f>'9'!O60</f>
        <v>15.431980906921241</v>
      </c>
      <c r="I59" s="11">
        <f t="shared" si="0"/>
        <v>36.43198090692124</v>
      </c>
      <c r="J59" s="46">
        <f t="shared" si="1"/>
        <v>0.21430577004071316</v>
      </c>
    </row>
    <row r="60" spans="1:10" x14ac:dyDescent="0.25">
      <c r="A60" s="9" t="str">
        <f>'1'!A60</f>
        <v>Cambria Heights SD</v>
      </c>
      <c r="B60" s="10" t="str">
        <f>'1'!B60</f>
        <v>Cambria</v>
      </c>
      <c r="C60" s="85">
        <f>'1'!D60</f>
        <v>291</v>
      </c>
      <c r="D60" s="85">
        <f>'1'!E60</f>
        <v>228</v>
      </c>
      <c r="E60" s="85">
        <f>'1'!F60</f>
        <v>519</v>
      </c>
      <c r="F60" s="11">
        <f>'5'!K61</f>
        <v>1</v>
      </c>
      <c r="G60" s="11">
        <f>'8'!I61</f>
        <v>23</v>
      </c>
      <c r="H60" s="11">
        <f>'9'!O61</f>
        <v>26.192182410423456</v>
      </c>
      <c r="I60" s="11">
        <f t="shared" si="0"/>
        <v>50.192182410423456</v>
      </c>
      <c r="J60" s="46">
        <f t="shared" si="1"/>
        <v>0.17248172649630053</v>
      </c>
    </row>
    <row r="61" spans="1:10" x14ac:dyDescent="0.25">
      <c r="A61" s="9" t="str">
        <f>'1'!A61</f>
        <v>Cameron County SD</v>
      </c>
      <c r="B61" s="10" t="str">
        <f>'1'!B61</f>
        <v>Cameron</v>
      </c>
      <c r="C61" s="85">
        <f>'1'!D61</f>
        <v>139</v>
      </c>
      <c r="D61" s="85">
        <f>'1'!E61</f>
        <v>80</v>
      </c>
      <c r="E61" s="85">
        <f>'1'!F61</f>
        <v>219</v>
      </c>
      <c r="F61" s="11">
        <f>'5'!K62</f>
        <v>0</v>
      </c>
      <c r="G61" s="11">
        <f>'8'!I62</f>
        <v>24</v>
      </c>
      <c r="H61" s="11">
        <f>'9'!O62</f>
        <v>53</v>
      </c>
      <c r="I61" s="11">
        <f t="shared" si="0"/>
        <v>77</v>
      </c>
      <c r="J61" s="46">
        <f t="shared" si="1"/>
        <v>0.5539568345323741</v>
      </c>
    </row>
    <row r="62" spans="1:10" x14ac:dyDescent="0.25">
      <c r="A62" s="9" t="str">
        <f>'1'!A62</f>
        <v>Camp Hill SD</v>
      </c>
      <c r="B62" s="10" t="str">
        <f>'1'!B62</f>
        <v>Cumberland</v>
      </c>
      <c r="C62" s="85">
        <f>'1'!D62</f>
        <v>256</v>
      </c>
      <c r="D62" s="85">
        <f>'1'!E62</f>
        <v>180</v>
      </c>
      <c r="E62" s="85">
        <f>'1'!F62</f>
        <v>436</v>
      </c>
      <c r="F62" s="11">
        <f>'5'!K63</f>
        <v>0</v>
      </c>
      <c r="G62" s="11">
        <f>'8'!I63</f>
        <v>15</v>
      </c>
      <c r="H62" s="11">
        <f>'9'!O63</f>
        <v>168.33555259653795</v>
      </c>
      <c r="I62" s="11">
        <f t="shared" si="0"/>
        <v>183.33555259653795</v>
      </c>
      <c r="J62" s="46">
        <f t="shared" si="1"/>
        <v>0.71615450233022637</v>
      </c>
    </row>
    <row r="63" spans="1:10" x14ac:dyDescent="0.25">
      <c r="A63" s="9" t="str">
        <f>'1'!A63</f>
        <v>Canon-McMillan SD</v>
      </c>
      <c r="B63" s="10" t="str">
        <f>'1'!B63</f>
        <v>Washington</v>
      </c>
      <c r="C63" s="85">
        <f>'1'!D63</f>
        <v>1218</v>
      </c>
      <c r="D63" s="85">
        <f>'1'!E63</f>
        <v>842</v>
      </c>
      <c r="E63" s="85">
        <f>'1'!F63</f>
        <v>2060</v>
      </c>
      <c r="F63" s="11">
        <f>'5'!K64</f>
        <v>3</v>
      </c>
      <c r="G63" s="11">
        <f>'8'!I64</f>
        <v>125</v>
      </c>
      <c r="H63" s="11">
        <f>'9'!O64</f>
        <v>169.75178997613364</v>
      </c>
      <c r="I63" s="11">
        <f t="shared" si="0"/>
        <v>297.75178997613364</v>
      </c>
      <c r="J63" s="46">
        <f t="shared" si="1"/>
        <v>0.2444595976815547</v>
      </c>
    </row>
    <row r="64" spans="1:10" x14ac:dyDescent="0.25">
      <c r="A64" s="9" t="str">
        <f>'1'!A64</f>
        <v>Canton Area SD</v>
      </c>
      <c r="B64" s="10" t="str">
        <f>'1'!B64</f>
        <v>Bradford</v>
      </c>
      <c r="C64" s="85">
        <f>'1'!D64</f>
        <v>231</v>
      </c>
      <c r="D64" s="85">
        <f>'1'!E64</f>
        <v>169</v>
      </c>
      <c r="E64" s="85">
        <f>'1'!F64</f>
        <v>400</v>
      </c>
      <c r="F64" s="11">
        <f>'5'!K65</f>
        <v>6</v>
      </c>
      <c r="G64" s="11">
        <f>'8'!I65</f>
        <v>50</v>
      </c>
      <c r="H64" s="11">
        <f>'9'!O65</f>
        <v>15.899999999999999</v>
      </c>
      <c r="I64" s="11">
        <f t="shared" si="0"/>
        <v>71.900000000000006</v>
      </c>
      <c r="J64" s="46">
        <f t="shared" si="1"/>
        <v>0.31125541125541129</v>
      </c>
    </row>
    <row r="65" spans="1:10" x14ac:dyDescent="0.25">
      <c r="A65" s="9" t="str">
        <f>'1'!A65</f>
        <v>Carbondale Area SD</v>
      </c>
      <c r="B65" s="10" t="str">
        <f>'1'!B65</f>
        <v>Lackawanna</v>
      </c>
      <c r="C65" s="85">
        <f>'1'!D65</f>
        <v>416</v>
      </c>
      <c r="D65" s="85">
        <f>'1'!E65</f>
        <v>288</v>
      </c>
      <c r="E65" s="85">
        <f>'1'!F65</f>
        <v>704</v>
      </c>
      <c r="F65" s="11">
        <f>'5'!K66</f>
        <v>0</v>
      </c>
      <c r="G65" s="11">
        <f>'8'!I66</f>
        <v>51</v>
      </c>
      <c r="H65" s="11">
        <f>'9'!O66</f>
        <v>63.164956590370956</v>
      </c>
      <c r="I65" s="11">
        <f t="shared" si="0"/>
        <v>114.16495659037096</v>
      </c>
      <c r="J65" s="46">
        <f t="shared" si="1"/>
        <v>0.27443499180377634</v>
      </c>
    </row>
    <row r="66" spans="1:10" x14ac:dyDescent="0.25">
      <c r="A66" s="9" t="str">
        <f>'1'!A66</f>
        <v>Carlisle Area SD</v>
      </c>
      <c r="B66" s="10" t="str">
        <f>'1'!B66</f>
        <v>Cumberland</v>
      </c>
      <c r="C66" s="85">
        <f>'1'!D66</f>
        <v>1283</v>
      </c>
      <c r="D66" s="85">
        <f>'1'!E66</f>
        <v>911</v>
      </c>
      <c r="E66" s="85">
        <f>'1'!F66</f>
        <v>2194</v>
      </c>
      <c r="F66" s="11">
        <f>'5'!K67</f>
        <v>30</v>
      </c>
      <c r="G66" s="11">
        <f>'8'!I67</f>
        <v>87</v>
      </c>
      <c r="H66" s="11">
        <f>'9'!O67</f>
        <v>154.59387483355528</v>
      </c>
      <c r="I66" s="11">
        <f t="shared" si="0"/>
        <v>271.59387483355528</v>
      </c>
      <c r="J66" s="46">
        <f t="shared" si="1"/>
        <v>0.21168657430518728</v>
      </c>
    </row>
    <row r="67" spans="1:10" x14ac:dyDescent="0.25">
      <c r="A67" s="9" t="str">
        <f>'1'!A67</f>
        <v>Carlynton SD</v>
      </c>
      <c r="B67" s="10" t="str">
        <f>'1'!B67</f>
        <v>Allegheny</v>
      </c>
      <c r="C67" s="85">
        <f>'1'!D67</f>
        <v>536</v>
      </c>
      <c r="D67" s="85">
        <f>'1'!E67</f>
        <v>276</v>
      </c>
      <c r="E67" s="85">
        <f>'1'!F67</f>
        <v>812</v>
      </c>
      <c r="F67" s="11">
        <f>'5'!K68</f>
        <v>13</v>
      </c>
      <c r="G67" s="11">
        <f>'8'!I68</f>
        <v>56</v>
      </c>
      <c r="H67" s="11">
        <f>'9'!O68</f>
        <v>60.794117647058819</v>
      </c>
      <c r="I67" s="11">
        <f t="shared" ref="I67:I130" si="2">SUM(F67:H67)</f>
        <v>129.79411764705881</v>
      </c>
      <c r="J67" s="46">
        <f t="shared" ref="J67:J130" si="3">I67/C67</f>
        <v>0.24215320456540823</v>
      </c>
    </row>
    <row r="68" spans="1:10" x14ac:dyDescent="0.25">
      <c r="A68" s="9" t="str">
        <f>'1'!A68</f>
        <v>Carmichaels Area SD</v>
      </c>
      <c r="B68" s="10" t="str">
        <f>'1'!B68</f>
        <v>Greene</v>
      </c>
      <c r="C68" s="85">
        <f>'1'!D68</f>
        <v>246</v>
      </c>
      <c r="D68" s="85">
        <f>'1'!E68</f>
        <v>172</v>
      </c>
      <c r="E68" s="85">
        <f>'1'!F68</f>
        <v>418</v>
      </c>
      <c r="F68" s="11">
        <f>'5'!K69</f>
        <v>6</v>
      </c>
      <c r="G68" s="11">
        <f>'8'!I69</f>
        <v>42</v>
      </c>
      <c r="H68" s="11">
        <f>'9'!O69</f>
        <v>24.322580645161292</v>
      </c>
      <c r="I68" s="11">
        <f t="shared" si="2"/>
        <v>72.322580645161295</v>
      </c>
      <c r="J68" s="46">
        <f t="shared" si="3"/>
        <v>0.29399423026488331</v>
      </c>
    </row>
    <row r="69" spans="1:10" x14ac:dyDescent="0.25">
      <c r="A69" s="9" t="str">
        <f>'1'!A69</f>
        <v>Catasauqua Area SD</v>
      </c>
      <c r="B69" s="10" t="str">
        <f>'1'!B69</f>
        <v>Lehigh</v>
      </c>
      <c r="C69" s="85">
        <f>'1'!D69</f>
        <v>376</v>
      </c>
      <c r="D69" s="85">
        <f>'1'!E69</f>
        <v>237</v>
      </c>
      <c r="E69" s="85">
        <f>'1'!F69</f>
        <v>613</v>
      </c>
      <c r="F69" s="11">
        <f>'5'!K70</f>
        <v>0</v>
      </c>
      <c r="G69" s="11">
        <f>'8'!I70</f>
        <v>38</v>
      </c>
      <c r="H69" s="11">
        <f>'9'!O70</f>
        <v>0</v>
      </c>
      <c r="I69" s="11">
        <f t="shared" si="2"/>
        <v>38</v>
      </c>
      <c r="J69" s="46">
        <f t="shared" si="3"/>
        <v>0.10106382978723404</v>
      </c>
    </row>
    <row r="70" spans="1:10" x14ac:dyDescent="0.25">
      <c r="A70" s="9" t="str">
        <f>'1'!A70</f>
        <v>Centennial SD</v>
      </c>
      <c r="B70" s="10" t="str">
        <f>'1'!B70</f>
        <v>Bucks</v>
      </c>
      <c r="C70" s="85">
        <f>'1'!D70</f>
        <v>1358</v>
      </c>
      <c r="D70" s="85">
        <f>'1'!E70</f>
        <v>1034</v>
      </c>
      <c r="E70" s="85">
        <f>'1'!F70</f>
        <v>2392</v>
      </c>
      <c r="F70" s="11">
        <f>'5'!K71</f>
        <v>0</v>
      </c>
      <c r="G70" s="11">
        <f>'8'!I71</f>
        <v>97</v>
      </c>
      <c r="H70" s="11">
        <f>'9'!O71</f>
        <v>126.92287806979751</v>
      </c>
      <c r="I70" s="11">
        <f t="shared" si="2"/>
        <v>223.92287806979749</v>
      </c>
      <c r="J70" s="46">
        <f t="shared" si="3"/>
        <v>0.16489166279071979</v>
      </c>
    </row>
    <row r="71" spans="1:10" x14ac:dyDescent="0.25">
      <c r="A71" s="9" t="str">
        <f>'1'!A71</f>
        <v>Center Valley SD</v>
      </c>
      <c r="B71" s="10" t="str">
        <f>'1'!B71</f>
        <v>Beaver</v>
      </c>
      <c r="C71" s="85">
        <f>'1'!D71</f>
        <v>602</v>
      </c>
      <c r="D71" s="85">
        <f>'1'!E71</f>
        <v>394</v>
      </c>
      <c r="E71" s="85">
        <f>'1'!F71</f>
        <v>996</v>
      </c>
      <c r="F71" s="11">
        <f>'5'!K72</f>
        <v>4</v>
      </c>
      <c r="G71" s="11">
        <f>'8'!I72</f>
        <v>61</v>
      </c>
      <c r="H71" s="11">
        <f>'9'!O72</f>
        <v>0</v>
      </c>
      <c r="I71" s="11">
        <f t="shared" si="2"/>
        <v>65</v>
      </c>
      <c r="J71" s="46">
        <f t="shared" si="3"/>
        <v>0.1079734219269103</v>
      </c>
    </row>
    <row r="72" spans="1:10" x14ac:dyDescent="0.25">
      <c r="A72" s="9" t="str">
        <f>'1'!A72</f>
        <v>Central Bucks SD</v>
      </c>
      <c r="B72" s="10" t="str">
        <f>'1'!B72</f>
        <v>Bucks</v>
      </c>
      <c r="C72" s="85">
        <f>'1'!D72</f>
        <v>3256</v>
      </c>
      <c r="D72" s="85">
        <f>'1'!E72</f>
        <v>2630</v>
      </c>
      <c r="E72" s="85">
        <f>'1'!F72</f>
        <v>5886</v>
      </c>
      <c r="F72" s="11">
        <f>'5'!K73</f>
        <v>0</v>
      </c>
      <c r="G72" s="11">
        <f>'8'!I73</f>
        <v>322</v>
      </c>
      <c r="H72" s="11">
        <f>'9'!O73</f>
        <v>480.49375269280483</v>
      </c>
      <c r="I72" s="11">
        <f t="shared" si="2"/>
        <v>802.49375269280483</v>
      </c>
      <c r="J72" s="46">
        <f t="shared" si="3"/>
        <v>0.24646614026191796</v>
      </c>
    </row>
    <row r="73" spans="1:10" x14ac:dyDescent="0.25">
      <c r="A73" s="9" t="str">
        <f>'1'!A73</f>
        <v>Central Cambria SD</v>
      </c>
      <c r="B73" s="10" t="str">
        <f>'1'!B73</f>
        <v>Cambria</v>
      </c>
      <c r="C73" s="85">
        <f>'1'!D73</f>
        <v>391</v>
      </c>
      <c r="D73" s="85">
        <f>'1'!E73</f>
        <v>291</v>
      </c>
      <c r="E73" s="85">
        <f>'1'!F73</f>
        <v>682</v>
      </c>
      <c r="F73" s="11">
        <f>'5'!K74</f>
        <v>1</v>
      </c>
      <c r="G73" s="11">
        <f>'8'!I74</f>
        <v>31</v>
      </c>
      <c r="H73" s="11">
        <f>'9'!O74</f>
        <v>64.566775244299677</v>
      </c>
      <c r="I73" s="11">
        <f t="shared" si="2"/>
        <v>96.566775244299677</v>
      </c>
      <c r="J73" s="46">
        <f t="shared" si="3"/>
        <v>0.24697384972966668</v>
      </c>
    </row>
    <row r="74" spans="1:10" x14ac:dyDescent="0.25">
      <c r="A74" s="9" t="str">
        <f>'1'!A74</f>
        <v>Central Columbia SD</v>
      </c>
      <c r="B74" s="10" t="str">
        <f>'1'!B74</f>
        <v>Columbia</v>
      </c>
      <c r="C74" s="85">
        <f>'1'!D74</f>
        <v>416</v>
      </c>
      <c r="D74" s="85">
        <f>'1'!E74</f>
        <v>334</v>
      </c>
      <c r="E74" s="85">
        <f>'1'!F74</f>
        <v>750</v>
      </c>
      <c r="F74" s="11">
        <f>'5'!K75</f>
        <v>0</v>
      </c>
      <c r="G74" s="11">
        <f>'8'!I75</f>
        <v>26</v>
      </c>
      <c r="H74" s="11">
        <f>'9'!O75</f>
        <v>121.76279069767442</v>
      </c>
      <c r="I74" s="11">
        <f t="shared" si="2"/>
        <v>147.7627906976744</v>
      </c>
      <c r="J74" s="46">
        <f t="shared" si="3"/>
        <v>0.35519901610017884</v>
      </c>
    </row>
    <row r="75" spans="1:10" x14ac:dyDescent="0.25">
      <c r="A75" s="9" t="str">
        <f>'1'!A75</f>
        <v>Central Dauphin SD</v>
      </c>
      <c r="B75" s="10" t="str">
        <f>'1'!B75</f>
        <v>Dauphin</v>
      </c>
      <c r="C75" s="85">
        <f>'1'!D75</f>
        <v>3112</v>
      </c>
      <c r="D75" s="85">
        <f>'1'!E75</f>
        <v>2047</v>
      </c>
      <c r="E75" s="85">
        <f>'1'!F75</f>
        <v>5159</v>
      </c>
      <c r="F75" s="11">
        <f>'5'!K76</f>
        <v>0</v>
      </c>
      <c r="G75" s="11">
        <f>'8'!I76</f>
        <v>192</v>
      </c>
      <c r="H75" s="11">
        <f>'9'!O76</f>
        <v>584.43651198368184</v>
      </c>
      <c r="I75" s="11">
        <f t="shared" si="2"/>
        <v>776.43651198368184</v>
      </c>
      <c r="J75" s="46">
        <f t="shared" si="3"/>
        <v>0.24949759382509057</v>
      </c>
    </row>
    <row r="76" spans="1:10" x14ac:dyDescent="0.25">
      <c r="A76" s="9" t="str">
        <f>'1'!A76</f>
        <v>Central Fulton SD</v>
      </c>
      <c r="B76" s="10" t="str">
        <f>'1'!B76</f>
        <v>Fulton</v>
      </c>
      <c r="C76" s="85">
        <f>'1'!D76</f>
        <v>270</v>
      </c>
      <c r="D76" s="85">
        <f>'1'!E76</f>
        <v>183</v>
      </c>
      <c r="E76" s="85">
        <f>'1'!F76</f>
        <v>453</v>
      </c>
      <c r="F76" s="11">
        <f>'5'!K77</f>
        <v>11</v>
      </c>
      <c r="G76" s="11">
        <f>'8'!I77</f>
        <v>13</v>
      </c>
      <c r="H76" s="11">
        <f>'9'!O77</f>
        <v>24.461538461538463</v>
      </c>
      <c r="I76" s="11">
        <f t="shared" si="2"/>
        <v>48.461538461538467</v>
      </c>
      <c r="J76" s="46">
        <f t="shared" si="3"/>
        <v>0.17948717948717952</v>
      </c>
    </row>
    <row r="77" spans="1:10" x14ac:dyDescent="0.25">
      <c r="A77" s="9" t="str">
        <f>'1'!A77</f>
        <v>Central Greene SD</v>
      </c>
      <c r="B77" s="10" t="str">
        <f>'1'!B77</f>
        <v>Greene</v>
      </c>
      <c r="C77" s="85">
        <f>'1'!D77</f>
        <v>440</v>
      </c>
      <c r="D77" s="85">
        <f>'1'!E77</f>
        <v>325</v>
      </c>
      <c r="E77" s="85">
        <f>'1'!F77</f>
        <v>765</v>
      </c>
      <c r="F77" s="11">
        <f>'5'!K78</f>
        <v>9</v>
      </c>
      <c r="G77" s="11">
        <f>'8'!I78</f>
        <v>51</v>
      </c>
      <c r="H77" s="11">
        <f>'9'!O78</f>
        <v>22.225806451612904</v>
      </c>
      <c r="I77" s="11">
        <f t="shared" si="2"/>
        <v>82.225806451612897</v>
      </c>
      <c r="J77" s="46">
        <f t="shared" si="3"/>
        <v>0.18687683284457476</v>
      </c>
    </row>
    <row r="78" spans="1:10" x14ac:dyDescent="0.25">
      <c r="A78" s="9" t="str">
        <f>'1'!A78</f>
        <v>Central York SD</v>
      </c>
      <c r="B78" s="10" t="str">
        <f>'1'!B78</f>
        <v>York</v>
      </c>
      <c r="C78" s="85">
        <f>'1'!D78</f>
        <v>1152</v>
      </c>
      <c r="D78" s="85">
        <f>'1'!E78</f>
        <v>860</v>
      </c>
      <c r="E78" s="85">
        <f>'1'!F78</f>
        <v>2012</v>
      </c>
      <c r="F78" s="11">
        <f>'5'!K79</f>
        <v>0</v>
      </c>
      <c r="G78" s="11">
        <f>'8'!I79</f>
        <v>109</v>
      </c>
      <c r="H78" s="11">
        <f>'9'!O79</f>
        <v>47.843052555795538</v>
      </c>
      <c r="I78" s="11">
        <f t="shared" si="2"/>
        <v>156.84305255579554</v>
      </c>
      <c r="J78" s="46">
        <f t="shared" si="3"/>
        <v>0.13614848312135031</v>
      </c>
    </row>
    <row r="79" spans="1:10" x14ac:dyDescent="0.25">
      <c r="A79" s="9" t="str">
        <f>'1'!A79</f>
        <v>Chambersburg Area SD</v>
      </c>
      <c r="B79" s="10" t="str">
        <f>'1'!B79</f>
        <v>Franklin</v>
      </c>
      <c r="C79" s="85">
        <f>'1'!D79</f>
        <v>2604</v>
      </c>
      <c r="D79" s="85">
        <f>'1'!E79</f>
        <v>1782</v>
      </c>
      <c r="E79" s="85">
        <f>'1'!F79</f>
        <v>4386</v>
      </c>
      <c r="F79" s="11">
        <f>'5'!K80</f>
        <v>37</v>
      </c>
      <c r="G79" s="11">
        <f>'8'!I80</f>
        <v>206</v>
      </c>
      <c r="H79" s="11">
        <f>'9'!O80</f>
        <v>190.74025974025975</v>
      </c>
      <c r="I79" s="11">
        <f t="shared" si="2"/>
        <v>433.74025974025972</v>
      </c>
      <c r="J79" s="46">
        <f t="shared" si="3"/>
        <v>0.16656692002314122</v>
      </c>
    </row>
    <row r="80" spans="1:10" x14ac:dyDescent="0.25">
      <c r="A80" s="9" t="str">
        <f>'1'!A80</f>
        <v>Charleroi SD</v>
      </c>
      <c r="B80" s="10" t="str">
        <f>'1'!B80</f>
        <v>Washington</v>
      </c>
      <c r="C80" s="85">
        <f>'1'!D80</f>
        <v>348</v>
      </c>
      <c r="D80" s="85">
        <f>'1'!E80</f>
        <v>238</v>
      </c>
      <c r="E80" s="85">
        <f>'1'!F80</f>
        <v>586</v>
      </c>
      <c r="F80" s="11">
        <f>'5'!K81</f>
        <v>2</v>
      </c>
      <c r="G80" s="11">
        <f>'8'!I81</f>
        <v>23</v>
      </c>
      <c r="H80" s="11">
        <f>'9'!O81</f>
        <v>15.431980906921241</v>
      </c>
      <c r="I80" s="11">
        <f t="shared" si="2"/>
        <v>40.43198090692124</v>
      </c>
      <c r="J80" s="46">
        <f t="shared" si="3"/>
        <v>0.11618385318080816</v>
      </c>
    </row>
    <row r="81" spans="1:10" x14ac:dyDescent="0.25">
      <c r="A81" s="9" t="str">
        <f>'1'!A81</f>
        <v>Chartiers Valley SD</v>
      </c>
      <c r="B81" s="10" t="str">
        <f>'1'!B81</f>
        <v>Allegheny</v>
      </c>
      <c r="C81" s="85">
        <f>'1'!D81</f>
        <v>926</v>
      </c>
      <c r="D81" s="85">
        <f>'1'!E81</f>
        <v>637</v>
      </c>
      <c r="E81" s="85">
        <f>'1'!F81</f>
        <v>1563</v>
      </c>
      <c r="F81" s="11">
        <f>'5'!K82</f>
        <v>6</v>
      </c>
      <c r="G81" s="11">
        <f>'8'!I82</f>
        <v>80</v>
      </c>
      <c r="H81" s="11">
        <f>'9'!O82</f>
        <v>45.595588235294116</v>
      </c>
      <c r="I81" s="11">
        <f t="shared" si="2"/>
        <v>131.59558823529412</v>
      </c>
      <c r="J81" s="46">
        <f t="shared" si="3"/>
        <v>0.14211186634481007</v>
      </c>
    </row>
    <row r="82" spans="1:10" x14ac:dyDescent="0.25">
      <c r="A82" s="9" t="str">
        <f>'1'!A82</f>
        <v>Chartiers-Houston SD</v>
      </c>
      <c r="B82" s="10" t="str">
        <f>'1'!B82</f>
        <v>Washington</v>
      </c>
      <c r="C82" s="85">
        <f>'1'!D82</f>
        <v>229</v>
      </c>
      <c r="D82" s="85">
        <f>'1'!E82</f>
        <v>179</v>
      </c>
      <c r="E82" s="85">
        <f>'1'!F82</f>
        <v>408</v>
      </c>
      <c r="F82" s="11">
        <f>'5'!K83</f>
        <v>2</v>
      </c>
      <c r="G82" s="11">
        <f>'8'!I83</f>
        <v>16</v>
      </c>
      <c r="H82" s="11">
        <f>'9'!O83</f>
        <v>35.522673031026251</v>
      </c>
      <c r="I82" s="11">
        <f t="shared" si="2"/>
        <v>53.522673031026251</v>
      </c>
      <c r="J82" s="46">
        <f t="shared" si="3"/>
        <v>0.23372346301758187</v>
      </c>
    </row>
    <row r="83" spans="1:10" x14ac:dyDescent="0.25">
      <c r="A83" s="9" t="str">
        <f>'1'!A83</f>
        <v>Cheltenham Township SD</v>
      </c>
      <c r="B83" s="10" t="str">
        <f>'1'!B83</f>
        <v>Montgomery</v>
      </c>
      <c r="C83" s="85">
        <f>'1'!D83</f>
        <v>1155</v>
      </c>
      <c r="D83" s="85">
        <f>'1'!E83</f>
        <v>782</v>
      </c>
      <c r="E83" s="85">
        <f>'1'!F83</f>
        <v>1937</v>
      </c>
      <c r="F83" s="11">
        <f>'5'!K84</f>
        <v>0</v>
      </c>
      <c r="G83" s="11">
        <f>'8'!I84</f>
        <v>85</v>
      </c>
      <c r="H83" s="11">
        <f>'9'!O84</f>
        <v>218.19003629165292</v>
      </c>
      <c r="I83" s="11">
        <f t="shared" si="2"/>
        <v>303.19003629165292</v>
      </c>
      <c r="J83" s="46">
        <f t="shared" si="3"/>
        <v>0.26250219592350904</v>
      </c>
    </row>
    <row r="84" spans="1:10" x14ac:dyDescent="0.25">
      <c r="A84" s="9" t="str">
        <f>'1'!A84</f>
        <v>Chester-Upland SD</v>
      </c>
      <c r="B84" s="10" t="str">
        <f>'1'!B84</f>
        <v>Delaware</v>
      </c>
      <c r="C84" s="85">
        <f>'1'!D84</f>
        <v>2039</v>
      </c>
      <c r="D84" s="85">
        <f>'1'!E84</f>
        <v>1306</v>
      </c>
      <c r="E84" s="85">
        <f>'1'!F84</f>
        <v>3345</v>
      </c>
      <c r="F84" s="11">
        <f>'5'!K85</f>
        <v>0</v>
      </c>
      <c r="G84" s="11">
        <f>'8'!I85</f>
        <v>120</v>
      </c>
      <c r="H84" s="11">
        <f>'9'!O85</f>
        <v>147.98798988621999</v>
      </c>
      <c r="I84" s="11">
        <f t="shared" si="2"/>
        <v>267.98798988622002</v>
      </c>
      <c r="J84" s="46">
        <f t="shared" si="3"/>
        <v>0.13143108871320255</v>
      </c>
    </row>
    <row r="85" spans="1:10" x14ac:dyDescent="0.25">
      <c r="A85" s="9" t="str">
        <f>'1'!A85</f>
        <v>Chestnut Ridge SD</v>
      </c>
      <c r="B85" s="10" t="str">
        <f>'1'!B85</f>
        <v>Bedford</v>
      </c>
      <c r="C85" s="85">
        <f>'1'!D85</f>
        <v>335</v>
      </c>
      <c r="D85" s="85">
        <f>'1'!E85</f>
        <v>232</v>
      </c>
      <c r="E85" s="85">
        <f>'1'!F85</f>
        <v>567</v>
      </c>
      <c r="F85" s="11">
        <f>'5'!K86</f>
        <v>19</v>
      </c>
      <c r="G85" s="11">
        <f>'8'!I86</f>
        <v>27</v>
      </c>
      <c r="H85" s="11">
        <f>'9'!O86</f>
        <v>12.303571428571429</v>
      </c>
      <c r="I85" s="11">
        <f t="shared" si="2"/>
        <v>58.303571428571431</v>
      </c>
      <c r="J85" s="46">
        <f t="shared" si="3"/>
        <v>0.17404051172707891</v>
      </c>
    </row>
    <row r="86" spans="1:10" x14ac:dyDescent="0.25">
      <c r="A86" s="9" t="str">
        <f>'1'!A86</f>
        <v>Chichester SD</v>
      </c>
      <c r="B86" s="10" t="str">
        <f>'1'!B86</f>
        <v>Delaware</v>
      </c>
      <c r="C86" s="85">
        <f>'1'!D86</f>
        <v>986</v>
      </c>
      <c r="D86" s="85">
        <f>'1'!E86</f>
        <v>612</v>
      </c>
      <c r="E86" s="85">
        <f>'1'!F86</f>
        <v>1598</v>
      </c>
      <c r="F86" s="11">
        <f>'5'!K87</f>
        <v>0</v>
      </c>
      <c r="G86" s="11">
        <f>'8'!I87</f>
        <v>55</v>
      </c>
      <c r="H86" s="11">
        <f>'9'!O87</f>
        <v>37.890644753476614</v>
      </c>
      <c r="I86" s="11">
        <f t="shared" si="2"/>
        <v>92.890644753476607</v>
      </c>
      <c r="J86" s="46">
        <f t="shared" si="3"/>
        <v>9.4209578857481352E-2</v>
      </c>
    </row>
    <row r="87" spans="1:10" x14ac:dyDescent="0.25">
      <c r="A87" s="9" t="str">
        <f>'1'!A87</f>
        <v>Clairton City SD</v>
      </c>
      <c r="B87" s="10" t="str">
        <f>'1'!B87</f>
        <v>Allegheny</v>
      </c>
      <c r="C87" s="85">
        <f>'1'!D87</f>
        <v>283</v>
      </c>
      <c r="D87" s="85">
        <f>'1'!E87</f>
        <v>190</v>
      </c>
      <c r="E87" s="85">
        <f>'1'!F87</f>
        <v>473</v>
      </c>
      <c r="F87" s="11">
        <f>'5'!K88</f>
        <v>62</v>
      </c>
      <c r="G87" s="11">
        <f>'8'!I88</f>
        <v>46</v>
      </c>
      <c r="H87" s="11">
        <f>'9'!O88</f>
        <v>0</v>
      </c>
      <c r="I87" s="11">
        <f t="shared" si="2"/>
        <v>108</v>
      </c>
      <c r="J87" s="46">
        <f t="shared" si="3"/>
        <v>0.38162544169611307</v>
      </c>
    </row>
    <row r="88" spans="1:10" x14ac:dyDescent="0.25">
      <c r="A88" s="9" t="str">
        <f>'1'!A88</f>
        <v>Clarion Area SD</v>
      </c>
      <c r="B88" s="10" t="str">
        <f>'1'!B88</f>
        <v>Clarion</v>
      </c>
      <c r="C88" s="85">
        <f>'1'!D88</f>
        <v>182</v>
      </c>
      <c r="D88" s="85">
        <f>'1'!E88</f>
        <v>121</v>
      </c>
      <c r="E88" s="85">
        <f>'1'!F88</f>
        <v>303</v>
      </c>
      <c r="F88" s="11">
        <f>'5'!K89</f>
        <v>3</v>
      </c>
      <c r="G88" s="11">
        <f>'8'!I89</f>
        <v>13</v>
      </c>
      <c r="H88" s="11">
        <f>'9'!O89</f>
        <v>137.56179775280899</v>
      </c>
      <c r="I88" s="11">
        <f t="shared" si="2"/>
        <v>153.56179775280899</v>
      </c>
      <c r="J88" s="46">
        <f t="shared" si="3"/>
        <v>0.84374614149895044</v>
      </c>
    </row>
    <row r="89" spans="1:10" x14ac:dyDescent="0.25">
      <c r="A89" s="9" t="str">
        <f>'1'!A89</f>
        <v>Clarion-Limestone Area SD</v>
      </c>
      <c r="B89" s="10" t="str">
        <f>'1'!B89</f>
        <v>Clarion</v>
      </c>
      <c r="C89" s="85">
        <f>'1'!D89</f>
        <v>239</v>
      </c>
      <c r="D89" s="85">
        <f>'1'!E89</f>
        <v>164</v>
      </c>
      <c r="E89" s="85">
        <f>'1'!F89</f>
        <v>403</v>
      </c>
      <c r="F89" s="11">
        <f>'5'!K90</f>
        <v>4</v>
      </c>
      <c r="G89" s="11">
        <f>'8'!I90</f>
        <v>16</v>
      </c>
      <c r="H89" s="11">
        <f>'9'!O90</f>
        <v>0</v>
      </c>
      <c r="I89" s="11">
        <f t="shared" si="2"/>
        <v>20</v>
      </c>
      <c r="J89" s="46">
        <f t="shared" si="3"/>
        <v>8.3682008368200833E-2</v>
      </c>
    </row>
    <row r="90" spans="1:10" x14ac:dyDescent="0.25">
      <c r="A90" s="9" t="str">
        <f>'1'!A90</f>
        <v>Claysburg-Kimmel SD</v>
      </c>
      <c r="B90" s="10" t="str">
        <f>'1'!B90</f>
        <v>Blair</v>
      </c>
      <c r="C90" s="85">
        <f>'1'!D90</f>
        <v>217</v>
      </c>
      <c r="D90" s="85">
        <f>'1'!E90</f>
        <v>132</v>
      </c>
      <c r="E90" s="85">
        <f>'1'!F90</f>
        <v>349</v>
      </c>
      <c r="F90" s="11">
        <f>'5'!K91</f>
        <v>0</v>
      </c>
      <c r="G90" s="11">
        <f>'8'!I91</f>
        <v>16</v>
      </c>
      <c r="H90" s="11">
        <f>'9'!O91</f>
        <v>12.617915904936016</v>
      </c>
      <c r="I90" s="11">
        <f t="shared" si="2"/>
        <v>28.617915904936016</v>
      </c>
      <c r="J90" s="46">
        <f t="shared" si="3"/>
        <v>0.13187979679694017</v>
      </c>
    </row>
    <row r="91" spans="1:10" x14ac:dyDescent="0.25">
      <c r="A91" s="9" t="str">
        <f>'1'!A91</f>
        <v>Clearfield Area SD</v>
      </c>
      <c r="B91" s="10" t="str">
        <f>'1'!B91</f>
        <v>Clearfield</v>
      </c>
      <c r="C91" s="85">
        <f>'1'!D91</f>
        <v>589</v>
      </c>
      <c r="D91" s="85">
        <f>'1'!E91</f>
        <v>404</v>
      </c>
      <c r="E91" s="85">
        <f>'1'!F91</f>
        <v>993</v>
      </c>
      <c r="F91" s="11">
        <f>'5'!K92</f>
        <v>48</v>
      </c>
      <c r="G91" s="11">
        <f>'8'!I92</f>
        <v>53</v>
      </c>
      <c r="H91" s="11">
        <f>'9'!O92</f>
        <v>83.975903614457835</v>
      </c>
      <c r="I91" s="11">
        <f t="shared" si="2"/>
        <v>184.97590361445782</v>
      </c>
      <c r="J91" s="46">
        <f t="shared" si="3"/>
        <v>0.31405077014339189</v>
      </c>
    </row>
    <row r="92" spans="1:10" x14ac:dyDescent="0.25">
      <c r="A92" s="9" t="str">
        <f>'1'!A92</f>
        <v>Coatesville Area SD</v>
      </c>
      <c r="B92" s="10" t="str">
        <f>'1'!B92</f>
        <v>Chester</v>
      </c>
      <c r="C92" s="85">
        <f>'1'!D92</f>
        <v>2997</v>
      </c>
      <c r="D92" s="85">
        <f>'1'!E92</f>
        <v>1925</v>
      </c>
      <c r="E92" s="85">
        <f>'1'!F92</f>
        <v>4922</v>
      </c>
      <c r="F92" s="11">
        <f>'5'!K93</f>
        <v>0</v>
      </c>
      <c r="G92" s="11">
        <f>'8'!I93</f>
        <v>226</v>
      </c>
      <c r="H92" s="11">
        <f>'9'!O93</f>
        <v>296.68854222700378</v>
      </c>
      <c r="I92" s="11">
        <f t="shared" si="2"/>
        <v>522.68854222700384</v>
      </c>
      <c r="J92" s="46">
        <f t="shared" si="3"/>
        <v>0.17440391799366162</v>
      </c>
    </row>
    <row r="93" spans="1:10" x14ac:dyDescent="0.25">
      <c r="A93" s="9" t="str">
        <f>'1'!A93</f>
        <v>Cocalico SD</v>
      </c>
      <c r="B93" s="10" t="str">
        <f>'1'!B93</f>
        <v>Lancaster</v>
      </c>
      <c r="C93" s="85">
        <f>'1'!D93</f>
        <v>971</v>
      </c>
      <c r="D93" s="85">
        <f>'1'!E93</f>
        <v>667</v>
      </c>
      <c r="E93" s="85">
        <f>'1'!F93</f>
        <v>1638</v>
      </c>
      <c r="F93" s="11">
        <f>'5'!K94</f>
        <v>0</v>
      </c>
      <c r="G93" s="11">
        <f>'8'!I94</f>
        <v>57</v>
      </c>
      <c r="H93" s="11">
        <f>'9'!O94</f>
        <v>38.617691154422786</v>
      </c>
      <c r="I93" s="11">
        <f t="shared" si="2"/>
        <v>95.617691154422786</v>
      </c>
      <c r="J93" s="46">
        <f t="shared" si="3"/>
        <v>9.84734203444107E-2</v>
      </c>
    </row>
    <row r="94" spans="1:10" x14ac:dyDescent="0.25">
      <c r="A94" s="9" t="str">
        <f>'1'!A94</f>
        <v>Colonial SD</v>
      </c>
      <c r="B94" s="10" t="str">
        <f>'1'!B94</f>
        <v>Montgomery</v>
      </c>
      <c r="C94" s="85">
        <f>'1'!D94</f>
        <v>1364</v>
      </c>
      <c r="D94" s="85">
        <f>'1'!E94</f>
        <v>841</v>
      </c>
      <c r="E94" s="85">
        <f>'1'!F94</f>
        <v>2205</v>
      </c>
      <c r="F94" s="11">
        <f>'5'!K95</f>
        <v>0</v>
      </c>
      <c r="G94" s="11">
        <f>'8'!I95</f>
        <v>156</v>
      </c>
      <c r="H94" s="11">
        <f>'9'!O95</f>
        <v>128.34708017156055</v>
      </c>
      <c r="I94" s="11">
        <f t="shared" si="2"/>
        <v>284.34708017156055</v>
      </c>
      <c r="J94" s="46">
        <f t="shared" si="3"/>
        <v>0.20846560129879807</v>
      </c>
    </row>
    <row r="95" spans="1:10" x14ac:dyDescent="0.25">
      <c r="A95" s="9" t="str">
        <f>'1'!A95</f>
        <v>Columbia Borough SD</v>
      </c>
      <c r="B95" s="10" t="str">
        <f>'1'!B95</f>
        <v>Lancaster</v>
      </c>
      <c r="C95" s="85">
        <f>'1'!D95</f>
        <v>467</v>
      </c>
      <c r="D95" s="85">
        <f>'1'!E95</f>
        <v>296</v>
      </c>
      <c r="E95" s="85">
        <f>'1'!F95</f>
        <v>763</v>
      </c>
      <c r="F95" s="11">
        <f>'5'!K96</f>
        <v>0</v>
      </c>
      <c r="G95" s="11">
        <f>'8'!I96</f>
        <v>35</v>
      </c>
      <c r="H95" s="11">
        <f>'9'!O96</f>
        <v>51.490254872563717</v>
      </c>
      <c r="I95" s="11">
        <f t="shared" si="2"/>
        <v>86.490254872563725</v>
      </c>
      <c r="J95" s="46">
        <f t="shared" si="3"/>
        <v>0.18520397188985807</v>
      </c>
    </row>
    <row r="96" spans="1:10" x14ac:dyDescent="0.25">
      <c r="A96" s="9" t="str">
        <f>'1'!A96</f>
        <v>Commodore Perry SD</v>
      </c>
      <c r="B96" s="10" t="str">
        <f>'1'!B96</f>
        <v>Mercer</v>
      </c>
      <c r="C96" s="85">
        <f>'1'!D96</f>
        <v>131</v>
      </c>
      <c r="D96" s="85">
        <f>'1'!E96</f>
        <v>80</v>
      </c>
      <c r="E96" s="85">
        <f>'1'!F96</f>
        <v>211</v>
      </c>
      <c r="F96" s="11">
        <f>'5'!K97</f>
        <v>0</v>
      </c>
      <c r="G96" s="11">
        <f>'8'!I97</f>
        <v>14</v>
      </c>
      <c r="H96" s="11">
        <f>'9'!O97</f>
        <v>14.993421052631579</v>
      </c>
      <c r="I96" s="11">
        <f t="shared" si="2"/>
        <v>28.993421052631579</v>
      </c>
      <c r="J96" s="46">
        <f t="shared" si="3"/>
        <v>0.2213238248292487</v>
      </c>
    </row>
    <row r="97" spans="1:10" x14ac:dyDescent="0.25">
      <c r="A97" s="9" t="str">
        <f>'1'!A97</f>
        <v>Conemaugh Township Area SD</v>
      </c>
      <c r="B97" s="10" t="str">
        <f>'1'!B97</f>
        <v>Somerset</v>
      </c>
      <c r="C97" s="85">
        <f>'1'!D97</f>
        <v>207</v>
      </c>
      <c r="D97" s="85">
        <f>'1'!E97</f>
        <v>143</v>
      </c>
      <c r="E97" s="85">
        <f>'1'!F97</f>
        <v>350</v>
      </c>
      <c r="F97" s="11">
        <f>'5'!K98</f>
        <v>0</v>
      </c>
      <c r="G97" s="11">
        <f>'8'!I98</f>
        <v>22</v>
      </c>
      <c r="H97" s="11">
        <f>'9'!O98</f>
        <v>36.724409448818896</v>
      </c>
      <c r="I97" s="11">
        <f t="shared" si="2"/>
        <v>58.724409448818896</v>
      </c>
      <c r="J97" s="46">
        <f t="shared" si="3"/>
        <v>0.28369279926965651</v>
      </c>
    </row>
    <row r="98" spans="1:10" x14ac:dyDescent="0.25">
      <c r="A98" s="9" t="str">
        <f>'1'!A98</f>
        <v>Conemaugh Valley SD</v>
      </c>
      <c r="B98" s="10" t="str">
        <f>'1'!B98</f>
        <v>Cambria</v>
      </c>
      <c r="C98" s="85">
        <f>'1'!D98</f>
        <v>178</v>
      </c>
      <c r="D98" s="85">
        <f>'1'!E98</f>
        <v>120</v>
      </c>
      <c r="E98" s="85">
        <f>'1'!F98</f>
        <v>298</v>
      </c>
      <c r="F98" s="11">
        <f>'5'!K99</f>
        <v>1</v>
      </c>
      <c r="G98" s="11">
        <f>'8'!I99</f>
        <v>17</v>
      </c>
      <c r="H98" s="11">
        <f>'9'!O99</f>
        <v>16.141693811074919</v>
      </c>
      <c r="I98" s="11">
        <f t="shared" si="2"/>
        <v>34.141693811074916</v>
      </c>
      <c r="J98" s="46">
        <f t="shared" si="3"/>
        <v>0.19180726860154448</v>
      </c>
    </row>
    <row r="99" spans="1:10" x14ac:dyDescent="0.25">
      <c r="A99" s="9" t="str">
        <f>'1'!A99</f>
        <v>Conestoga Valley SD</v>
      </c>
      <c r="B99" s="10" t="str">
        <f>'1'!B99</f>
        <v>Lancaster</v>
      </c>
      <c r="C99" s="85">
        <f>'1'!D99</f>
        <v>1559</v>
      </c>
      <c r="D99" s="85">
        <f>'1'!E99</f>
        <v>983</v>
      </c>
      <c r="E99" s="85">
        <f>'1'!F99</f>
        <v>2542</v>
      </c>
      <c r="F99" s="11">
        <f>'5'!K100</f>
        <v>0</v>
      </c>
      <c r="G99" s="11">
        <f>'8'!I100</f>
        <v>77</v>
      </c>
      <c r="H99" s="11">
        <f>'9'!O100</f>
        <v>54.161919040479759</v>
      </c>
      <c r="I99" s="11">
        <f t="shared" si="2"/>
        <v>131.16191904047975</v>
      </c>
      <c r="J99" s="46">
        <f t="shared" si="3"/>
        <v>8.4132084054188414E-2</v>
      </c>
    </row>
    <row r="100" spans="1:10" x14ac:dyDescent="0.25">
      <c r="A100" s="9" t="str">
        <f>'1'!A100</f>
        <v>Conewago Valley SD</v>
      </c>
      <c r="B100" s="10" t="str">
        <f>'1'!B100</f>
        <v>Adams</v>
      </c>
      <c r="C100" s="85">
        <f>'1'!D100</f>
        <v>979</v>
      </c>
      <c r="D100" s="85">
        <f>'1'!E100</f>
        <v>661</v>
      </c>
      <c r="E100" s="85">
        <f>'1'!F100</f>
        <v>1640</v>
      </c>
      <c r="F100" s="11">
        <f>'5'!K101</f>
        <v>0</v>
      </c>
      <c r="G100" s="11">
        <f>'8'!I101</f>
        <v>60</v>
      </c>
      <c r="H100" s="11">
        <f>'9'!O101</f>
        <v>52.147286821705428</v>
      </c>
      <c r="I100" s="11">
        <f t="shared" si="2"/>
        <v>112.14728682170542</v>
      </c>
      <c r="J100" s="46">
        <f t="shared" si="3"/>
        <v>0.11455289767283496</v>
      </c>
    </row>
    <row r="101" spans="1:10" x14ac:dyDescent="0.25">
      <c r="A101" s="9" t="str">
        <f>'1'!A101</f>
        <v>Conneaut SD</v>
      </c>
      <c r="B101" s="10" t="str">
        <f>'1'!B101</f>
        <v>Crawford</v>
      </c>
      <c r="C101" s="85">
        <f>'1'!D101</f>
        <v>601</v>
      </c>
      <c r="D101" s="85">
        <f>'1'!E101</f>
        <v>432</v>
      </c>
      <c r="E101" s="85">
        <f>'1'!F101</f>
        <v>1033</v>
      </c>
      <c r="F101" s="11">
        <f>'5'!K102</f>
        <v>12</v>
      </c>
      <c r="G101" s="11">
        <f>'8'!I102</f>
        <v>33</v>
      </c>
      <c r="H101" s="11">
        <f>'9'!O102</f>
        <v>41.959287531806616</v>
      </c>
      <c r="I101" s="11">
        <f t="shared" si="2"/>
        <v>86.959287531806609</v>
      </c>
      <c r="J101" s="46">
        <f t="shared" si="3"/>
        <v>0.14469099422929552</v>
      </c>
    </row>
    <row r="102" spans="1:10" x14ac:dyDescent="0.25">
      <c r="A102" s="9" t="str">
        <f>'1'!A102</f>
        <v>Connellsville Area SD</v>
      </c>
      <c r="B102" s="10" t="str">
        <f>'1'!B102</f>
        <v>Fayette</v>
      </c>
      <c r="C102" s="85">
        <f>'1'!D102</f>
        <v>1047</v>
      </c>
      <c r="D102" s="85">
        <f>'1'!E102</f>
        <v>735</v>
      </c>
      <c r="E102" s="85">
        <f>'1'!F102</f>
        <v>1782</v>
      </c>
      <c r="F102" s="11">
        <f>'5'!K103</f>
        <v>74</v>
      </c>
      <c r="G102" s="11">
        <f>'8'!I103</f>
        <v>130</v>
      </c>
      <c r="H102" s="11">
        <f>'9'!O103</f>
        <v>61.744329896907217</v>
      </c>
      <c r="I102" s="11">
        <f t="shared" si="2"/>
        <v>265.74432989690723</v>
      </c>
      <c r="J102" s="46">
        <f t="shared" si="3"/>
        <v>0.253815023779281</v>
      </c>
    </row>
    <row r="103" spans="1:10" x14ac:dyDescent="0.25">
      <c r="A103" s="9" t="str">
        <f>'1'!A103</f>
        <v>Conrad Weiser Area SD</v>
      </c>
      <c r="B103" s="10" t="str">
        <f>'1'!B103</f>
        <v>Berks</v>
      </c>
      <c r="C103" s="85">
        <f>'1'!D103</f>
        <v>618</v>
      </c>
      <c r="D103" s="85">
        <f>'1'!E103</f>
        <v>430</v>
      </c>
      <c r="E103" s="85">
        <f>'1'!F103</f>
        <v>1048</v>
      </c>
      <c r="F103" s="11">
        <f>'5'!K104</f>
        <v>0</v>
      </c>
      <c r="G103" s="11">
        <f>'8'!I104</f>
        <v>42</v>
      </c>
      <c r="H103" s="11">
        <f>'9'!O104</f>
        <v>25.58788435061955</v>
      </c>
      <c r="I103" s="11">
        <f t="shared" si="2"/>
        <v>67.587884350619547</v>
      </c>
      <c r="J103" s="46">
        <f t="shared" si="3"/>
        <v>0.10936550865796044</v>
      </c>
    </row>
    <row r="104" spans="1:10" x14ac:dyDescent="0.25">
      <c r="A104" s="9" t="str">
        <f>'1'!A104</f>
        <v>Cornell SD</v>
      </c>
      <c r="B104" s="10" t="str">
        <f>'1'!B104</f>
        <v>Allegheny</v>
      </c>
      <c r="C104" s="85">
        <f>'1'!D104</f>
        <v>234</v>
      </c>
      <c r="D104" s="85">
        <f>'1'!E104</f>
        <v>132</v>
      </c>
      <c r="E104" s="85">
        <f>'1'!F104</f>
        <v>366</v>
      </c>
      <c r="F104" s="11">
        <f>'5'!K105</f>
        <v>1</v>
      </c>
      <c r="G104" s="11">
        <f>'8'!I105</f>
        <v>24</v>
      </c>
      <c r="H104" s="11">
        <f>'9'!O105</f>
        <v>0</v>
      </c>
      <c r="I104" s="11">
        <f t="shared" si="2"/>
        <v>25</v>
      </c>
      <c r="J104" s="46">
        <f t="shared" si="3"/>
        <v>0.10683760683760683</v>
      </c>
    </row>
    <row r="105" spans="1:10" x14ac:dyDescent="0.25">
      <c r="A105" s="9" t="str">
        <f>'1'!A105</f>
        <v>Cornwall-Lebanon SD</v>
      </c>
      <c r="B105" s="10" t="str">
        <f>'1'!B105</f>
        <v>Lebanon</v>
      </c>
      <c r="C105" s="85">
        <f>'1'!D105</f>
        <v>1120</v>
      </c>
      <c r="D105" s="85">
        <f>'1'!E105</f>
        <v>770</v>
      </c>
      <c r="E105" s="85">
        <f>'1'!F105</f>
        <v>1890</v>
      </c>
      <c r="F105" s="11">
        <f>'5'!K106</f>
        <v>9</v>
      </c>
      <c r="G105" s="11">
        <f>'8'!I106</f>
        <v>75</v>
      </c>
      <c r="H105" s="11">
        <f>'9'!O106</f>
        <v>203.96712328767123</v>
      </c>
      <c r="I105" s="11">
        <f t="shared" si="2"/>
        <v>287.96712328767126</v>
      </c>
      <c r="J105" s="46">
        <f t="shared" si="3"/>
        <v>0.25711350293542079</v>
      </c>
    </row>
    <row r="106" spans="1:10" x14ac:dyDescent="0.25">
      <c r="A106" s="9" t="str">
        <f>'1'!A106</f>
        <v>Corry Area SD</v>
      </c>
      <c r="B106" s="10" t="str">
        <f>'1'!B106</f>
        <v>Erie</v>
      </c>
      <c r="C106" s="85">
        <f>'1'!D106</f>
        <v>640</v>
      </c>
      <c r="D106" s="85">
        <f>'1'!E106</f>
        <v>450</v>
      </c>
      <c r="E106" s="85">
        <f>'1'!F106</f>
        <v>1090</v>
      </c>
      <c r="F106" s="11">
        <f>'5'!K107</f>
        <v>0</v>
      </c>
      <c r="G106" s="11">
        <f>'8'!I107</f>
        <v>64</v>
      </c>
      <c r="H106" s="11">
        <f>'9'!O107</f>
        <v>30.837645294338209</v>
      </c>
      <c r="I106" s="11">
        <f t="shared" si="2"/>
        <v>94.837645294338216</v>
      </c>
      <c r="J106" s="46">
        <f t="shared" si="3"/>
        <v>0.14818382077240347</v>
      </c>
    </row>
    <row r="107" spans="1:10" x14ac:dyDescent="0.25">
      <c r="A107" s="9" t="str">
        <f>'1'!A107</f>
        <v>Coudersport Area SD</v>
      </c>
      <c r="B107" s="10" t="str">
        <f>'1'!B107</f>
        <v>Potter</v>
      </c>
      <c r="C107" s="85">
        <f>'1'!D107</f>
        <v>193</v>
      </c>
      <c r="D107" s="85">
        <f>'1'!E107</f>
        <v>148</v>
      </c>
      <c r="E107" s="85">
        <f>'1'!F107</f>
        <v>341</v>
      </c>
      <c r="F107" s="11">
        <f>'5'!K108</f>
        <v>0</v>
      </c>
      <c r="G107" s="11">
        <f>'8'!I108</f>
        <v>25</v>
      </c>
      <c r="H107" s="11">
        <f>'9'!O108</f>
        <v>12.888888888888888</v>
      </c>
      <c r="I107" s="11">
        <f t="shared" si="2"/>
        <v>37.888888888888886</v>
      </c>
      <c r="J107" s="46">
        <f t="shared" si="3"/>
        <v>0.19631548647092686</v>
      </c>
    </row>
    <row r="108" spans="1:10" x14ac:dyDescent="0.25">
      <c r="A108" s="9" t="str">
        <f>'1'!A108</f>
        <v>Council Rock SD</v>
      </c>
      <c r="B108" s="10" t="str">
        <f>'1'!B108</f>
        <v>Bucks</v>
      </c>
      <c r="C108" s="85">
        <f>'1'!D108</f>
        <v>1931</v>
      </c>
      <c r="D108" s="85">
        <f>'1'!E108</f>
        <v>1475</v>
      </c>
      <c r="E108" s="85">
        <f>'1'!F108</f>
        <v>3406</v>
      </c>
      <c r="F108" s="11">
        <f>'5'!K109</f>
        <v>0</v>
      </c>
      <c r="G108" s="11">
        <f>'8'!I109</f>
        <v>179</v>
      </c>
      <c r="H108" s="11">
        <f>'9'!O109</f>
        <v>217.36622145626885</v>
      </c>
      <c r="I108" s="11">
        <f t="shared" si="2"/>
        <v>396.36622145626882</v>
      </c>
      <c r="J108" s="46">
        <f t="shared" si="3"/>
        <v>0.20526474441028938</v>
      </c>
    </row>
    <row r="109" spans="1:10" x14ac:dyDescent="0.25">
      <c r="A109" s="9" t="str">
        <f>'1'!A109</f>
        <v>Cranberry Area SD</v>
      </c>
      <c r="B109" s="10" t="str">
        <f>'1'!B109</f>
        <v>Venango</v>
      </c>
      <c r="C109" s="85">
        <f>'1'!D109</f>
        <v>297</v>
      </c>
      <c r="D109" s="85">
        <f>'1'!E109</f>
        <v>213</v>
      </c>
      <c r="E109" s="85">
        <f>'1'!F109</f>
        <v>510</v>
      </c>
      <c r="F109" s="11">
        <f>'5'!K110</f>
        <v>11</v>
      </c>
      <c r="G109" s="11">
        <f>'8'!I110</f>
        <v>30</v>
      </c>
      <c r="H109" s="11">
        <f>'9'!O110</f>
        <v>12.731707317073171</v>
      </c>
      <c r="I109" s="11">
        <f t="shared" si="2"/>
        <v>53.731707317073173</v>
      </c>
      <c r="J109" s="46">
        <f t="shared" si="3"/>
        <v>0.18091483945142484</v>
      </c>
    </row>
    <row r="110" spans="1:10" x14ac:dyDescent="0.25">
      <c r="A110" s="9" t="str">
        <f>'1'!A110</f>
        <v>Crawford Central SD</v>
      </c>
      <c r="B110" s="10" t="str">
        <f>'1'!B110</f>
        <v>Crawford</v>
      </c>
      <c r="C110" s="85">
        <f>'1'!D110</f>
        <v>1014</v>
      </c>
      <c r="D110" s="85">
        <f>'1'!E110</f>
        <v>751</v>
      </c>
      <c r="E110" s="85">
        <f>'1'!F110</f>
        <v>1765</v>
      </c>
      <c r="F110" s="11">
        <f>'5'!K111</f>
        <v>43</v>
      </c>
      <c r="G110" s="11">
        <f>'8'!I111</f>
        <v>103</v>
      </c>
      <c r="H110" s="11">
        <f>'9'!O111</f>
        <v>213.00508905852419</v>
      </c>
      <c r="I110" s="11">
        <f t="shared" si="2"/>
        <v>359.00508905852416</v>
      </c>
      <c r="J110" s="46">
        <f t="shared" si="3"/>
        <v>0.35404841130031967</v>
      </c>
    </row>
    <row r="111" spans="1:10" x14ac:dyDescent="0.25">
      <c r="A111" s="9" t="str">
        <f>'1'!A111</f>
        <v>Crestwood SD</v>
      </c>
      <c r="B111" s="10" t="str">
        <f>'1'!B111</f>
        <v>Luzerne</v>
      </c>
      <c r="C111" s="85">
        <f>'1'!D111</f>
        <v>571</v>
      </c>
      <c r="D111" s="85">
        <f>'1'!E111</f>
        <v>438</v>
      </c>
      <c r="E111" s="85">
        <f>'1'!F111</f>
        <v>1009</v>
      </c>
      <c r="F111" s="11">
        <f>'5'!K112</f>
        <v>0</v>
      </c>
      <c r="G111" s="11">
        <f>'8'!I112</f>
        <v>34</v>
      </c>
      <c r="H111" s="11">
        <f>'9'!O112</f>
        <v>95.483824586628316</v>
      </c>
      <c r="I111" s="11">
        <f t="shared" si="2"/>
        <v>129.48382458662832</v>
      </c>
      <c r="J111" s="46">
        <f t="shared" si="3"/>
        <v>0.22676676810267657</v>
      </c>
    </row>
    <row r="112" spans="1:10" x14ac:dyDescent="0.25">
      <c r="A112" s="9" t="str">
        <f>'1'!A112</f>
        <v>Cumberland Valley SD</v>
      </c>
      <c r="B112" s="10" t="str">
        <f>'1'!B112</f>
        <v>Cumberland</v>
      </c>
      <c r="C112" s="85">
        <f>'1'!D112</f>
        <v>1704</v>
      </c>
      <c r="D112" s="85">
        <f>'1'!E112</f>
        <v>1209</v>
      </c>
      <c r="E112" s="85">
        <f>'1'!F112</f>
        <v>2913</v>
      </c>
      <c r="F112" s="11">
        <f>'5'!K113</f>
        <v>0</v>
      </c>
      <c r="G112" s="11">
        <f>'8'!I113</f>
        <v>107</v>
      </c>
      <c r="H112" s="11">
        <f>'9'!O113</f>
        <v>48.382157123834887</v>
      </c>
      <c r="I112" s="11">
        <f t="shared" si="2"/>
        <v>155.38215712383487</v>
      </c>
      <c r="J112" s="46">
        <f t="shared" si="3"/>
        <v>9.1186711927133138E-2</v>
      </c>
    </row>
    <row r="113" spans="1:10" x14ac:dyDescent="0.25">
      <c r="A113" s="9" t="str">
        <f>'1'!A113</f>
        <v>Curwensville Area SD</v>
      </c>
      <c r="B113" s="10" t="str">
        <f>'1'!B113</f>
        <v>Clearfield</v>
      </c>
      <c r="C113" s="85">
        <f>'1'!D113</f>
        <v>195</v>
      </c>
      <c r="D113" s="85">
        <f>'1'!E113</f>
        <v>159</v>
      </c>
      <c r="E113" s="85">
        <f>'1'!F113</f>
        <v>354</v>
      </c>
      <c r="F113" s="11">
        <f>'5'!K114</f>
        <v>15</v>
      </c>
      <c r="G113" s="11">
        <f>'8'!I114</f>
        <v>9</v>
      </c>
      <c r="H113" s="11">
        <f>'9'!O114</f>
        <v>10.753012048192772</v>
      </c>
      <c r="I113" s="11">
        <f t="shared" si="2"/>
        <v>34.753012048192772</v>
      </c>
      <c r="J113" s="46">
        <f t="shared" si="3"/>
        <v>0.17822057460611679</v>
      </c>
    </row>
    <row r="114" spans="1:10" x14ac:dyDescent="0.25">
      <c r="A114" s="9" t="str">
        <f>'1'!A114</f>
        <v>Dallas SD</v>
      </c>
      <c r="B114" s="10" t="str">
        <f>'1'!B114</f>
        <v>Luzerne</v>
      </c>
      <c r="C114" s="85">
        <f>'1'!D114</f>
        <v>489</v>
      </c>
      <c r="D114" s="85">
        <f>'1'!E114</f>
        <v>409</v>
      </c>
      <c r="E114" s="85">
        <f>'1'!F114</f>
        <v>898</v>
      </c>
      <c r="F114" s="11">
        <f>'5'!K115</f>
        <v>0</v>
      </c>
      <c r="G114" s="11">
        <f>'8'!I115</f>
        <v>28</v>
      </c>
      <c r="H114" s="11">
        <f>'9'!O115</f>
        <v>68.20273184759165</v>
      </c>
      <c r="I114" s="11">
        <f t="shared" si="2"/>
        <v>96.20273184759165</v>
      </c>
      <c r="J114" s="46">
        <f t="shared" si="3"/>
        <v>0.19673360296031012</v>
      </c>
    </row>
    <row r="115" spans="1:10" x14ac:dyDescent="0.25">
      <c r="A115" s="9" t="str">
        <f>'1'!A115</f>
        <v>Dallastown Area SD</v>
      </c>
      <c r="B115" s="10" t="str">
        <f>'1'!B115</f>
        <v>York</v>
      </c>
      <c r="C115" s="85">
        <f>'1'!D115</f>
        <v>1336</v>
      </c>
      <c r="D115" s="85">
        <f>'1'!E115</f>
        <v>986</v>
      </c>
      <c r="E115" s="85">
        <f>'1'!F115</f>
        <v>2322</v>
      </c>
      <c r="F115" s="11">
        <f>'5'!K116</f>
        <v>0</v>
      </c>
      <c r="G115" s="11">
        <f>'8'!I116</f>
        <v>102</v>
      </c>
      <c r="H115" s="11">
        <f>'9'!O116</f>
        <v>36.257739380849536</v>
      </c>
      <c r="I115" s="11">
        <f t="shared" si="2"/>
        <v>138.25773938084953</v>
      </c>
      <c r="J115" s="46">
        <f t="shared" si="3"/>
        <v>0.10348633187189336</v>
      </c>
    </row>
    <row r="116" spans="1:10" x14ac:dyDescent="0.25">
      <c r="A116" s="9" t="str">
        <f>'1'!A116</f>
        <v>Daniel Boone Area SD</v>
      </c>
      <c r="B116" s="10" t="str">
        <f>'1'!B116</f>
        <v>Berks</v>
      </c>
      <c r="C116" s="85">
        <f>'1'!D116</f>
        <v>778</v>
      </c>
      <c r="D116" s="85">
        <f>'1'!E116</f>
        <v>565</v>
      </c>
      <c r="E116" s="85">
        <f>'1'!F116</f>
        <v>1343</v>
      </c>
      <c r="F116" s="11">
        <f>'5'!K117</f>
        <v>0</v>
      </c>
      <c r="G116" s="11">
        <f>'8'!I117</f>
        <v>71</v>
      </c>
      <c r="H116" s="11">
        <f>'9'!O117</f>
        <v>106.21385956860946</v>
      </c>
      <c r="I116" s="11">
        <f t="shared" si="2"/>
        <v>177.21385956860945</v>
      </c>
      <c r="J116" s="46">
        <f t="shared" si="3"/>
        <v>0.22778131049949801</v>
      </c>
    </row>
    <row r="117" spans="1:10" x14ac:dyDescent="0.25">
      <c r="A117" s="9" t="str">
        <f>'1'!A117</f>
        <v>Danville Area SD</v>
      </c>
      <c r="B117" s="10" t="str">
        <f>'1'!B117</f>
        <v>Montour</v>
      </c>
      <c r="C117" s="85">
        <f>'1'!D117</f>
        <v>641</v>
      </c>
      <c r="D117" s="85">
        <f>'1'!E117</f>
        <v>401</v>
      </c>
      <c r="E117" s="85">
        <f>'1'!F117</f>
        <v>1042</v>
      </c>
      <c r="F117" s="11">
        <f>'5'!K118</f>
        <v>0</v>
      </c>
      <c r="G117" s="11">
        <f>'8'!I118</f>
        <v>34</v>
      </c>
      <c r="H117" s="11">
        <f>'9'!O118</f>
        <v>83.891891891891888</v>
      </c>
      <c r="I117" s="11">
        <f t="shared" si="2"/>
        <v>117.89189189189189</v>
      </c>
      <c r="J117" s="46">
        <f t="shared" si="3"/>
        <v>0.18391870809967534</v>
      </c>
    </row>
    <row r="118" spans="1:10" x14ac:dyDescent="0.25">
      <c r="A118" s="9" t="str">
        <f>'1'!A118</f>
        <v>Deer Lakes SD</v>
      </c>
      <c r="B118" s="10" t="str">
        <f>'1'!B118</f>
        <v>Allegheny</v>
      </c>
      <c r="C118" s="85">
        <f>'1'!D118</f>
        <v>452</v>
      </c>
      <c r="D118" s="85">
        <f>'1'!E118</f>
        <v>323</v>
      </c>
      <c r="E118" s="85">
        <f>'1'!F118</f>
        <v>775</v>
      </c>
      <c r="F118" s="11">
        <f>'5'!K119</f>
        <v>4</v>
      </c>
      <c r="G118" s="11">
        <f>'8'!I119</f>
        <v>33</v>
      </c>
      <c r="H118" s="11">
        <f>'9'!O119</f>
        <v>45.595588235294116</v>
      </c>
      <c r="I118" s="11">
        <f t="shared" si="2"/>
        <v>82.595588235294116</v>
      </c>
      <c r="J118" s="46">
        <f t="shared" si="3"/>
        <v>0.1827336022904737</v>
      </c>
    </row>
    <row r="119" spans="1:10" x14ac:dyDescent="0.25">
      <c r="A119" s="9" t="str">
        <f>'1'!A119</f>
        <v>Delaware Valley SD</v>
      </c>
      <c r="B119" s="10" t="str">
        <f>'1'!B119</f>
        <v>Pike</v>
      </c>
      <c r="C119" s="85">
        <f>'1'!D119</f>
        <v>899</v>
      </c>
      <c r="D119" s="85">
        <f>'1'!E119</f>
        <v>658</v>
      </c>
      <c r="E119" s="85">
        <f>'1'!F119</f>
        <v>1557</v>
      </c>
      <c r="F119" s="11">
        <f>'5'!K120</f>
        <v>20</v>
      </c>
      <c r="G119" s="11">
        <f>'8'!I120</f>
        <v>39</v>
      </c>
      <c r="H119" s="11">
        <f>'9'!O120</f>
        <v>73.208633093525179</v>
      </c>
      <c r="I119" s="11">
        <f t="shared" si="2"/>
        <v>132.20863309352518</v>
      </c>
      <c r="J119" s="46">
        <f t="shared" si="3"/>
        <v>0.14706188330759196</v>
      </c>
    </row>
    <row r="120" spans="1:10" x14ac:dyDescent="0.25">
      <c r="A120" s="9" t="str">
        <f>'1'!A120</f>
        <v>Derry Area SD</v>
      </c>
      <c r="B120" s="10" t="str">
        <f>'1'!B120</f>
        <v>Westmoreland</v>
      </c>
      <c r="C120" s="85">
        <f>'1'!D120</f>
        <v>503</v>
      </c>
      <c r="D120" s="85">
        <f>'1'!E120</f>
        <v>355</v>
      </c>
      <c r="E120" s="85">
        <f>'1'!F120</f>
        <v>858</v>
      </c>
      <c r="F120" s="11">
        <f>'5'!K121</f>
        <v>6</v>
      </c>
      <c r="G120" s="11">
        <f>'8'!I121</f>
        <v>55</v>
      </c>
      <c r="H120" s="11">
        <f>'9'!O121</f>
        <v>12.314705882352941</v>
      </c>
      <c r="I120" s="11">
        <f t="shared" si="2"/>
        <v>73.314705882352939</v>
      </c>
      <c r="J120" s="46">
        <f t="shared" si="3"/>
        <v>0.14575488246988655</v>
      </c>
    </row>
    <row r="121" spans="1:10" x14ac:dyDescent="0.25">
      <c r="A121" s="9" t="str">
        <f>'1'!A121</f>
        <v>Derry Township SD</v>
      </c>
      <c r="B121" s="10" t="str">
        <f>'1'!B121</f>
        <v>Dauphin</v>
      </c>
      <c r="C121" s="85">
        <f>'1'!D121</f>
        <v>677</v>
      </c>
      <c r="D121" s="85">
        <f>'1'!E121</f>
        <v>521</v>
      </c>
      <c r="E121" s="85">
        <f>'1'!F121</f>
        <v>1198</v>
      </c>
      <c r="F121" s="11">
        <f>'5'!K122</f>
        <v>0</v>
      </c>
      <c r="G121" s="11">
        <f>'8'!I122</f>
        <v>34</v>
      </c>
      <c r="H121" s="11">
        <f>'9'!O122</f>
        <v>81.367669556348801</v>
      </c>
      <c r="I121" s="11">
        <f t="shared" si="2"/>
        <v>115.3676695563488</v>
      </c>
      <c r="J121" s="46">
        <f t="shared" si="3"/>
        <v>0.1704101470551681</v>
      </c>
    </row>
    <row r="122" spans="1:10" x14ac:dyDescent="0.25">
      <c r="A122" s="9" t="str">
        <f>'1'!A122</f>
        <v>Donegal SD</v>
      </c>
      <c r="B122" s="10" t="str">
        <f>'1'!B122</f>
        <v>Lancaster</v>
      </c>
      <c r="C122" s="85">
        <f>'1'!D122</f>
        <v>861</v>
      </c>
      <c r="D122" s="85">
        <f>'1'!E122</f>
        <v>545</v>
      </c>
      <c r="E122" s="85">
        <f>'1'!F122</f>
        <v>1406</v>
      </c>
      <c r="F122" s="11">
        <f>'5'!K123</f>
        <v>0</v>
      </c>
      <c r="G122" s="11">
        <f>'8'!I123</f>
        <v>64</v>
      </c>
      <c r="H122" s="11">
        <f>'9'!O123</f>
        <v>52.704647676161919</v>
      </c>
      <c r="I122" s="11">
        <f t="shared" si="2"/>
        <v>116.70464767616193</v>
      </c>
      <c r="J122" s="46">
        <f t="shared" si="3"/>
        <v>0.13554546768427633</v>
      </c>
    </row>
    <row r="123" spans="1:10" x14ac:dyDescent="0.25">
      <c r="A123" s="9" t="str">
        <f>'1'!A123</f>
        <v>Dover Area SD</v>
      </c>
      <c r="B123" s="10" t="str">
        <f>'1'!B123</f>
        <v>York</v>
      </c>
      <c r="C123" s="85">
        <f>'1'!D123</f>
        <v>946</v>
      </c>
      <c r="D123" s="85">
        <f>'1'!E123</f>
        <v>639</v>
      </c>
      <c r="E123" s="85">
        <f>'1'!F123</f>
        <v>1585</v>
      </c>
      <c r="F123" s="11">
        <f>'5'!K124</f>
        <v>0</v>
      </c>
      <c r="G123" s="11">
        <f>'8'!I124</f>
        <v>79</v>
      </c>
      <c r="H123" s="11">
        <f>'9'!O124</f>
        <v>128.51115910727142</v>
      </c>
      <c r="I123" s="11">
        <f t="shared" si="2"/>
        <v>207.51115910727142</v>
      </c>
      <c r="J123" s="46">
        <f t="shared" si="3"/>
        <v>0.21935640497597403</v>
      </c>
    </row>
    <row r="124" spans="1:10" x14ac:dyDescent="0.25">
      <c r="A124" s="9" t="str">
        <f>'1'!A124</f>
        <v>Downingtown Area SD</v>
      </c>
      <c r="B124" s="10" t="str">
        <f>'1'!B124</f>
        <v>Chester</v>
      </c>
      <c r="C124" s="85">
        <f>'1'!D124</f>
        <v>2656</v>
      </c>
      <c r="D124" s="85">
        <f>'1'!E124</f>
        <v>2056</v>
      </c>
      <c r="E124" s="85">
        <f>'1'!F124</f>
        <v>4712</v>
      </c>
      <c r="F124" s="11">
        <f>'5'!K125</f>
        <v>0</v>
      </c>
      <c r="G124" s="11">
        <f>'8'!I125</f>
        <v>220</v>
      </c>
      <c r="H124" s="11">
        <f>'9'!O125</f>
        <v>160.4540075309306</v>
      </c>
      <c r="I124" s="11">
        <f t="shared" si="2"/>
        <v>380.4540075309306</v>
      </c>
      <c r="J124" s="46">
        <f t="shared" si="3"/>
        <v>0.14324322572700701</v>
      </c>
    </row>
    <row r="125" spans="1:10" x14ac:dyDescent="0.25">
      <c r="A125" s="9" t="str">
        <f>'1'!A125</f>
        <v>DuBois Area SD</v>
      </c>
      <c r="B125" s="10" t="str">
        <f>'1'!B125</f>
        <v>Clearfield</v>
      </c>
      <c r="C125" s="85">
        <f>'1'!D125</f>
        <v>975</v>
      </c>
      <c r="D125" s="85">
        <f>'1'!E125</f>
        <v>681</v>
      </c>
      <c r="E125" s="85">
        <f>'1'!F125</f>
        <v>1656</v>
      </c>
      <c r="F125" s="11">
        <f>'5'!K126</f>
        <v>48</v>
      </c>
      <c r="G125" s="11">
        <f>'8'!I126</f>
        <v>74</v>
      </c>
      <c r="H125" s="11">
        <f>'9'!O126</f>
        <v>83.975903614457835</v>
      </c>
      <c r="I125" s="11">
        <f t="shared" si="2"/>
        <v>205.97590361445782</v>
      </c>
      <c r="J125" s="46">
        <f t="shared" si="3"/>
        <v>0.21125733704046956</v>
      </c>
    </row>
    <row r="126" spans="1:10" x14ac:dyDescent="0.25">
      <c r="A126" s="9" t="str">
        <f>'1'!A126</f>
        <v>Dunmore SD</v>
      </c>
      <c r="B126" s="10" t="str">
        <f>'1'!B126</f>
        <v>Lackawanna</v>
      </c>
      <c r="C126" s="85">
        <f>'1'!D126</f>
        <v>371</v>
      </c>
      <c r="D126" s="85">
        <f>'1'!E126</f>
        <v>238</v>
      </c>
      <c r="E126" s="85">
        <f>'1'!F126</f>
        <v>609</v>
      </c>
      <c r="F126" s="11">
        <f>'5'!K127</f>
        <v>0</v>
      </c>
      <c r="G126" s="11">
        <f>'8'!I127</f>
        <v>38</v>
      </c>
      <c r="H126" s="11">
        <f>'9'!O127</f>
        <v>12.632991318074192</v>
      </c>
      <c r="I126" s="11">
        <f t="shared" si="2"/>
        <v>50.63299131807419</v>
      </c>
      <c r="J126" s="46">
        <f t="shared" si="3"/>
        <v>0.1364770655473698</v>
      </c>
    </row>
    <row r="127" spans="1:10" x14ac:dyDescent="0.25">
      <c r="A127" s="9" t="str">
        <f>'1'!A127</f>
        <v>Duquesne City SD</v>
      </c>
      <c r="B127" s="10" t="str">
        <f>'1'!B127</f>
        <v>Allegheny</v>
      </c>
      <c r="C127" s="85">
        <f>'1'!D127</f>
        <v>310</v>
      </c>
      <c r="D127" s="85">
        <f>'1'!E127</f>
        <v>182</v>
      </c>
      <c r="E127" s="85">
        <f>'1'!F127</f>
        <v>492</v>
      </c>
      <c r="F127" s="11">
        <f>'5'!K128</f>
        <v>0</v>
      </c>
      <c r="G127" s="11">
        <f>'8'!I128</f>
        <v>34</v>
      </c>
      <c r="H127" s="11">
        <f>'9'!O128</f>
        <v>45.595588235294116</v>
      </c>
      <c r="I127" s="11">
        <f t="shared" si="2"/>
        <v>79.595588235294116</v>
      </c>
      <c r="J127" s="46">
        <f t="shared" si="3"/>
        <v>0.25675996204933588</v>
      </c>
    </row>
    <row r="128" spans="1:10" x14ac:dyDescent="0.25">
      <c r="A128" s="9" t="str">
        <f>'1'!A128</f>
        <v>East Allegheny SD</v>
      </c>
      <c r="B128" s="10" t="str">
        <f>'1'!B128</f>
        <v>Allegheny</v>
      </c>
      <c r="C128" s="85">
        <f>'1'!D128</f>
        <v>550</v>
      </c>
      <c r="D128" s="85">
        <f>'1'!E128</f>
        <v>354</v>
      </c>
      <c r="E128" s="85">
        <f>'1'!F128</f>
        <v>904</v>
      </c>
      <c r="F128" s="11">
        <f>'5'!K129</f>
        <v>0</v>
      </c>
      <c r="G128" s="11">
        <f>'8'!I129</f>
        <v>59</v>
      </c>
      <c r="H128" s="11">
        <f>'9'!O129</f>
        <v>19.786764705882351</v>
      </c>
      <c r="I128" s="11">
        <f t="shared" si="2"/>
        <v>78.786764705882348</v>
      </c>
      <c r="J128" s="46">
        <f t="shared" si="3"/>
        <v>0.14324866310160428</v>
      </c>
    </row>
    <row r="129" spans="1:10" x14ac:dyDescent="0.25">
      <c r="A129" s="9" t="str">
        <f>'1'!A129</f>
        <v>East Lycoming SD</v>
      </c>
      <c r="B129" s="10" t="str">
        <f>'1'!B129</f>
        <v>Lycoming</v>
      </c>
      <c r="C129" s="85">
        <f>'1'!D129</f>
        <v>340</v>
      </c>
      <c r="D129" s="85">
        <f>'1'!E129</f>
        <v>239</v>
      </c>
      <c r="E129" s="85">
        <f>'1'!F129</f>
        <v>579</v>
      </c>
      <c r="F129" s="11">
        <f>'5'!K130</f>
        <v>0</v>
      </c>
      <c r="G129" s="11">
        <f>'8'!I130</f>
        <v>27</v>
      </c>
      <c r="H129" s="11">
        <f>'9'!O130</f>
        <v>30.680901542111506</v>
      </c>
      <c r="I129" s="11">
        <f t="shared" si="2"/>
        <v>57.680901542111506</v>
      </c>
      <c r="J129" s="46">
        <f t="shared" si="3"/>
        <v>0.16964971041797502</v>
      </c>
    </row>
    <row r="130" spans="1:10" x14ac:dyDescent="0.25">
      <c r="A130" s="9" t="str">
        <f>'1'!A130</f>
        <v>East Penn SD</v>
      </c>
      <c r="B130" s="10" t="str">
        <f>'1'!B130</f>
        <v>Lehigh</v>
      </c>
      <c r="C130" s="85">
        <f>'1'!D130</f>
        <v>1825</v>
      </c>
      <c r="D130" s="85">
        <f>'1'!E130</f>
        <v>1366</v>
      </c>
      <c r="E130" s="85">
        <f>'1'!F130</f>
        <v>3191</v>
      </c>
      <c r="F130" s="11">
        <f>'5'!K131</f>
        <v>0</v>
      </c>
      <c r="G130" s="11">
        <f>'8'!I131</f>
        <v>271</v>
      </c>
      <c r="H130" s="11">
        <f>'9'!O131</f>
        <v>178.42089662838089</v>
      </c>
      <c r="I130" s="11">
        <f t="shared" si="2"/>
        <v>449.42089662838089</v>
      </c>
      <c r="J130" s="46">
        <f t="shared" si="3"/>
        <v>0.24625802554979775</v>
      </c>
    </row>
    <row r="131" spans="1:10" x14ac:dyDescent="0.25">
      <c r="A131" s="9" t="str">
        <f>'1'!A131</f>
        <v>East Pennsboro Area SD</v>
      </c>
      <c r="B131" s="10" t="str">
        <f>'1'!B131</f>
        <v>Cumberland</v>
      </c>
      <c r="C131" s="85">
        <f>'1'!D131</f>
        <v>685</v>
      </c>
      <c r="D131" s="85">
        <f>'1'!E131</f>
        <v>464</v>
      </c>
      <c r="E131" s="85">
        <f>'1'!F131</f>
        <v>1149</v>
      </c>
      <c r="F131" s="11">
        <f>'5'!K132</f>
        <v>0</v>
      </c>
      <c r="G131" s="11">
        <f>'8'!I132</f>
        <v>38</v>
      </c>
      <c r="H131" s="11">
        <f>'9'!O132</f>
        <v>93.901464713715058</v>
      </c>
      <c r="I131" s="11">
        <f t="shared" ref="I131:I194" si="4">SUM(F131:H131)</f>
        <v>131.90146471371506</v>
      </c>
      <c r="J131" s="46">
        <f t="shared" ref="J131:J194" si="5">I131/C131</f>
        <v>0.19255688279374461</v>
      </c>
    </row>
    <row r="132" spans="1:10" x14ac:dyDescent="0.25">
      <c r="A132" s="9" t="str">
        <f>'1'!A132</f>
        <v>East Stroudsburg Area SD</v>
      </c>
      <c r="B132" s="10" t="str">
        <f>'1'!B132</f>
        <v>Monroe</v>
      </c>
      <c r="C132" s="85">
        <f>'1'!D132</f>
        <v>1500</v>
      </c>
      <c r="D132" s="85">
        <f>'1'!E132</f>
        <v>1002</v>
      </c>
      <c r="E132" s="85">
        <f>'1'!F132</f>
        <v>2502</v>
      </c>
      <c r="F132" s="11">
        <f>'5'!K133</f>
        <v>0</v>
      </c>
      <c r="G132" s="11">
        <f>'8'!I133</f>
        <v>86</v>
      </c>
      <c r="H132" s="11">
        <f>'9'!O133</f>
        <v>125.59757942511345</v>
      </c>
      <c r="I132" s="11">
        <f t="shared" si="4"/>
        <v>211.59757942511345</v>
      </c>
      <c r="J132" s="46">
        <f t="shared" si="5"/>
        <v>0.14106505295007563</v>
      </c>
    </row>
    <row r="133" spans="1:10" x14ac:dyDescent="0.25">
      <c r="A133" s="9" t="str">
        <f>'1'!A133</f>
        <v>Eastern Lancaster County SD</v>
      </c>
      <c r="B133" s="10" t="str">
        <f>'1'!B133</f>
        <v>Lancaster</v>
      </c>
      <c r="C133" s="85">
        <f>'1'!D133</f>
        <v>1498</v>
      </c>
      <c r="D133" s="85">
        <f>'1'!E133</f>
        <v>979</v>
      </c>
      <c r="E133" s="85">
        <f>'1'!F133</f>
        <v>2477</v>
      </c>
      <c r="F133" s="11">
        <f>'5'!K134</f>
        <v>0</v>
      </c>
      <c r="G133" s="11">
        <f>'8'!I134</f>
        <v>62</v>
      </c>
      <c r="H133" s="11">
        <f>'9'!O134</f>
        <v>25.745127436281859</v>
      </c>
      <c r="I133" s="11">
        <f t="shared" si="4"/>
        <v>87.745127436281862</v>
      </c>
      <c r="J133" s="46">
        <f t="shared" si="5"/>
        <v>5.8574851426089362E-2</v>
      </c>
    </row>
    <row r="134" spans="1:10" x14ac:dyDescent="0.25">
      <c r="A134" s="9" t="str">
        <f>'1'!A134</f>
        <v>Eastern Lebanon County SD</v>
      </c>
      <c r="B134" s="10" t="str">
        <f>'1'!B134</f>
        <v>Lebanon</v>
      </c>
      <c r="C134" s="85">
        <f>'1'!D134</f>
        <v>907</v>
      </c>
      <c r="D134" s="85">
        <f>'1'!E134</f>
        <v>652</v>
      </c>
      <c r="E134" s="85">
        <f>'1'!F134</f>
        <v>1559</v>
      </c>
      <c r="F134" s="11">
        <f>'5'!K135</f>
        <v>1</v>
      </c>
      <c r="G134" s="11">
        <f>'8'!I135</f>
        <v>40</v>
      </c>
      <c r="H134" s="11">
        <f>'9'!O135</f>
        <v>16.635616438356166</v>
      </c>
      <c r="I134" s="11">
        <f t="shared" si="4"/>
        <v>57.635616438356166</v>
      </c>
      <c r="J134" s="46">
        <f t="shared" si="5"/>
        <v>6.3545332346588934E-2</v>
      </c>
    </row>
    <row r="135" spans="1:10" x14ac:dyDescent="0.25">
      <c r="A135" s="9" t="str">
        <f>'1'!A135</f>
        <v>Eastern York SD</v>
      </c>
      <c r="B135" s="10" t="str">
        <f>'1'!B135</f>
        <v>York</v>
      </c>
      <c r="C135" s="85">
        <f>'1'!D135</f>
        <v>683</v>
      </c>
      <c r="D135" s="85">
        <f>'1'!E135</f>
        <v>422</v>
      </c>
      <c r="E135" s="85">
        <f>'1'!F135</f>
        <v>1105</v>
      </c>
      <c r="F135" s="11">
        <f>'5'!K136</f>
        <v>0</v>
      </c>
      <c r="G135" s="11">
        <f>'8'!I136</f>
        <v>54</v>
      </c>
      <c r="H135" s="11">
        <f>'9'!O136</f>
        <v>23.814254859611232</v>
      </c>
      <c r="I135" s="11">
        <f t="shared" si="4"/>
        <v>77.814254859611225</v>
      </c>
      <c r="J135" s="46">
        <f t="shared" si="5"/>
        <v>0.11393009496282756</v>
      </c>
    </row>
    <row r="136" spans="1:10" x14ac:dyDescent="0.25">
      <c r="A136" s="9" t="str">
        <f>'1'!A136</f>
        <v>Easton Area SD</v>
      </c>
      <c r="B136" s="10" t="str">
        <f>'1'!B136</f>
        <v>Northampton</v>
      </c>
      <c r="C136" s="85">
        <f>'1'!D136</f>
        <v>2312</v>
      </c>
      <c r="D136" s="85">
        <f>'1'!E136</f>
        <v>1693</v>
      </c>
      <c r="E136" s="85">
        <f>'1'!F136</f>
        <v>4005</v>
      </c>
      <c r="F136" s="11">
        <f>'5'!K137</f>
        <v>21</v>
      </c>
      <c r="G136" s="11">
        <f>'8'!I137</f>
        <v>276</v>
      </c>
      <c r="H136" s="11">
        <f>'9'!O137</f>
        <v>261.49855282199712</v>
      </c>
      <c r="I136" s="11">
        <f t="shared" si="4"/>
        <v>558.49855282199712</v>
      </c>
      <c r="J136" s="46">
        <f t="shared" si="5"/>
        <v>0.24156511800259392</v>
      </c>
    </row>
    <row r="137" spans="1:10" x14ac:dyDescent="0.25">
      <c r="A137" s="9" t="str">
        <f>'1'!A137</f>
        <v>Elizabeth Forward SD</v>
      </c>
      <c r="B137" s="10" t="str">
        <f>'1'!B137</f>
        <v>Allegheny</v>
      </c>
      <c r="C137" s="85">
        <f>'1'!D137</f>
        <v>475</v>
      </c>
      <c r="D137" s="85">
        <f>'1'!E137</f>
        <v>313</v>
      </c>
      <c r="E137" s="85">
        <f>'1'!F137</f>
        <v>788</v>
      </c>
      <c r="F137" s="11">
        <f>'5'!K138</f>
        <v>0</v>
      </c>
      <c r="G137" s="11">
        <f>'8'!I138</f>
        <v>94</v>
      </c>
      <c r="H137" s="11">
        <f>'9'!O138</f>
        <v>15.198529411764705</v>
      </c>
      <c r="I137" s="11">
        <f t="shared" si="4"/>
        <v>109.19852941176471</v>
      </c>
      <c r="J137" s="46">
        <f t="shared" si="5"/>
        <v>0.22989164086687308</v>
      </c>
    </row>
    <row r="138" spans="1:10" x14ac:dyDescent="0.25">
      <c r="A138" s="9" t="str">
        <f>'1'!A138</f>
        <v>Elizabethtown Area SD</v>
      </c>
      <c r="B138" s="10" t="str">
        <f>'1'!B138</f>
        <v>Lancaster</v>
      </c>
      <c r="C138" s="85">
        <f>'1'!D138</f>
        <v>1038</v>
      </c>
      <c r="D138" s="85">
        <f>'1'!E138</f>
        <v>710</v>
      </c>
      <c r="E138" s="85">
        <f>'1'!F138</f>
        <v>1748</v>
      </c>
      <c r="F138" s="11">
        <f>'5'!K139</f>
        <v>0</v>
      </c>
      <c r="G138" s="11">
        <f>'8'!I139</f>
        <v>66</v>
      </c>
      <c r="H138" s="11">
        <f>'9'!O139</f>
        <v>93.994002998500747</v>
      </c>
      <c r="I138" s="11">
        <f t="shared" si="4"/>
        <v>159.99400299850075</v>
      </c>
      <c r="J138" s="46">
        <f t="shared" si="5"/>
        <v>0.15413680443015487</v>
      </c>
    </row>
    <row r="139" spans="1:10" x14ac:dyDescent="0.25">
      <c r="A139" s="9" t="str">
        <f>'1'!A139</f>
        <v>Elk Lake SD</v>
      </c>
      <c r="B139" s="10" t="str">
        <f>'1'!B139</f>
        <v>Susquehanna</v>
      </c>
      <c r="C139" s="85">
        <f>'1'!D139</f>
        <v>308</v>
      </c>
      <c r="D139" s="85">
        <f>'1'!E139</f>
        <v>211</v>
      </c>
      <c r="E139" s="85">
        <f>'1'!F139</f>
        <v>519</v>
      </c>
      <c r="F139" s="11">
        <f>'5'!K140</f>
        <v>1</v>
      </c>
      <c r="G139" s="11">
        <f>'8'!I140</f>
        <v>17</v>
      </c>
      <c r="H139" s="11">
        <f>'9'!O140</f>
        <v>0</v>
      </c>
      <c r="I139" s="11">
        <f t="shared" si="4"/>
        <v>18</v>
      </c>
      <c r="J139" s="46">
        <f t="shared" si="5"/>
        <v>5.844155844155844E-2</v>
      </c>
    </row>
    <row r="140" spans="1:10" x14ac:dyDescent="0.25">
      <c r="A140" s="9" t="str">
        <f>'1'!A140</f>
        <v>Ellwood City Area SD</v>
      </c>
      <c r="B140" s="10" t="str">
        <f>'1'!B140</f>
        <v>Lawrence</v>
      </c>
      <c r="C140" s="85">
        <f>'1'!D140</f>
        <v>449</v>
      </c>
      <c r="D140" s="85">
        <f>'1'!E140</f>
        <v>311</v>
      </c>
      <c r="E140" s="85">
        <f>'1'!F140</f>
        <v>760</v>
      </c>
      <c r="F140" s="11">
        <f>'5'!K141</f>
        <v>8</v>
      </c>
      <c r="G140" s="11">
        <f>'8'!I141</f>
        <v>46</v>
      </c>
      <c r="H140" s="11">
        <f>'9'!O141</f>
        <v>26.304668304668304</v>
      </c>
      <c r="I140" s="11">
        <f t="shared" si="4"/>
        <v>80.304668304668297</v>
      </c>
      <c r="J140" s="46">
        <f t="shared" si="5"/>
        <v>0.17885226793912762</v>
      </c>
    </row>
    <row r="141" spans="1:10" x14ac:dyDescent="0.25">
      <c r="A141" s="9" t="str">
        <f>'1'!A141</f>
        <v>Ephrata Area SD</v>
      </c>
      <c r="B141" s="10" t="str">
        <f>'1'!B141</f>
        <v>Lancaster</v>
      </c>
      <c r="C141" s="85">
        <f>'1'!D141</f>
        <v>1508</v>
      </c>
      <c r="D141" s="85">
        <f>'1'!E141</f>
        <v>946</v>
      </c>
      <c r="E141" s="85">
        <f>'1'!F141</f>
        <v>2454</v>
      </c>
      <c r="F141" s="11">
        <f>'5'!K142</f>
        <v>0</v>
      </c>
      <c r="G141" s="11">
        <f>'8'!I142</f>
        <v>99</v>
      </c>
      <c r="H141" s="11">
        <f>'9'!O142</f>
        <v>121.19640179910044</v>
      </c>
      <c r="I141" s="11">
        <f t="shared" si="4"/>
        <v>220.19640179910044</v>
      </c>
      <c r="J141" s="46">
        <f t="shared" si="5"/>
        <v>0.14601883408428412</v>
      </c>
    </row>
    <row r="142" spans="1:10" x14ac:dyDescent="0.25">
      <c r="A142" s="9" t="str">
        <f>'1'!A142</f>
        <v>Erie City SD</v>
      </c>
      <c r="B142" s="10" t="str">
        <f>'1'!B142</f>
        <v>Erie</v>
      </c>
      <c r="C142" s="85">
        <f>'1'!D142</f>
        <v>4646</v>
      </c>
      <c r="D142" s="85">
        <f>'1'!E142</f>
        <v>3008</v>
      </c>
      <c r="E142" s="85">
        <f>'1'!F142</f>
        <v>7654</v>
      </c>
      <c r="F142" s="11">
        <f>'5'!K143</f>
        <v>0</v>
      </c>
      <c r="G142" s="11">
        <f>'8'!I143</f>
        <v>732</v>
      </c>
      <c r="H142" s="11">
        <f>'9'!O143</f>
        <v>361.5448068991376</v>
      </c>
      <c r="I142" s="11">
        <f t="shared" si="4"/>
        <v>1093.5448068991377</v>
      </c>
      <c r="J142" s="46">
        <f t="shared" si="5"/>
        <v>0.23537339795504469</v>
      </c>
    </row>
    <row r="143" spans="1:10" x14ac:dyDescent="0.25">
      <c r="A143" s="9" t="str">
        <f>'1'!A143</f>
        <v>Everett Area SD</v>
      </c>
      <c r="B143" s="10" t="str">
        <f>'1'!B143</f>
        <v>Bedford</v>
      </c>
      <c r="C143" s="85">
        <f>'1'!D143</f>
        <v>323</v>
      </c>
      <c r="D143" s="85">
        <f>'1'!E143</f>
        <v>203</v>
      </c>
      <c r="E143" s="85">
        <f>'1'!F143</f>
        <v>526</v>
      </c>
      <c r="F143" s="11">
        <f>'5'!K144</f>
        <v>28</v>
      </c>
      <c r="G143" s="11">
        <f>'8'!I144</f>
        <v>27</v>
      </c>
      <c r="H143" s="11">
        <f>'9'!O144</f>
        <v>17.410714285714285</v>
      </c>
      <c r="I143" s="11">
        <f t="shared" si="4"/>
        <v>72.410714285714278</v>
      </c>
      <c r="J143" s="46">
        <f t="shared" si="5"/>
        <v>0.2241817779743476</v>
      </c>
    </row>
    <row r="144" spans="1:10" x14ac:dyDescent="0.25">
      <c r="A144" s="9" t="str">
        <f>'1'!A144</f>
        <v>Exeter Township SD</v>
      </c>
      <c r="B144" s="10" t="str">
        <f>'1'!B144</f>
        <v>Berks</v>
      </c>
      <c r="C144" s="85">
        <f>'1'!D144</f>
        <v>864</v>
      </c>
      <c r="D144" s="85">
        <f>'1'!E144</f>
        <v>625</v>
      </c>
      <c r="E144" s="85">
        <f>'1'!F144</f>
        <v>1489</v>
      </c>
      <c r="F144" s="11">
        <f>'5'!K145</f>
        <v>0</v>
      </c>
      <c r="G144" s="11">
        <f>'8'!I145</f>
        <v>82</v>
      </c>
      <c r="H144" s="11">
        <f>'9'!O145</f>
        <v>76.763653051858654</v>
      </c>
      <c r="I144" s="11">
        <f t="shared" si="4"/>
        <v>158.76365305185865</v>
      </c>
      <c r="J144" s="46">
        <f t="shared" si="5"/>
        <v>0.18375422806928085</v>
      </c>
    </row>
    <row r="145" spans="1:10" x14ac:dyDescent="0.25">
      <c r="A145" s="9" t="str">
        <f>'1'!A145</f>
        <v>Fairfield Area SD</v>
      </c>
      <c r="B145" s="10" t="str">
        <f>'1'!B145</f>
        <v>Adams</v>
      </c>
      <c r="C145" s="85">
        <f>'1'!D145</f>
        <v>212</v>
      </c>
      <c r="D145" s="85">
        <f>'1'!E145</f>
        <v>153</v>
      </c>
      <c r="E145" s="85">
        <f>'1'!F145</f>
        <v>365</v>
      </c>
      <c r="F145" s="11">
        <f>'5'!K146</f>
        <v>0</v>
      </c>
      <c r="G145" s="11">
        <f>'8'!I146</f>
        <v>18</v>
      </c>
      <c r="H145" s="11">
        <f>'9'!O146</f>
        <v>12.736434108527133</v>
      </c>
      <c r="I145" s="11">
        <f t="shared" si="4"/>
        <v>30.736434108527135</v>
      </c>
      <c r="J145" s="46">
        <f t="shared" si="5"/>
        <v>0.14498317975720346</v>
      </c>
    </row>
    <row r="146" spans="1:10" x14ac:dyDescent="0.25">
      <c r="A146" s="9" t="str">
        <f>'1'!A146</f>
        <v>Fairview SD</v>
      </c>
      <c r="B146" s="10" t="str">
        <f>'1'!B146</f>
        <v>Erie</v>
      </c>
      <c r="C146" s="85">
        <f>'1'!D146</f>
        <v>228</v>
      </c>
      <c r="D146" s="85">
        <f>'1'!E146</f>
        <v>201</v>
      </c>
      <c r="E146" s="85">
        <f>'1'!F146</f>
        <v>429</v>
      </c>
      <c r="F146" s="11">
        <f>'5'!K147</f>
        <v>0</v>
      </c>
      <c r="G146" s="11">
        <f>'8'!I147</f>
        <v>45</v>
      </c>
      <c r="H146" s="11">
        <f>'9'!O147</f>
        <v>84.537682789651299</v>
      </c>
      <c r="I146" s="11">
        <f t="shared" si="4"/>
        <v>129.53768278965129</v>
      </c>
      <c r="J146" s="46">
        <f t="shared" si="5"/>
        <v>0.56814773153355824</v>
      </c>
    </row>
    <row r="147" spans="1:10" x14ac:dyDescent="0.25">
      <c r="A147" s="9" t="str">
        <f>'1'!A147</f>
        <v>Fannett-Metal SD</v>
      </c>
      <c r="B147" s="10" t="str">
        <f>'1'!B147</f>
        <v>Franklin</v>
      </c>
      <c r="C147" s="85">
        <f>'1'!D147</f>
        <v>209</v>
      </c>
      <c r="D147" s="85">
        <f>'1'!E147</f>
        <v>138</v>
      </c>
      <c r="E147" s="85">
        <f>'1'!F147</f>
        <v>347</v>
      </c>
      <c r="F147" s="11">
        <f>'5'!K148</f>
        <v>4</v>
      </c>
      <c r="G147" s="11">
        <f>'8'!I148</f>
        <v>7</v>
      </c>
      <c r="H147" s="11">
        <f>'9'!O148</f>
        <v>0</v>
      </c>
      <c r="I147" s="11">
        <f t="shared" si="4"/>
        <v>11</v>
      </c>
      <c r="J147" s="46">
        <f t="shared" si="5"/>
        <v>5.2631578947368418E-2</v>
      </c>
    </row>
    <row r="148" spans="1:10" x14ac:dyDescent="0.25">
      <c r="A148" s="9" t="str">
        <f>'1'!A148</f>
        <v>Farrell Area SD</v>
      </c>
      <c r="B148" s="10" t="str">
        <f>'1'!B148</f>
        <v>Mercer</v>
      </c>
      <c r="C148" s="85">
        <f>'1'!D148</f>
        <v>195</v>
      </c>
      <c r="D148" s="85">
        <f>'1'!E148</f>
        <v>151</v>
      </c>
      <c r="E148" s="85">
        <f>'1'!F148</f>
        <v>346</v>
      </c>
      <c r="F148" s="11">
        <f>'5'!K149</f>
        <v>3</v>
      </c>
      <c r="G148" s="11">
        <f>'8'!I149</f>
        <v>8</v>
      </c>
      <c r="H148" s="11">
        <f>'9'!O149</f>
        <v>4.5263157894736841</v>
      </c>
      <c r="I148" s="11">
        <f t="shared" si="4"/>
        <v>15.526315789473685</v>
      </c>
      <c r="J148" s="46">
        <f t="shared" si="5"/>
        <v>7.9622132253711203E-2</v>
      </c>
    </row>
    <row r="149" spans="1:10" x14ac:dyDescent="0.25">
      <c r="A149" s="9" t="str">
        <f>'1'!A149</f>
        <v>Ferndale Area SD</v>
      </c>
      <c r="B149" s="10" t="str">
        <f>'1'!B149</f>
        <v>Cambria</v>
      </c>
      <c r="C149" s="85">
        <f>'1'!D149</f>
        <v>163</v>
      </c>
      <c r="D149" s="85">
        <f>'1'!E149</f>
        <v>118</v>
      </c>
      <c r="E149" s="85">
        <f>'1'!F149</f>
        <v>281</v>
      </c>
      <c r="F149" s="11">
        <f>'5'!K150</f>
        <v>1</v>
      </c>
      <c r="G149" s="11">
        <f>'8'!I150</f>
        <v>18</v>
      </c>
      <c r="H149" s="11">
        <f>'9'!O150</f>
        <v>0</v>
      </c>
      <c r="I149" s="11">
        <f t="shared" si="4"/>
        <v>19</v>
      </c>
      <c r="J149" s="46">
        <f t="shared" si="5"/>
        <v>0.1165644171779141</v>
      </c>
    </row>
    <row r="150" spans="1:10" x14ac:dyDescent="0.25">
      <c r="A150" s="9" t="str">
        <f>'1'!A150</f>
        <v>Fleetwood Area SD</v>
      </c>
      <c r="B150" s="10" t="str">
        <f>'1'!B150</f>
        <v>Berks</v>
      </c>
      <c r="C150" s="85">
        <f>'1'!D150</f>
        <v>572</v>
      </c>
      <c r="D150" s="85">
        <f>'1'!E150</f>
        <v>429</v>
      </c>
      <c r="E150" s="85">
        <f>'1'!F150</f>
        <v>1001</v>
      </c>
      <c r="F150" s="11">
        <f>'5'!K151</f>
        <v>0</v>
      </c>
      <c r="G150" s="11">
        <f>'8'!I151</f>
        <v>49</v>
      </c>
      <c r="H150" s="11">
        <f>'9'!O151</f>
        <v>76.763653051858654</v>
      </c>
      <c r="I150" s="11">
        <f t="shared" si="4"/>
        <v>125.76365305185865</v>
      </c>
      <c r="J150" s="46">
        <f t="shared" si="5"/>
        <v>0.2198665263144382</v>
      </c>
    </row>
    <row r="151" spans="1:10" x14ac:dyDescent="0.25">
      <c r="A151" s="9" t="str">
        <f>'1'!A151</f>
        <v>Forbes Road SD</v>
      </c>
      <c r="B151" s="10" t="str">
        <f>'1'!B151</f>
        <v>Fulton</v>
      </c>
      <c r="C151" s="85">
        <f>'1'!D151</f>
        <v>99</v>
      </c>
      <c r="D151" s="85">
        <f>'1'!E151</f>
        <v>61</v>
      </c>
      <c r="E151" s="85">
        <f>'1'!F151</f>
        <v>160</v>
      </c>
      <c r="F151" s="11">
        <f>'5'!K152</f>
        <v>10</v>
      </c>
      <c r="G151" s="11">
        <f>'8'!I152</f>
        <v>9</v>
      </c>
      <c r="H151" s="11">
        <f>'9'!O152</f>
        <v>0</v>
      </c>
      <c r="I151" s="11">
        <f t="shared" si="4"/>
        <v>19</v>
      </c>
      <c r="J151" s="46">
        <f t="shared" si="5"/>
        <v>0.19191919191919191</v>
      </c>
    </row>
    <row r="152" spans="1:10" x14ac:dyDescent="0.25">
      <c r="A152" s="9" t="str">
        <f>'1'!A152</f>
        <v>Forest Area SD</v>
      </c>
      <c r="B152" s="10" t="str">
        <f>'1'!B152</f>
        <v>Forest</v>
      </c>
      <c r="C152" s="85">
        <f>'1'!D152</f>
        <v>121</v>
      </c>
      <c r="D152" s="85">
        <f>'1'!E152</f>
        <v>80</v>
      </c>
      <c r="E152" s="85">
        <f>'1'!F152</f>
        <v>201</v>
      </c>
      <c r="F152" s="11">
        <f>'5'!K153</f>
        <v>0</v>
      </c>
      <c r="G152" s="11">
        <f>'8'!I153</f>
        <v>9</v>
      </c>
      <c r="H152" s="11">
        <f>'9'!O153</f>
        <v>0</v>
      </c>
      <c r="I152" s="11">
        <f t="shared" si="4"/>
        <v>9</v>
      </c>
      <c r="J152" s="46">
        <f t="shared" si="5"/>
        <v>7.43801652892562E-2</v>
      </c>
    </row>
    <row r="153" spans="1:10" x14ac:dyDescent="0.25">
      <c r="A153" s="9" t="str">
        <f>'1'!A153</f>
        <v>Forest City Regional SD</v>
      </c>
      <c r="B153" s="10" t="str">
        <f>'1'!B153</f>
        <v>Susquehanna</v>
      </c>
      <c r="C153" s="85">
        <f>'1'!D153</f>
        <v>154</v>
      </c>
      <c r="D153" s="85">
        <f>'1'!E153</f>
        <v>113</v>
      </c>
      <c r="E153" s="85">
        <f>'1'!F153</f>
        <v>267</v>
      </c>
      <c r="F153" s="11">
        <f>'5'!K154</f>
        <v>0</v>
      </c>
      <c r="G153" s="11">
        <f>'8'!I154</f>
        <v>13</v>
      </c>
      <c r="H153" s="11">
        <f>'9'!O154</f>
        <v>32.760000000000005</v>
      </c>
      <c r="I153" s="11">
        <f t="shared" si="4"/>
        <v>45.760000000000005</v>
      </c>
      <c r="J153" s="46">
        <f t="shared" si="5"/>
        <v>0.29714285714285715</v>
      </c>
    </row>
    <row r="154" spans="1:10" x14ac:dyDescent="0.25">
      <c r="A154" s="9" t="str">
        <f>'1'!A154</f>
        <v>Forest Hills SD</v>
      </c>
      <c r="B154" s="10" t="str">
        <f>'1'!B154</f>
        <v>Cambria</v>
      </c>
      <c r="C154" s="85">
        <f>'1'!D154</f>
        <v>363</v>
      </c>
      <c r="D154" s="85">
        <f>'1'!E154</f>
        <v>275</v>
      </c>
      <c r="E154" s="85">
        <f>'1'!F154</f>
        <v>638</v>
      </c>
      <c r="F154" s="11">
        <f>'5'!K155</f>
        <v>1</v>
      </c>
      <c r="G154" s="11">
        <f>'8'!I155</f>
        <v>22</v>
      </c>
      <c r="H154" s="11">
        <f>'9'!O155</f>
        <v>32.283387622149839</v>
      </c>
      <c r="I154" s="11">
        <f t="shared" si="4"/>
        <v>55.283387622149839</v>
      </c>
      <c r="J154" s="46">
        <f t="shared" si="5"/>
        <v>0.15229583366983426</v>
      </c>
    </row>
    <row r="155" spans="1:10" x14ac:dyDescent="0.25">
      <c r="A155" s="9" t="str">
        <f>'1'!A155</f>
        <v>Fort Cherry SD</v>
      </c>
      <c r="B155" s="10" t="str">
        <f>'1'!B155</f>
        <v>Washington</v>
      </c>
      <c r="C155" s="85">
        <f>'1'!D155</f>
        <v>240</v>
      </c>
      <c r="D155" s="85">
        <f>'1'!E155</f>
        <v>193</v>
      </c>
      <c r="E155" s="85">
        <f>'1'!F155</f>
        <v>433</v>
      </c>
      <c r="F155" s="11">
        <f>'5'!K156</f>
        <v>1</v>
      </c>
      <c r="G155" s="11">
        <f>'8'!I156</f>
        <v>22</v>
      </c>
      <c r="H155" s="11">
        <f>'9'!O156</f>
        <v>0</v>
      </c>
      <c r="I155" s="11">
        <f t="shared" si="4"/>
        <v>23</v>
      </c>
      <c r="J155" s="46">
        <f t="shared" si="5"/>
        <v>9.583333333333334E-2</v>
      </c>
    </row>
    <row r="156" spans="1:10" x14ac:dyDescent="0.25">
      <c r="A156" s="9" t="str">
        <f>'1'!A156</f>
        <v>Fort LeBoeuf SD</v>
      </c>
      <c r="B156" s="10" t="str">
        <f>'1'!B156</f>
        <v>Erie</v>
      </c>
      <c r="C156" s="85">
        <f>'1'!D156</f>
        <v>430</v>
      </c>
      <c r="D156" s="85">
        <f>'1'!E156</f>
        <v>294</v>
      </c>
      <c r="E156" s="85">
        <f>'1'!F156</f>
        <v>724</v>
      </c>
      <c r="F156" s="11">
        <f>'5'!K157</f>
        <v>0</v>
      </c>
      <c r="G156" s="11">
        <f>'8'!I157</f>
        <v>65</v>
      </c>
      <c r="H156" s="11">
        <f>'9'!O157</f>
        <v>173.32883389576304</v>
      </c>
      <c r="I156" s="11">
        <f t="shared" si="4"/>
        <v>238.32883389576304</v>
      </c>
      <c r="J156" s="46">
        <f t="shared" si="5"/>
        <v>0.55425310208316991</v>
      </c>
    </row>
    <row r="157" spans="1:10" x14ac:dyDescent="0.25">
      <c r="A157" s="9" t="str">
        <f>'1'!A157</f>
        <v>Fox Chapel Area SD</v>
      </c>
      <c r="B157" s="10" t="str">
        <f>'1'!B157</f>
        <v>Allegheny</v>
      </c>
      <c r="C157" s="85">
        <f>'1'!D157</f>
        <v>756</v>
      </c>
      <c r="D157" s="85">
        <f>'1'!E157</f>
        <v>599</v>
      </c>
      <c r="E157" s="85">
        <f>'1'!F157</f>
        <v>1355</v>
      </c>
      <c r="F157" s="11">
        <f>'5'!K158</f>
        <v>0</v>
      </c>
      <c r="G157" s="11">
        <f>'8'!I158</f>
        <v>73</v>
      </c>
      <c r="H157" s="11">
        <f>'9'!O158</f>
        <v>185.25</v>
      </c>
      <c r="I157" s="11">
        <f t="shared" si="4"/>
        <v>258.25</v>
      </c>
      <c r="J157" s="46">
        <f t="shared" si="5"/>
        <v>0.34160052910052913</v>
      </c>
    </row>
    <row r="158" spans="1:10" x14ac:dyDescent="0.25">
      <c r="A158" s="9" t="str">
        <f>'1'!A158</f>
        <v>Franklin Area SD</v>
      </c>
      <c r="B158" s="10" t="str">
        <f>'1'!B158</f>
        <v>Venango</v>
      </c>
      <c r="C158" s="85">
        <f>'1'!D158</f>
        <v>576</v>
      </c>
      <c r="D158" s="85">
        <f>'1'!E158</f>
        <v>373</v>
      </c>
      <c r="E158" s="85">
        <f>'1'!F158</f>
        <v>949</v>
      </c>
      <c r="F158" s="11">
        <f>'5'!K159</f>
        <v>41</v>
      </c>
      <c r="G158" s="11">
        <f>'8'!I159</f>
        <v>44</v>
      </c>
      <c r="H158" s="11">
        <f>'9'!O159</f>
        <v>0</v>
      </c>
      <c r="I158" s="11">
        <f t="shared" si="4"/>
        <v>85</v>
      </c>
      <c r="J158" s="46">
        <f t="shared" si="5"/>
        <v>0.14756944444444445</v>
      </c>
    </row>
    <row r="159" spans="1:10" x14ac:dyDescent="0.25">
      <c r="A159" s="9" t="str">
        <f>'1'!A159</f>
        <v>Franklin Regional SD</v>
      </c>
      <c r="B159" s="10" t="str">
        <f>'1'!B159</f>
        <v>Westmoreland</v>
      </c>
      <c r="C159" s="85">
        <f>'1'!D159</f>
        <v>590</v>
      </c>
      <c r="D159" s="85">
        <f>'1'!E159</f>
        <v>476</v>
      </c>
      <c r="E159" s="85">
        <f>'1'!F159</f>
        <v>1066</v>
      </c>
      <c r="F159" s="11">
        <f>'5'!K160</f>
        <v>0</v>
      </c>
      <c r="G159" s="11">
        <f>'8'!I160</f>
        <v>76</v>
      </c>
      <c r="H159" s="11">
        <f>'9'!O160</f>
        <v>49.258823529411764</v>
      </c>
      <c r="I159" s="11">
        <f t="shared" si="4"/>
        <v>125.25882352941176</v>
      </c>
      <c r="J159" s="46">
        <f t="shared" si="5"/>
        <v>0.21230309072781653</v>
      </c>
    </row>
    <row r="160" spans="1:10" x14ac:dyDescent="0.25">
      <c r="A160" s="9" t="str">
        <f>'1'!A160</f>
        <v>Frazier SD</v>
      </c>
      <c r="B160" s="10" t="str">
        <f>'1'!B160</f>
        <v>Fayette</v>
      </c>
      <c r="C160" s="85">
        <f>'1'!D160</f>
        <v>211</v>
      </c>
      <c r="D160" s="85">
        <f>'1'!E160</f>
        <v>156</v>
      </c>
      <c r="E160" s="85">
        <f>'1'!F160</f>
        <v>367</v>
      </c>
      <c r="F160" s="11">
        <f>'5'!K161</f>
        <v>2</v>
      </c>
      <c r="G160" s="11">
        <f>'8'!I161</f>
        <v>21</v>
      </c>
      <c r="H160" s="11">
        <f>'9'!O161</f>
        <v>0</v>
      </c>
      <c r="I160" s="11">
        <f t="shared" si="4"/>
        <v>23</v>
      </c>
      <c r="J160" s="46">
        <f t="shared" si="5"/>
        <v>0.10900473933649289</v>
      </c>
    </row>
    <row r="161" spans="1:10" x14ac:dyDescent="0.25">
      <c r="A161" s="9" t="str">
        <f>'1'!A161</f>
        <v>Freedom Area SD</v>
      </c>
      <c r="B161" s="10" t="str">
        <f>'1'!B161</f>
        <v>Beaver</v>
      </c>
      <c r="C161" s="85">
        <f>'1'!D161</f>
        <v>317</v>
      </c>
      <c r="D161" s="85">
        <f>'1'!E161</f>
        <v>202</v>
      </c>
      <c r="E161" s="85">
        <f>'1'!F161</f>
        <v>519</v>
      </c>
      <c r="F161" s="11">
        <f>'5'!K162</f>
        <v>6</v>
      </c>
      <c r="G161" s="11">
        <f>'8'!I162</f>
        <v>39</v>
      </c>
      <c r="H161" s="11">
        <f>'9'!O162</f>
        <v>15.298444130127299</v>
      </c>
      <c r="I161" s="11">
        <f t="shared" si="4"/>
        <v>60.298444130127301</v>
      </c>
      <c r="J161" s="46">
        <f t="shared" si="5"/>
        <v>0.1902159120824205</v>
      </c>
    </row>
    <row r="162" spans="1:10" x14ac:dyDescent="0.25">
      <c r="A162" s="9" t="str">
        <f>'1'!A162</f>
        <v>Freeport Area SD</v>
      </c>
      <c r="B162" s="10" t="str">
        <f>'1'!B162</f>
        <v>Armstrong</v>
      </c>
      <c r="C162" s="85">
        <f>'1'!D162</f>
        <v>366</v>
      </c>
      <c r="D162" s="85">
        <f>'1'!E162</f>
        <v>265</v>
      </c>
      <c r="E162" s="85">
        <f>'1'!F162</f>
        <v>631</v>
      </c>
      <c r="F162" s="11">
        <f>'5'!K163</f>
        <v>0</v>
      </c>
      <c r="G162" s="11">
        <f>'8'!I163</f>
        <v>38</v>
      </c>
      <c r="H162" s="11">
        <f>'9'!O163</f>
        <v>73.415637860082299</v>
      </c>
      <c r="I162" s="11">
        <f t="shared" si="4"/>
        <v>111.4156378600823</v>
      </c>
      <c r="J162" s="46">
        <f t="shared" si="5"/>
        <v>0.30441431109312106</v>
      </c>
    </row>
    <row r="163" spans="1:10" x14ac:dyDescent="0.25">
      <c r="A163" s="9" t="str">
        <f>'1'!A163</f>
        <v>Galeton Area SD</v>
      </c>
      <c r="B163" s="10" t="str">
        <f>'1'!B163</f>
        <v>Potter</v>
      </c>
      <c r="C163" s="85">
        <f>'1'!D163</f>
        <v>101</v>
      </c>
      <c r="D163" s="85">
        <f>'1'!E163</f>
        <v>64</v>
      </c>
      <c r="E163" s="85">
        <f>'1'!F163</f>
        <v>165</v>
      </c>
      <c r="F163" s="11">
        <f>'5'!K164</f>
        <v>0</v>
      </c>
      <c r="G163" s="11">
        <f>'8'!I164</f>
        <v>7</v>
      </c>
      <c r="H163" s="11">
        <f>'9'!O164</f>
        <v>2.4444444444444442</v>
      </c>
      <c r="I163" s="11">
        <f t="shared" si="4"/>
        <v>9.4444444444444446</v>
      </c>
      <c r="J163" s="46">
        <f t="shared" si="5"/>
        <v>9.3509350935093508E-2</v>
      </c>
    </row>
    <row r="164" spans="1:10" x14ac:dyDescent="0.25">
      <c r="A164" s="9" t="str">
        <f>'1'!A164</f>
        <v>Garnet Valley SD</v>
      </c>
      <c r="B164" s="10" t="str">
        <f>'1'!B164</f>
        <v>Delaware</v>
      </c>
      <c r="C164" s="85">
        <f>'1'!D164</f>
        <v>696</v>
      </c>
      <c r="D164" s="85">
        <f>'1'!E164</f>
        <v>594</v>
      </c>
      <c r="E164" s="85">
        <f>'1'!F164</f>
        <v>1290</v>
      </c>
      <c r="F164" s="11">
        <f>'5'!K165</f>
        <v>0</v>
      </c>
      <c r="G164" s="11">
        <f>'8'!I165</f>
        <v>86</v>
      </c>
      <c r="H164" s="11">
        <f>'9'!O165</f>
        <v>51.712389380530979</v>
      </c>
      <c r="I164" s="11">
        <f t="shared" si="4"/>
        <v>137.71238938053096</v>
      </c>
      <c r="J164" s="46">
        <f t="shared" si="5"/>
        <v>0.19786262842030311</v>
      </c>
    </row>
    <row r="165" spans="1:10" x14ac:dyDescent="0.25">
      <c r="A165" s="9" t="str">
        <f>'1'!A165</f>
        <v>Gateway SD</v>
      </c>
      <c r="B165" s="10" t="str">
        <f>'1'!B165</f>
        <v>Allegheny</v>
      </c>
      <c r="C165" s="85">
        <f>'1'!D165</f>
        <v>957</v>
      </c>
      <c r="D165" s="85">
        <f>'1'!E165</f>
        <v>614</v>
      </c>
      <c r="E165" s="85">
        <f>'1'!F165</f>
        <v>1571</v>
      </c>
      <c r="F165" s="11">
        <f>'5'!K166</f>
        <v>0</v>
      </c>
      <c r="G165" s="11">
        <f>'8'!I166</f>
        <v>104</v>
      </c>
      <c r="H165" s="11">
        <f>'9'!O166</f>
        <v>91.191176470588232</v>
      </c>
      <c r="I165" s="11">
        <f t="shared" si="4"/>
        <v>195.19117647058823</v>
      </c>
      <c r="J165" s="46">
        <f t="shared" si="5"/>
        <v>0.20396152191284037</v>
      </c>
    </row>
    <row r="166" spans="1:10" x14ac:dyDescent="0.25">
      <c r="A166" s="9" t="str">
        <f>'1'!A166</f>
        <v>General McLane SD</v>
      </c>
      <c r="B166" s="10" t="str">
        <f>'1'!B166</f>
        <v>Erie</v>
      </c>
      <c r="C166" s="85">
        <f>'1'!D166</f>
        <v>423</v>
      </c>
      <c r="D166" s="85">
        <f>'1'!E166</f>
        <v>286</v>
      </c>
      <c r="E166" s="85">
        <f>'1'!F166</f>
        <v>709</v>
      </c>
      <c r="F166" s="11">
        <f>'5'!K167</f>
        <v>0</v>
      </c>
      <c r="G166" s="11">
        <f>'8'!I167</f>
        <v>54</v>
      </c>
      <c r="H166" s="11">
        <f>'9'!O167</f>
        <v>88.791151106111741</v>
      </c>
      <c r="I166" s="11">
        <f t="shared" si="4"/>
        <v>142.79115110611173</v>
      </c>
      <c r="J166" s="46">
        <f t="shared" si="5"/>
        <v>0.33756773311137522</v>
      </c>
    </row>
    <row r="167" spans="1:10" x14ac:dyDescent="0.25">
      <c r="A167" s="9" t="str">
        <f>'1'!A167</f>
        <v>Gettysburg Area SD</v>
      </c>
      <c r="B167" s="10" t="str">
        <f>'1'!B167</f>
        <v>Adams</v>
      </c>
      <c r="C167" s="85">
        <f>'1'!D167</f>
        <v>730</v>
      </c>
      <c r="D167" s="85">
        <f>'1'!E167</f>
        <v>523</v>
      </c>
      <c r="E167" s="85">
        <f>'1'!F167</f>
        <v>1253</v>
      </c>
      <c r="F167" s="11">
        <f>'5'!K168</f>
        <v>0</v>
      </c>
      <c r="G167" s="11">
        <f>'8'!I168</f>
        <v>44</v>
      </c>
      <c r="H167" s="11">
        <f>'9'!O168</f>
        <v>79.062015503875969</v>
      </c>
      <c r="I167" s="11">
        <f t="shared" si="4"/>
        <v>123.06201550387597</v>
      </c>
      <c r="J167" s="46">
        <f t="shared" si="5"/>
        <v>0.16857810342996707</v>
      </c>
    </row>
    <row r="168" spans="1:10" x14ac:dyDescent="0.25">
      <c r="A168" s="9" t="str">
        <f>'1'!A168</f>
        <v>Girard SD</v>
      </c>
      <c r="B168" s="10" t="str">
        <f>'1'!B168</f>
        <v>Erie</v>
      </c>
      <c r="C168" s="85">
        <f>'1'!D168</f>
        <v>387</v>
      </c>
      <c r="D168" s="85">
        <f>'1'!E168</f>
        <v>282</v>
      </c>
      <c r="E168" s="85">
        <f>'1'!F168</f>
        <v>669</v>
      </c>
      <c r="F168" s="11">
        <f>'5'!K169</f>
        <v>0</v>
      </c>
      <c r="G168" s="11">
        <f>'8'!I169</f>
        <v>47</v>
      </c>
      <c r="H168" s="11">
        <f>'9'!O169</f>
        <v>73.372328458942633</v>
      </c>
      <c r="I168" s="11">
        <f t="shared" si="4"/>
        <v>120.37232845894263</v>
      </c>
      <c r="J168" s="46">
        <f t="shared" si="5"/>
        <v>0.31103960842104039</v>
      </c>
    </row>
    <row r="169" spans="1:10" x14ac:dyDescent="0.25">
      <c r="A169" s="9" t="str">
        <f>'1'!A169</f>
        <v>Glendale SD</v>
      </c>
      <c r="B169" s="10" t="str">
        <f>'1'!B169</f>
        <v>Clearfield</v>
      </c>
      <c r="C169" s="85">
        <f>'1'!D169</f>
        <v>156</v>
      </c>
      <c r="D169" s="85">
        <f>'1'!E169</f>
        <v>109</v>
      </c>
      <c r="E169" s="85">
        <f>'1'!F169</f>
        <v>265</v>
      </c>
      <c r="F169" s="11">
        <f>'5'!K170</f>
        <v>12</v>
      </c>
      <c r="G169" s="11">
        <f>'8'!I170</f>
        <v>9</v>
      </c>
      <c r="H169" s="11">
        <f>'9'!O170</f>
        <v>2.8162650602409642</v>
      </c>
      <c r="I169" s="11">
        <f t="shared" si="4"/>
        <v>23.816265060240966</v>
      </c>
      <c r="J169" s="46">
        <f t="shared" si="5"/>
        <v>0.15266836577077542</v>
      </c>
    </row>
    <row r="170" spans="1:10" x14ac:dyDescent="0.25">
      <c r="A170" s="9" t="str">
        <f>'1'!A170</f>
        <v>Governor Mifflin SD</v>
      </c>
      <c r="B170" s="10" t="str">
        <f>'1'!B170</f>
        <v>Berks</v>
      </c>
      <c r="C170" s="85">
        <f>'1'!D170</f>
        <v>890</v>
      </c>
      <c r="D170" s="85">
        <f>'1'!E170</f>
        <v>675</v>
      </c>
      <c r="E170" s="85">
        <f>'1'!F170</f>
        <v>1565</v>
      </c>
      <c r="F170" s="11">
        <f>'5'!K171</f>
        <v>0</v>
      </c>
      <c r="G170" s="11">
        <f>'8'!I171</f>
        <v>85</v>
      </c>
      <c r="H170" s="11">
        <f>'9'!O171</f>
        <v>63.969710876548881</v>
      </c>
      <c r="I170" s="11">
        <f t="shared" si="4"/>
        <v>148.96971087654887</v>
      </c>
      <c r="J170" s="46">
        <f t="shared" si="5"/>
        <v>0.16738169761409985</v>
      </c>
    </row>
    <row r="171" spans="1:10" x14ac:dyDescent="0.25">
      <c r="A171" s="9" t="str">
        <f>'1'!A171</f>
        <v>Great Valley SD</v>
      </c>
      <c r="B171" s="10" t="str">
        <f>'1'!B171</f>
        <v>Chester</v>
      </c>
      <c r="C171" s="85">
        <f>'1'!D171</f>
        <v>871</v>
      </c>
      <c r="D171" s="85">
        <f>'1'!E171</f>
        <v>683</v>
      </c>
      <c r="E171" s="85">
        <f>'1'!F171</f>
        <v>1554</v>
      </c>
      <c r="F171" s="11">
        <f>'5'!K172</f>
        <v>0</v>
      </c>
      <c r="G171" s="11">
        <f>'8'!I172</f>
        <v>70</v>
      </c>
      <c r="H171" s="11">
        <f>'9'!O172</f>
        <v>106.96933835395375</v>
      </c>
      <c r="I171" s="11">
        <f t="shared" si="4"/>
        <v>176.96933835395373</v>
      </c>
      <c r="J171" s="46">
        <f t="shared" si="5"/>
        <v>0.2031794929436897</v>
      </c>
    </row>
    <row r="172" spans="1:10" x14ac:dyDescent="0.25">
      <c r="A172" s="9" t="str">
        <f>'1'!A172</f>
        <v>Greater Johnstown SD</v>
      </c>
      <c r="B172" s="10" t="str">
        <f>'1'!B172</f>
        <v>Cambria</v>
      </c>
      <c r="C172" s="85">
        <f>'1'!D172</f>
        <v>1018</v>
      </c>
      <c r="D172" s="85">
        <f>'1'!E172</f>
        <v>648</v>
      </c>
      <c r="E172" s="85">
        <f>'1'!F172</f>
        <v>1666</v>
      </c>
      <c r="F172" s="11">
        <f>'5'!K173</f>
        <v>62</v>
      </c>
      <c r="G172" s="11">
        <f>'8'!I173</f>
        <v>109</v>
      </c>
      <c r="H172" s="11">
        <f>'9'!O173</f>
        <v>134.00651465798046</v>
      </c>
      <c r="I172" s="11">
        <f t="shared" si="4"/>
        <v>305.00651465798046</v>
      </c>
      <c r="J172" s="46">
        <f t="shared" si="5"/>
        <v>0.29961347215911638</v>
      </c>
    </row>
    <row r="173" spans="1:10" x14ac:dyDescent="0.25">
      <c r="A173" s="9" t="str">
        <f>'1'!A173</f>
        <v>Greater Latrobe SD</v>
      </c>
      <c r="B173" s="10" t="str">
        <f>'1'!B173</f>
        <v>Westmoreland</v>
      </c>
      <c r="C173" s="85">
        <f>'1'!D173</f>
        <v>749</v>
      </c>
      <c r="D173" s="85">
        <f>'1'!E173</f>
        <v>604</v>
      </c>
      <c r="E173" s="85">
        <f>'1'!F173</f>
        <v>1353</v>
      </c>
      <c r="F173" s="11">
        <f>'5'!K174</f>
        <v>10</v>
      </c>
      <c r="G173" s="11">
        <f>'8'!I174</f>
        <v>109</v>
      </c>
      <c r="H173" s="11">
        <f>'9'!O174</f>
        <v>61.57352941176471</v>
      </c>
      <c r="I173" s="11">
        <f t="shared" si="4"/>
        <v>180.5735294117647</v>
      </c>
      <c r="J173" s="46">
        <f t="shared" si="5"/>
        <v>0.24108615408780334</v>
      </c>
    </row>
    <row r="174" spans="1:10" x14ac:dyDescent="0.25">
      <c r="A174" s="9" t="str">
        <f>'1'!A174</f>
        <v>Greater Nanticoke Area SD</v>
      </c>
      <c r="B174" s="10" t="str">
        <f>'1'!B174</f>
        <v>Luzerne</v>
      </c>
      <c r="C174" s="85">
        <f>'1'!D174</f>
        <v>546</v>
      </c>
      <c r="D174" s="85">
        <f>'1'!E174</f>
        <v>343</v>
      </c>
      <c r="E174" s="85">
        <f>'1'!F174</f>
        <v>889</v>
      </c>
      <c r="F174" s="11">
        <f>'5'!K175</f>
        <v>0</v>
      </c>
      <c r="G174" s="11">
        <f>'8'!I175</f>
        <v>29</v>
      </c>
      <c r="H174" s="11">
        <f>'9'!O175</f>
        <v>16.471603163191947</v>
      </c>
      <c r="I174" s="11">
        <f t="shared" si="4"/>
        <v>45.471603163191944</v>
      </c>
      <c r="J174" s="46">
        <f t="shared" si="5"/>
        <v>8.3281324474710525E-2</v>
      </c>
    </row>
    <row r="175" spans="1:10" x14ac:dyDescent="0.25">
      <c r="A175" s="9" t="str">
        <f>'1'!A175</f>
        <v>Greencastle-Antrim SD</v>
      </c>
      <c r="B175" s="10" t="str">
        <f>'1'!B175</f>
        <v>Franklin</v>
      </c>
      <c r="C175" s="85">
        <f>'1'!D175</f>
        <v>736</v>
      </c>
      <c r="D175" s="85">
        <f>'1'!E175</f>
        <v>518</v>
      </c>
      <c r="E175" s="85">
        <f>'1'!F175</f>
        <v>1254</v>
      </c>
      <c r="F175" s="11">
        <f>'5'!K176</f>
        <v>0</v>
      </c>
      <c r="G175" s="11">
        <f>'8'!I176</f>
        <v>34</v>
      </c>
      <c r="H175" s="11">
        <f>'9'!O176</f>
        <v>15.792207792207792</v>
      </c>
      <c r="I175" s="11">
        <f t="shared" si="4"/>
        <v>49.79220779220779</v>
      </c>
      <c r="J175" s="46">
        <f t="shared" si="5"/>
        <v>6.7652456239412753E-2</v>
      </c>
    </row>
    <row r="176" spans="1:10" x14ac:dyDescent="0.25">
      <c r="A176" s="9" t="str">
        <f>'1'!A176</f>
        <v>Greensburg Salem SD</v>
      </c>
      <c r="B176" s="10" t="str">
        <f>'1'!B176</f>
        <v>Westmoreland</v>
      </c>
      <c r="C176" s="85">
        <f>'1'!D176</f>
        <v>763</v>
      </c>
      <c r="D176" s="85">
        <f>'1'!E176</f>
        <v>500</v>
      </c>
      <c r="E176" s="85">
        <f>'1'!F176</f>
        <v>1263</v>
      </c>
      <c r="F176" s="11">
        <f>'5'!K177</f>
        <v>16</v>
      </c>
      <c r="G176" s="11">
        <f>'8'!I177</f>
        <v>65</v>
      </c>
      <c r="H176" s="11">
        <f>'9'!O177</f>
        <v>235.14117647058825</v>
      </c>
      <c r="I176" s="11">
        <f t="shared" si="4"/>
        <v>316.14117647058822</v>
      </c>
      <c r="J176" s="46">
        <f t="shared" si="5"/>
        <v>0.414339680826459</v>
      </c>
    </row>
    <row r="177" spans="1:10" x14ac:dyDescent="0.25">
      <c r="A177" s="9" t="str">
        <f>'1'!A177</f>
        <v>Greenville Area SD</v>
      </c>
      <c r="B177" s="10" t="str">
        <f>'1'!B177</f>
        <v>Mercer</v>
      </c>
      <c r="C177" s="85">
        <f>'1'!D177</f>
        <v>300</v>
      </c>
      <c r="D177" s="85">
        <f>'1'!E177</f>
        <v>195</v>
      </c>
      <c r="E177" s="85">
        <f>'1'!F177</f>
        <v>495</v>
      </c>
      <c r="F177" s="11">
        <f>'5'!K178</f>
        <v>16</v>
      </c>
      <c r="G177" s="11">
        <f>'8'!I178</f>
        <v>28</v>
      </c>
      <c r="H177" s="11">
        <f>'9'!O178</f>
        <v>19.519736842105264</v>
      </c>
      <c r="I177" s="11">
        <f t="shared" si="4"/>
        <v>63.51973684210526</v>
      </c>
      <c r="J177" s="46">
        <f t="shared" si="5"/>
        <v>0.21173245614035086</v>
      </c>
    </row>
    <row r="178" spans="1:10" x14ac:dyDescent="0.25">
      <c r="A178" s="9" t="str">
        <f>'1'!A178</f>
        <v>Greenwood SD</v>
      </c>
      <c r="B178" s="10" t="str">
        <f>'1'!B178</f>
        <v>Perry</v>
      </c>
      <c r="C178" s="85">
        <f>'1'!D178</f>
        <v>187</v>
      </c>
      <c r="D178" s="85">
        <f>'1'!E178</f>
        <v>121</v>
      </c>
      <c r="E178" s="85">
        <f>'1'!F178</f>
        <v>308</v>
      </c>
      <c r="F178" s="11">
        <f>'5'!K179</f>
        <v>0</v>
      </c>
      <c r="G178" s="11">
        <f>'8'!I179</f>
        <v>6</v>
      </c>
      <c r="H178" s="11">
        <f>'9'!O179</f>
        <v>0</v>
      </c>
      <c r="I178" s="11">
        <f t="shared" si="4"/>
        <v>6</v>
      </c>
      <c r="J178" s="46">
        <f t="shared" si="5"/>
        <v>3.2085561497326207E-2</v>
      </c>
    </row>
    <row r="179" spans="1:10" x14ac:dyDescent="0.25">
      <c r="A179" s="9" t="str">
        <f>'1'!A179</f>
        <v>Grove City Area SD</v>
      </c>
      <c r="B179" s="10" t="str">
        <f>'1'!B179</f>
        <v>Mercer</v>
      </c>
      <c r="C179" s="85">
        <f>'1'!D179</f>
        <v>450</v>
      </c>
      <c r="D179" s="85">
        <f>'1'!E179</f>
        <v>337</v>
      </c>
      <c r="E179" s="85">
        <f>'1'!F179</f>
        <v>787</v>
      </c>
      <c r="F179" s="11">
        <f>'5'!K180</f>
        <v>9</v>
      </c>
      <c r="G179" s="11">
        <f>'8'!I180</f>
        <v>30</v>
      </c>
      <c r="H179" s="11">
        <f>'9'!O180</f>
        <v>76.381578947368425</v>
      </c>
      <c r="I179" s="11">
        <f t="shared" si="4"/>
        <v>115.38157894736842</v>
      </c>
      <c r="J179" s="46">
        <f t="shared" si="5"/>
        <v>0.25640350877192986</v>
      </c>
    </row>
    <row r="180" spans="1:10" x14ac:dyDescent="0.25">
      <c r="A180" s="9" t="str">
        <f>'1'!A180</f>
        <v>Halifax Area SD</v>
      </c>
      <c r="B180" s="10" t="str">
        <f>'1'!B180</f>
        <v>Dauphin</v>
      </c>
      <c r="C180" s="85">
        <f>'1'!D180</f>
        <v>246</v>
      </c>
      <c r="D180" s="85">
        <f>'1'!E180</f>
        <v>186</v>
      </c>
      <c r="E180" s="85">
        <f>'1'!F180</f>
        <v>432</v>
      </c>
      <c r="F180" s="11">
        <f>'5'!K181</f>
        <v>0</v>
      </c>
      <c r="G180" s="11">
        <f>'8'!I181</f>
        <v>17</v>
      </c>
      <c r="H180" s="11">
        <f>'9'!O181</f>
        <v>26.702702702702705</v>
      </c>
      <c r="I180" s="11">
        <f t="shared" si="4"/>
        <v>43.702702702702709</v>
      </c>
      <c r="J180" s="46">
        <f t="shared" si="5"/>
        <v>0.17765326301911671</v>
      </c>
    </row>
    <row r="181" spans="1:10" x14ac:dyDescent="0.25">
      <c r="A181" s="9" t="str">
        <f>'1'!A181</f>
        <v>Hamburg Area SD</v>
      </c>
      <c r="B181" s="10" t="str">
        <f>'1'!B181</f>
        <v>Berks</v>
      </c>
      <c r="C181" s="85">
        <f>'1'!D181</f>
        <v>501</v>
      </c>
      <c r="D181" s="85">
        <f>'1'!E181</f>
        <v>362</v>
      </c>
      <c r="E181" s="85">
        <f>'1'!F181</f>
        <v>863</v>
      </c>
      <c r="F181" s="11">
        <f>'5'!K182</f>
        <v>0</v>
      </c>
      <c r="G181" s="11">
        <f>'8'!I182</f>
        <v>45</v>
      </c>
      <c r="H181" s="11">
        <f>'9'!O182</f>
        <v>39.588802202845343</v>
      </c>
      <c r="I181" s="11">
        <f t="shared" si="4"/>
        <v>84.588802202845343</v>
      </c>
      <c r="J181" s="46">
        <f t="shared" si="5"/>
        <v>0.16883992455657754</v>
      </c>
    </row>
    <row r="182" spans="1:10" x14ac:dyDescent="0.25">
      <c r="A182" s="9" t="str">
        <f>'1'!A182</f>
        <v>Hampton Township SD</v>
      </c>
      <c r="B182" s="10" t="str">
        <f>'1'!B182</f>
        <v>Allegheny</v>
      </c>
      <c r="C182" s="85">
        <f>'1'!D182</f>
        <v>475</v>
      </c>
      <c r="D182" s="85">
        <f>'1'!E182</f>
        <v>373</v>
      </c>
      <c r="E182" s="85">
        <f>'1'!F182</f>
        <v>848</v>
      </c>
      <c r="F182" s="11">
        <f>'5'!K183</f>
        <v>0</v>
      </c>
      <c r="G182" s="11">
        <f>'8'!I183</f>
        <v>55</v>
      </c>
      <c r="H182" s="11">
        <f>'9'!O183</f>
        <v>60.794117647058819</v>
      </c>
      <c r="I182" s="11">
        <f t="shared" si="4"/>
        <v>115.79411764705881</v>
      </c>
      <c r="J182" s="46">
        <f t="shared" si="5"/>
        <v>0.24377708978328172</v>
      </c>
    </row>
    <row r="183" spans="1:10" x14ac:dyDescent="0.25">
      <c r="A183" s="9" t="str">
        <f>'1'!A183</f>
        <v>Hanover Area SD</v>
      </c>
      <c r="B183" s="10" t="str">
        <f>'1'!B183</f>
        <v>Luzerne</v>
      </c>
      <c r="C183" s="85">
        <f>'1'!D183</f>
        <v>547</v>
      </c>
      <c r="D183" s="85">
        <f>'1'!E183</f>
        <v>359</v>
      </c>
      <c r="E183" s="85">
        <f>'1'!F183</f>
        <v>906</v>
      </c>
      <c r="F183" s="11">
        <f>'5'!K184</f>
        <v>12</v>
      </c>
      <c r="G183" s="11">
        <f>'8'!I184</f>
        <v>39</v>
      </c>
      <c r="H183" s="11">
        <f>'9'!O184</f>
        <v>13.640546369518331</v>
      </c>
      <c r="I183" s="11">
        <f t="shared" si="4"/>
        <v>64.640546369518333</v>
      </c>
      <c r="J183" s="46">
        <f t="shared" si="5"/>
        <v>0.11817284528248324</v>
      </c>
    </row>
    <row r="184" spans="1:10" x14ac:dyDescent="0.25">
      <c r="A184" s="9" t="str">
        <f>'1'!A184</f>
        <v>Hanover Public SD</v>
      </c>
      <c r="B184" s="10" t="str">
        <f>'1'!B184</f>
        <v>York</v>
      </c>
      <c r="C184" s="85">
        <f>'1'!D184</f>
        <v>641</v>
      </c>
      <c r="D184" s="85">
        <f>'1'!E184</f>
        <v>403</v>
      </c>
      <c r="E184" s="85">
        <f>'1'!F184</f>
        <v>1044</v>
      </c>
      <c r="F184" s="11">
        <f>'5'!K185</f>
        <v>10</v>
      </c>
      <c r="G184" s="11">
        <f>'8'!I185</f>
        <v>61</v>
      </c>
      <c r="H184" s="11">
        <f>'9'!O185</f>
        <v>105.76961843052555</v>
      </c>
      <c r="I184" s="11">
        <f t="shared" si="4"/>
        <v>176.76961843052555</v>
      </c>
      <c r="J184" s="46">
        <f t="shared" si="5"/>
        <v>0.27577163561704454</v>
      </c>
    </row>
    <row r="185" spans="1:10" x14ac:dyDescent="0.25">
      <c r="A185" s="9" t="str">
        <f>'1'!A185</f>
        <v>Harbor Creek SD</v>
      </c>
      <c r="B185" s="10" t="str">
        <f>'1'!B185</f>
        <v>Erie</v>
      </c>
      <c r="C185" s="85">
        <f>'1'!D185</f>
        <v>382</v>
      </c>
      <c r="D185" s="85">
        <f>'1'!E185</f>
        <v>299</v>
      </c>
      <c r="E185" s="85">
        <f>'1'!F185</f>
        <v>681</v>
      </c>
      <c r="F185" s="11">
        <f>'5'!K186</f>
        <v>0</v>
      </c>
      <c r="G185" s="11">
        <f>'8'!I186</f>
        <v>63</v>
      </c>
      <c r="H185" s="11">
        <f>'9'!O186</f>
        <v>158.97337832770904</v>
      </c>
      <c r="I185" s="11">
        <f t="shared" si="4"/>
        <v>221.97337832770904</v>
      </c>
      <c r="J185" s="46">
        <f t="shared" si="5"/>
        <v>0.58108214221913357</v>
      </c>
    </row>
    <row r="186" spans="1:10" x14ac:dyDescent="0.25">
      <c r="A186" s="9" t="str">
        <f>'1'!A186</f>
        <v>Harmony Area SD</v>
      </c>
      <c r="B186" s="10" t="str">
        <f>'1'!B186</f>
        <v>Clearfield</v>
      </c>
      <c r="C186" s="85">
        <f>'1'!D186</f>
        <v>74</v>
      </c>
      <c r="D186" s="85">
        <f>'1'!E186</f>
        <v>48</v>
      </c>
      <c r="E186" s="85">
        <f>'1'!F186</f>
        <v>122</v>
      </c>
      <c r="F186" s="11">
        <f>'5'!K187</f>
        <v>0</v>
      </c>
      <c r="G186" s="11">
        <f>'8'!I187</f>
        <v>5</v>
      </c>
      <c r="H186" s="11">
        <f>'9'!O187</f>
        <v>0</v>
      </c>
      <c r="I186" s="11">
        <f t="shared" si="4"/>
        <v>5</v>
      </c>
      <c r="J186" s="46">
        <f t="shared" si="5"/>
        <v>6.7567567567567571E-2</v>
      </c>
    </row>
    <row r="187" spans="1:10" x14ac:dyDescent="0.25">
      <c r="A187" s="9" t="str">
        <f>'1'!A187</f>
        <v>Harrisburg City SD</v>
      </c>
      <c r="B187" s="10" t="str">
        <f>'1'!B187</f>
        <v>Dauphin</v>
      </c>
      <c r="C187" s="85">
        <f>'1'!D187</f>
        <v>2673</v>
      </c>
      <c r="D187" s="85">
        <f>'1'!E187</f>
        <v>1719</v>
      </c>
      <c r="E187" s="85">
        <f>'1'!F187</f>
        <v>4392</v>
      </c>
      <c r="F187" s="11">
        <f>'5'!K188</f>
        <v>110</v>
      </c>
      <c r="G187" s="11">
        <f>'8'!I188</f>
        <v>202</v>
      </c>
      <c r="H187" s="11">
        <f>'9'!O188</f>
        <v>473.34319224885263</v>
      </c>
      <c r="I187" s="11">
        <f t="shared" si="4"/>
        <v>785.34319224885257</v>
      </c>
      <c r="J187" s="46">
        <f t="shared" si="5"/>
        <v>0.29380590806167323</v>
      </c>
    </row>
    <row r="188" spans="1:10" x14ac:dyDescent="0.25">
      <c r="A188" s="9" t="str">
        <f>'1'!A188</f>
        <v>Hatboro-Horsham SD</v>
      </c>
      <c r="B188" s="10" t="str">
        <f>'1'!B188</f>
        <v>Montgomery</v>
      </c>
      <c r="C188" s="85">
        <f>'1'!D188</f>
        <v>1092</v>
      </c>
      <c r="D188" s="85">
        <f>'1'!E188</f>
        <v>676</v>
      </c>
      <c r="E188" s="85">
        <f>'1'!F188</f>
        <v>1768</v>
      </c>
      <c r="F188" s="11">
        <f>'5'!K189</f>
        <v>0</v>
      </c>
      <c r="G188" s="11">
        <f>'8'!I189</f>
        <v>105</v>
      </c>
      <c r="H188" s="11">
        <f>'9'!O189</f>
        <v>166.8512042230287</v>
      </c>
      <c r="I188" s="11">
        <f t="shared" si="4"/>
        <v>271.85120422302873</v>
      </c>
      <c r="J188" s="46">
        <f t="shared" si="5"/>
        <v>0.24894798921522779</v>
      </c>
    </row>
    <row r="189" spans="1:10" x14ac:dyDescent="0.25">
      <c r="A189" s="9" t="str">
        <f>'1'!A189</f>
        <v>Haverford Township SD</v>
      </c>
      <c r="B189" s="10" t="str">
        <f>'1'!B189</f>
        <v>Delaware</v>
      </c>
      <c r="C189" s="85">
        <f>'1'!D189</f>
        <v>1871</v>
      </c>
      <c r="D189" s="85">
        <f>'1'!E189</f>
        <v>1321</v>
      </c>
      <c r="E189" s="85">
        <f>'1'!F189</f>
        <v>3192</v>
      </c>
      <c r="F189" s="11">
        <f>'5'!K190</f>
        <v>0</v>
      </c>
      <c r="G189" s="11">
        <f>'8'!I190</f>
        <v>171</v>
      </c>
      <c r="H189" s="11">
        <f>'9'!O190</f>
        <v>25.260429835651077</v>
      </c>
      <c r="I189" s="11">
        <f t="shared" si="4"/>
        <v>196.26042983565108</v>
      </c>
      <c r="J189" s="46">
        <f t="shared" si="5"/>
        <v>0.10489600739478946</v>
      </c>
    </row>
    <row r="190" spans="1:10" x14ac:dyDescent="0.25">
      <c r="A190" s="9" t="str">
        <f>'1'!A190</f>
        <v>Hazleton Area SD</v>
      </c>
      <c r="B190" s="10" t="str">
        <f>'1'!B190</f>
        <v>Luzerne</v>
      </c>
      <c r="C190" s="85">
        <f>'1'!D190</f>
        <v>2502</v>
      </c>
      <c r="D190" s="85">
        <f>'1'!E190</f>
        <v>1761</v>
      </c>
      <c r="E190" s="85">
        <f>'1'!F190</f>
        <v>4263</v>
      </c>
      <c r="F190" s="11">
        <f>'5'!K191</f>
        <v>27</v>
      </c>
      <c r="G190" s="11">
        <f>'8'!I191</f>
        <v>130</v>
      </c>
      <c r="H190" s="11">
        <f>'9'!O191</f>
        <v>271.78145219266713</v>
      </c>
      <c r="I190" s="11">
        <f t="shared" si="4"/>
        <v>428.78145219266713</v>
      </c>
      <c r="J190" s="46">
        <f t="shared" si="5"/>
        <v>0.1713754804926727</v>
      </c>
    </row>
    <row r="191" spans="1:10" x14ac:dyDescent="0.25">
      <c r="A191" s="9" t="str">
        <f>'1'!A191</f>
        <v>Hempfield Area SD</v>
      </c>
      <c r="B191" s="10" t="str">
        <f>'1'!B191</f>
        <v>Westmoreland</v>
      </c>
      <c r="C191" s="85">
        <f>'1'!D191</f>
        <v>1365</v>
      </c>
      <c r="D191" s="85">
        <f>'1'!E191</f>
        <v>914</v>
      </c>
      <c r="E191" s="85">
        <f>'1'!F191</f>
        <v>2279</v>
      </c>
      <c r="F191" s="11">
        <f>'5'!K192</f>
        <v>5</v>
      </c>
      <c r="G191" s="11">
        <f>'8'!I192</f>
        <v>104</v>
      </c>
      <c r="H191" s="11">
        <f>'9'!O192</f>
        <v>49.258823529411764</v>
      </c>
      <c r="I191" s="11">
        <f t="shared" si="4"/>
        <v>158.25882352941176</v>
      </c>
      <c r="J191" s="46">
        <f t="shared" si="5"/>
        <v>0.11594053005817712</v>
      </c>
    </row>
    <row r="192" spans="1:10" x14ac:dyDescent="0.25">
      <c r="A192" s="9" t="str">
        <f>'1'!A192</f>
        <v>Hempfield SD</v>
      </c>
      <c r="B192" s="10" t="str">
        <f>'1'!B192</f>
        <v>Lancaster</v>
      </c>
      <c r="C192" s="85">
        <f>'1'!D192</f>
        <v>1556</v>
      </c>
      <c r="D192" s="85">
        <f>'1'!E192</f>
        <v>1144</v>
      </c>
      <c r="E192" s="85">
        <f>'1'!F192</f>
        <v>2700</v>
      </c>
      <c r="F192" s="11">
        <f>'5'!K193</f>
        <v>0</v>
      </c>
      <c r="G192" s="11">
        <f>'8'!I193</f>
        <v>115</v>
      </c>
      <c r="H192" s="11">
        <f>'9'!O193</f>
        <v>39.832083958020988</v>
      </c>
      <c r="I192" s="11">
        <f t="shared" si="4"/>
        <v>154.83208395802097</v>
      </c>
      <c r="J192" s="46">
        <f t="shared" si="5"/>
        <v>9.9506480692815535E-2</v>
      </c>
    </row>
    <row r="193" spans="1:10" x14ac:dyDescent="0.25">
      <c r="A193" s="9" t="str">
        <f>'1'!A193</f>
        <v>Hermitage SD</v>
      </c>
      <c r="B193" s="10" t="str">
        <f>'1'!B193</f>
        <v>Mercer</v>
      </c>
      <c r="C193" s="85">
        <f>'1'!D193</f>
        <v>429</v>
      </c>
      <c r="D193" s="85">
        <f>'1'!E193</f>
        <v>315</v>
      </c>
      <c r="E193" s="85">
        <f>'1'!F193</f>
        <v>744</v>
      </c>
      <c r="F193" s="11">
        <f>'5'!K194</f>
        <v>11</v>
      </c>
      <c r="G193" s="11">
        <f>'8'!I194</f>
        <v>28</v>
      </c>
      <c r="H193" s="11">
        <f>'9'!O194</f>
        <v>82.60526315789474</v>
      </c>
      <c r="I193" s="11">
        <f t="shared" si="4"/>
        <v>121.60526315789474</v>
      </c>
      <c r="J193" s="46">
        <f t="shared" si="5"/>
        <v>0.28346215188320451</v>
      </c>
    </row>
    <row r="194" spans="1:10" x14ac:dyDescent="0.25">
      <c r="A194" s="9" t="str">
        <f>'1'!A194</f>
        <v>Highlands SD</v>
      </c>
      <c r="B194" s="10" t="str">
        <f>'1'!B194</f>
        <v>Allegheny</v>
      </c>
      <c r="C194" s="85">
        <f>'1'!D194</f>
        <v>702</v>
      </c>
      <c r="D194" s="85">
        <f>'1'!E194</f>
        <v>452</v>
      </c>
      <c r="E194" s="85">
        <f>'1'!F194</f>
        <v>1154</v>
      </c>
      <c r="F194" s="11">
        <f>'5'!K195</f>
        <v>0</v>
      </c>
      <c r="G194" s="11">
        <f>'8'!I195</f>
        <v>72</v>
      </c>
      <c r="H194" s="11">
        <f>'9'!O195</f>
        <v>0</v>
      </c>
      <c r="I194" s="11">
        <f t="shared" si="4"/>
        <v>72</v>
      </c>
      <c r="J194" s="46">
        <f t="shared" si="5"/>
        <v>0.10256410256410256</v>
      </c>
    </row>
    <row r="195" spans="1:10" x14ac:dyDescent="0.25">
      <c r="A195" s="9" t="str">
        <f>'1'!A195</f>
        <v>Hollidaysburg Area SD</v>
      </c>
      <c r="B195" s="10" t="str">
        <f>'1'!B195</f>
        <v>Blair</v>
      </c>
      <c r="C195" s="85">
        <f>'1'!D195</f>
        <v>799</v>
      </c>
      <c r="D195" s="85">
        <f>'1'!E195</f>
        <v>553</v>
      </c>
      <c r="E195" s="85">
        <f>'1'!F195</f>
        <v>1352</v>
      </c>
      <c r="F195" s="11">
        <f>'5'!K196</f>
        <v>0</v>
      </c>
      <c r="G195" s="11">
        <f>'8'!I196</f>
        <v>80</v>
      </c>
      <c r="H195" s="11">
        <f>'9'!O196</f>
        <v>48.51371115173675</v>
      </c>
      <c r="I195" s="11">
        <f t="shared" ref="I195:I258" si="6">SUM(F195:H195)</f>
        <v>128.51371115173674</v>
      </c>
      <c r="J195" s="46">
        <f t="shared" ref="J195:J258" si="7">I195/C195</f>
        <v>0.16084319293083446</v>
      </c>
    </row>
    <row r="196" spans="1:10" x14ac:dyDescent="0.25">
      <c r="A196" s="9" t="str">
        <f>'1'!A196</f>
        <v>Homer-Center SD</v>
      </c>
      <c r="B196" s="10" t="str">
        <f>'1'!B196</f>
        <v>Indiana</v>
      </c>
      <c r="C196" s="85">
        <f>'1'!D196</f>
        <v>181</v>
      </c>
      <c r="D196" s="85">
        <f>'1'!E196</f>
        <v>146</v>
      </c>
      <c r="E196" s="85">
        <f>'1'!F196</f>
        <v>327</v>
      </c>
      <c r="F196" s="11">
        <f>'5'!K197</f>
        <v>2</v>
      </c>
      <c r="G196" s="11">
        <f>'8'!I197</f>
        <v>17</v>
      </c>
      <c r="H196" s="11">
        <f>'9'!O197</f>
        <v>19.925133689839573</v>
      </c>
      <c r="I196" s="11">
        <f t="shared" si="6"/>
        <v>38.925133689839569</v>
      </c>
      <c r="J196" s="46">
        <f t="shared" si="7"/>
        <v>0.21505598723668271</v>
      </c>
    </row>
    <row r="197" spans="1:10" x14ac:dyDescent="0.25">
      <c r="A197" s="9" t="str">
        <f>'1'!A197</f>
        <v>Hopewell Area SD</v>
      </c>
      <c r="B197" s="10" t="str">
        <f>'1'!B197</f>
        <v>Beaver</v>
      </c>
      <c r="C197" s="85">
        <f>'1'!D197</f>
        <v>504</v>
      </c>
      <c r="D197" s="85">
        <f>'1'!E197</f>
        <v>344</v>
      </c>
      <c r="E197" s="85">
        <f>'1'!F197</f>
        <v>848</v>
      </c>
      <c r="F197" s="11">
        <f>'5'!K198</f>
        <v>4</v>
      </c>
      <c r="G197" s="11">
        <f>'8'!I198</f>
        <v>45</v>
      </c>
      <c r="H197" s="11">
        <f>'9'!O198</f>
        <v>145.57425742574259</v>
      </c>
      <c r="I197" s="11">
        <f t="shared" si="6"/>
        <v>194.57425742574259</v>
      </c>
      <c r="J197" s="46">
        <f t="shared" si="7"/>
        <v>0.38606003457488608</v>
      </c>
    </row>
    <row r="198" spans="1:10" x14ac:dyDescent="0.25">
      <c r="A198" s="9" t="str">
        <f>'1'!A198</f>
        <v>Huntingdon Area SD</v>
      </c>
      <c r="B198" s="10" t="str">
        <f>'1'!B198</f>
        <v>Huntingdon</v>
      </c>
      <c r="C198" s="85">
        <f>'1'!D198</f>
        <v>554</v>
      </c>
      <c r="D198" s="85">
        <f>'1'!E198</f>
        <v>379</v>
      </c>
      <c r="E198" s="85">
        <f>'1'!F198</f>
        <v>933</v>
      </c>
      <c r="F198" s="11">
        <f>'5'!K199</f>
        <v>27</v>
      </c>
      <c r="G198" s="11">
        <f>'8'!I199</f>
        <v>36</v>
      </c>
      <c r="H198" s="11">
        <f>'9'!O199</f>
        <v>65.777777777777771</v>
      </c>
      <c r="I198" s="11">
        <f t="shared" si="6"/>
        <v>128.77777777777777</v>
      </c>
      <c r="J198" s="46">
        <f t="shared" si="7"/>
        <v>0.23245086241476132</v>
      </c>
    </row>
    <row r="199" spans="1:10" x14ac:dyDescent="0.25">
      <c r="A199" s="9" t="str">
        <f>'1'!A199</f>
        <v>Indiana Area SD</v>
      </c>
      <c r="B199" s="10" t="str">
        <f>'1'!B199</f>
        <v>Indiana</v>
      </c>
      <c r="C199" s="85">
        <f>'1'!D199</f>
        <v>718</v>
      </c>
      <c r="D199" s="85">
        <f>'1'!E199</f>
        <v>496</v>
      </c>
      <c r="E199" s="85">
        <f>'1'!F199</f>
        <v>1214</v>
      </c>
      <c r="F199" s="11">
        <f>'5'!K200</f>
        <v>20</v>
      </c>
      <c r="G199" s="11">
        <f>'8'!I200</f>
        <v>51</v>
      </c>
      <c r="H199" s="11">
        <f>'9'!O200</f>
        <v>132.83422459893049</v>
      </c>
      <c r="I199" s="11">
        <f t="shared" si="6"/>
        <v>203.83422459893049</v>
      </c>
      <c r="J199" s="46">
        <f t="shared" si="7"/>
        <v>0.28389167771438789</v>
      </c>
    </row>
    <row r="200" spans="1:10" x14ac:dyDescent="0.25">
      <c r="A200" s="9" t="str">
        <f>'1'!A200</f>
        <v>Interboro SD</v>
      </c>
      <c r="B200" s="10" t="str">
        <f>'1'!B200</f>
        <v>Delaware</v>
      </c>
      <c r="C200" s="85">
        <f>'1'!D200</f>
        <v>763</v>
      </c>
      <c r="D200" s="85">
        <f>'1'!E200</f>
        <v>500</v>
      </c>
      <c r="E200" s="85">
        <f>'1'!F200</f>
        <v>1263</v>
      </c>
      <c r="F200" s="11">
        <f>'5'!K201</f>
        <v>0</v>
      </c>
      <c r="G200" s="11">
        <f>'8'!I201</f>
        <v>69</v>
      </c>
      <c r="H200" s="11">
        <f>'9'!O201</f>
        <v>63.151074589127688</v>
      </c>
      <c r="I200" s="11">
        <f t="shared" si="6"/>
        <v>132.15107458912769</v>
      </c>
      <c r="J200" s="46">
        <f t="shared" si="7"/>
        <v>0.17319931138810968</v>
      </c>
    </row>
    <row r="201" spans="1:10" x14ac:dyDescent="0.25">
      <c r="A201" s="9" t="str">
        <f>'1'!A201</f>
        <v>Iroquois SD</v>
      </c>
      <c r="B201" s="10" t="str">
        <f>'1'!B201</f>
        <v>Erie</v>
      </c>
      <c r="C201" s="85">
        <f>'1'!D201</f>
        <v>254</v>
      </c>
      <c r="D201" s="85">
        <f>'1'!E201</f>
        <v>184</v>
      </c>
      <c r="E201" s="85">
        <f>'1'!F201</f>
        <v>438</v>
      </c>
      <c r="F201" s="11">
        <f>'5'!K202</f>
        <v>0</v>
      </c>
      <c r="G201" s="11">
        <f>'8'!I202</f>
        <v>34</v>
      </c>
      <c r="H201" s="11">
        <f>'9'!O202</f>
        <v>0</v>
      </c>
      <c r="I201" s="11">
        <f t="shared" si="6"/>
        <v>34</v>
      </c>
      <c r="J201" s="46">
        <f t="shared" si="7"/>
        <v>0.13385826771653545</v>
      </c>
    </row>
    <row r="202" spans="1:10" x14ac:dyDescent="0.25">
      <c r="A202" s="9" t="str">
        <f>'1'!A202</f>
        <v>Jamestown Area SD</v>
      </c>
      <c r="B202" s="10" t="str">
        <f>'1'!B202</f>
        <v>Mercer</v>
      </c>
      <c r="C202" s="85">
        <f>'1'!D202</f>
        <v>98</v>
      </c>
      <c r="D202" s="85">
        <f>'1'!E202</f>
        <v>91</v>
      </c>
      <c r="E202" s="85">
        <f>'1'!F202</f>
        <v>189</v>
      </c>
      <c r="F202" s="11">
        <f>'5'!K203</f>
        <v>2</v>
      </c>
      <c r="G202" s="11">
        <f>'8'!I203</f>
        <v>7</v>
      </c>
      <c r="H202" s="11">
        <f>'9'!O203</f>
        <v>0</v>
      </c>
      <c r="I202" s="11">
        <f t="shared" si="6"/>
        <v>9</v>
      </c>
      <c r="J202" s="46">
        <f t="shared" si="7"/>
        <v>9.1836734693877556E-2</v>
      </c>
    </row>
    <row r="203" spans="1:10" x14ac:dyDescent="0.25">
      <c r="A203" s="9" t="str">
        <f>'1'!A203</f>
        <v>Jeannette City SD</v>
      </c>
      <c r="B203" s="10" t="str">
        <f>'1'!B203</f>
        <v>Westmoreland</v>
      </c>
      <c r="C203" s="85">
        <f>'1'!D203</f>
        <v>372</v>
      </c>
      <c r="D203" s="85">
        <f>'1'!E203</f>
        <v>249</v>
      </c>
      <c r="E203" s="85">
        <f>'1'!F203</f>
        <v>621</v>
      </c>
      <c r="F203" s="11">
        <f>'5'!K204</f>
        <v>9</v>
      </c>
      <c r="G203" s="11">
        <f>'8'!I204</f>
        <v>33</v>
      </c>
      <c r="H203" s="11">
        <f>'9'!O204</f>
        <v>36.944117647058825</v>
      </c>
      <c r="I203" s="11">
        <f t="shared" si="6"/>
        <v>78.944117647058818</v>
      </c>
      <c r="J203" s="46">
        <f t="shared" si="7"/>
        <v>0.21221537001897531</v>
      </c>
    </row>
    <row r="204" spans="1:10" x14ac:dyDescent="0.25">
      <c r="A204" s="9" t="str">
        <f>'1'!A204</f>
        <v>Jefferson-Morgan SD</v>
      </c>
      <c r="B204" s="10" t="str">
        <f>'1'!B204</f>
        <v>Greene</v>
      </c>
      <c r="C204" s="85">
        <f>'1'!D204</f>
        <v>163</v>
      </c>
      <c r="D204" s="85">
        <f>'1'!E204</f>
        <v>107</v>
      </c>
      <c r="E204" s="85">
        <f>'1'!F204</f>
        <v>270</v>
      </c>
      <c r="F204" s="11">
        <f>'5'!K205</f>
        <v>4</v>
      </c>
      <c r="G204" s="11">
        <f>'8'!I205</f>
        <v>21</v>
      </c>
      <c r="H204" s="11">
        <f>'9'!O205</f>
        <v>0</v>
      </c>
      <c r="I204" s="11">
        <f t="shared" si="6"/>
        <v>25</v>
      </c>
      <c r="J204" s="46">
        <f t="shared" si="7"/>
        <v>0.15337423312883436</v>
      </c>
    </row>
    <row r="205" spans="1:10" x14ac:dyDescent="0.25">
      <c r="A205" s="9" t="str">
        <f>'1'!A205</f>
        <v>Jenkintown SD</v>
      </c>
      <c r="B205" s="10" t="str">
        <f>'1'!B205</f>
        <v>Montgomery</v>
      </c>
      <c r="C205" s="85">
        <f>'1'!D205</f>
        <v>123</v>
      </c>
      <c r="D205" s="85">
        <f>'1'!E205</f>
        <v>84</v>
      </c>
      <c r="E205" s="85">
        <f>'1'!F205</f>
        <v>207</v>
      </c>
      <c r="F205" s="11">
        <f>'5'!K206</f>
        <v>0</v>
      </c>
      <c r="G205" s="11">
        <f>'8'!I206</f>
        <v>13</v>
      </c>
      <c r="H205" s="11">
        <f>'9'!O206</f>
        <v>0</v>
      </c>
      <c r="I205" s="11">
        <f t="shared" si="6"/>
        <v>13</v>
      </c>
      <c r="J205" s="46">
        <f t="shared" si="7"/>
        <v>0.10569105691056911</v>
      </c>
    </row>
    <row r="206" spans="1:10" x14ac:dyDescent="0.25">
      <c r="A206" s="9" t="str">
        <f>'1'!A206</f>
        <v>Jersey Shore Area SD</v>
      </c>
      <c r="B206" s="10" t="str">
        <f>'1'!B206</f>
        <v>Lycoming</v>
      </c>
      <c r="C206" s="85">
        <f>'1'!D206</f>
        <v>583</v>
      </c>
      <c r="D206" s="85">
        <f>'1'!E206</f>
        <v>471</v>
      </c>
      <c r="E206" s="85">
        <f>'1'!F206</f>
        <v>1054</v>
      </c>
      <c r="F206" s="11">
        <f>'5'!K207</f>
        <v>0</v>
      </c>
      <c r="G206" s="11">
        <f>'8'!I207</f>
        <v>39</v>
      </c>
      <c r="H206" s="11">
        <f>'9'!O207</f>
        <v>111.72479240806643</v>
      </c>
      <c r="I206" s="11">
        <f t="shared" si="6"/>
        <v>150.72479240806643</v>
      </c>
      <c r="J206" s="46">
        <f t="shared" si="7"/>
        <v>0.25853309160903332</v>
      </c>
    </row>
    <row r="207" spans="1:10" x14ac:dyDescent="0.25">
      <c r="A207" s="9" t="str">
        <f>'1'!A207</f>
        <v>Jim Thorpe Area SD</v>
      </c>
      <c r="B207" s="10" t="str">
        <f>'1'!B207</f>
        <v>Carbon</v>
      </c>
      <c r="C207" s="85">
        <f>'1'!D207</f>
        <v>481</v>
      </c>
      <c r="D207" s="85">
        <f>'1'!E207</f>
        <v>325</v>
      </c>
      <c r="E207" s="85">
        <f>'1'!F207</f>
        <v>806</v>
      </c>
      <c r="F207" s="11">
        <f>'5'!K208</f>
        <v>2</v>
      </c>
      <c r="G207" s="11">
        <f>'8'!I208</f>
        <v>25</v>
      </c>
      <c r="H207" s="11">
        <f>'9'!O208</f>
        <v>13.653333333333334</v>
      </c>
      <c r="I207" s="11">
        <f t="shared" si="6"/>
        <v>40.653333333333336</v>
      </c>
      <c r="J207" s="46">
        <f t="shared" si="7"/>
        <v>8.451836451836453E-2</v>
      </c>
    </row>
    <row r="208" spans="1:10" x14ac:dyDescent="0.25">
      <c r="A208" s="9" t="str">
        <f>'1'!A208</f>
        <v>Johnsonburg Area SD</v>
      </c>
      <c r="B208" s="10" t="str">
        <f>'1'!B208</f>
        <v>Elk</v>
      </c>
      <c r="C208" s="85">
        <f>'1'!D208</f>
        <v>142</v>
      </c>
      <c r="D208" s="85">
        <f>'1'!E208</f>
        <v>105</v>
      </c>
      <c r="E208" s="85">
        <f>'1'!F208</f>
        <v>247</v>
      </c>
      <c r="F208" s="11">
        <f>'5'!K209</f>
        <v>0</v>
      </c>
      <c r="G208" s="11">
        <f>'8'!I209</f>
        <v>13</v>
      </c>
      <c r="H208" s="11">
        <f>'9'!O209</f>
        <v>1.875</v>
      </c>
      <c r="I208" s="11">
        <f t="shared" si="6"/>
        <v>14.875</v>
      </c>
      <c r="J208" s="46">
        <f t="shared" si="7"/>
        <v>0.10475352112676056</v>
      </c>
    </row>
    <row r="209" spans="1:10" x14ac:dyDescent="0.25">
      <c r="A209" s="9" t="str">
        <f>'1'!A209</f>
        <v>Juniata County SD</v>
      </c>
      <c r="B209" s="10" t="str">
        <f>'1'!B209</f>
        <v>Juniata</v>
      </c>
      <c r="C209" s="85">
        <f>'1'!D209</f>
        <v>896</v>
      </c>
      <c r="D209" s="85">
        <f>'1'!E209</f>
        <v>625</v>
      </c>
      <c r="E209" s="85">
        <f>'1'!F209</f>
        <v>1521</v>
      </c>
      <c r="F209" s="11">
        <f>'5'!K210</f>
        <v>60</v>
      </c>
      <c r="G209" s="11">
        <f>'8'!I210</f>
        <v>36</v>
      </c>
      <c r="H209" s="11">
        <f>'9'!O210</f>
        <v>31.483870967741936</v>
      </c>
      <c r="I209" s="11">
        <f t="shared" si="6"/>
        <v>127.48387096774194</v>
      </c>
      <c r="J209" s="46">
        <f t="shared" si="7"/>
        <v>0.14228110599078342</v>
      </c>
    </row>
    <row r="210" spans="1:10" x14ac:dyDescent="0.25">
      <c r="A210" s="9" t="str">
        <f>'1'!A210</f>
        <v>Juniata Valley SD</v>
      </c>
      <c r="B210" s="10" t="str">
        <f>'1'!B210</f>
        <v>Huntingdon</v>
      </c>
      <c r="C210" s="85">
        <f>'1'!D210</f>
        <v>159</v>
      </c>
      <c r="D210" s="85">
        <f>'1'!E210</f>
        <v>115</v>
      </c>
      <c r="E210" s="85">
        <f>'1'!F210</f>
        <v>274</v>
      </c>
      <c r="F210" s="11">
        <f>'5'!K211</f>
        <v>6</v>
      </c>
      <c r="G210" s="11">
        <f>'8'!I211</f>
        <v>9</v>
      </c>
      <c r="H210" s="11">
        <f>'9'!O211</f>
        <v>18.341880341880341</v>
      </c>
      <c r="I210" s="11">
        <f t="shared" si="6"/>
        <v>33.341880341880341</v>
      </c>
      <c r="J210" s="46">
        <f t="shared" si="7"/>
        <v>0.20969736064075686</v>
      </c>
    </row>
    <row r="211" spans="1:10" x14ac:dyDescent="0.25">
      <c r="A211" s="9" t="str">
        <f>'1'!A211</f>
        <v>Kane Area SD</v>
      </c>
      <c r="B211" s="10" t="str">
        <f>'1'!B211</f>
        <v>McKean</v>
      </c>
      <c r="C211" s="85">
        <f>'1'!D211</f>
        <v>234</v>
      </c>
      <c r="D211" s="85">
        <f>'1'!E211</f>
        <v>185</v>
      </c>
      <c r="E211" s="85">
        <f>'1'!F211</f>
        <v>419</v>
      </c>
      <c r="F211" s="11">
        <f>'5'!K212</f>
        <v>0</v>
      </c>
      <c r="G211" s="11">
        <f>'8'!I212</f>
        <v>40</v>
      </c>
      <c r="H211" s="11">
        <f>'9'!O212</f>
        <v>34.986666666666672</v>
      </c>
      <c r="I211" s="11">
        <f t="shared" si="6"/>
        <v>74.986666666666679</v>
      </c>
      <c r="J211" s="46">
        <f t="shared" si="7"/>
        <v>0.32045584045584052</v>
      </c>
    </row>
    <row r="212" spans="1:10" x14ac:dyDescent="0.25">
      <c r="A212" s="9" t="str">
        <f>'1'!A212</f>
        <v>Karns City Area SD</v>
      </c>
      <c r="B212" s="10" t="str">
        <f>'1'!B212</f>
        <v>Butler</v>
      </c>
      <c r="C212" s="85">
        <f>'1'!D212</f>
        <v>293</v>
      </c>
      <c r="D212" s="85">
        <f>'1'!E212</f>
        <v>243</v>
      </c>
      <c r="E212" s="85">
        <f>'1'!F212</f>
        <v>536</v>
      </c>
      <c r="F212" s="11">
        <f>'5'!K213</f>
        <v>3</v>
      </c>
      <c r="G212" s="11">
        <f>'8'!I213</f>
        <v>24</v>
      </c>
      <c r="H212" s="11">
        <f>'9'!O213</f>
        <v>0</v>
      </c>
      <c r="I212" s="11">
        <f t="shared" si="6"/>
        <v>27</v>
      </c>
      <c r="J212" s="46">
        <f t="shared" si="7"/>
        <v>9.2150170648464161E-2</v>
      </c>
    </row>
    <row r="213" spans="1:10" x14ac:dyDescent="0.25">
      <c r="A213" s="9" t="str">
        <f>'1'!A213</f>
        <v>Kennett Consolidated SD</v>
      </c>
      <c r="B213" s="10" t="str">
        <f>'1'!B213</f>
        <v>Chester</v>
      </c>
      <c r="C213" s="85">
        <f>'1'!D213</f>
        <v>1068</v>
      </c>
      <c r="D213" s="85">
        <f>'1'!E213</f>
        <v>776</v>
      </c>
      <c r="E213" s="85">
        <f>'1'!F213</f>
        <v>1844</v>
      </c>
      <c r="F213" s="11">
        <f>'5'!K214</f>
        <v>0</v>
      </c>
      <c r="G213" s="11">
        <f>'8'!I214</f>
        <v>69</v>
      </c>
      <c r="H213" s="11">
        <f>'9'!O214</f>
        <v>133.71167294244216</v>
      </c>
      <c r="I213" s="11">
        <f t="shared" si="6"/>
        <v>202.71167294244216</v>
      </c>
      <c r="J213" s="46">
        <f t="shared" si="7"/>
        <v>0.18980493721202449</v>
      </c>
    </row>
    <row r="214" spans="1:10" x14ac:dyDescent="0.25">
      <c r="A214" s="9" t="str">
        <f>'1'!A214</f>
        <v>Keystone Central SD</v>
      </c>
      <c r="B214" s="10" t="str">
        <f>'1'!B214</f>
        <v>Clinton</v>
      </c>
      <c r="C214" s="85">
        <f>'1'!D214</f>
        <v>1228</v>
      </c>
      <c r="D214" s="85">
        <f>'1'!E214</f>
        <v>850</v>
      </c>
      <c r="E214" s="85">
        <f>'1'!F214</f>
        <v>2078</v>
      </c>
      <c r="F214" s="11">
        <f>'5'!K215</f>
        <v>53</v>
      </c>
      <c r="G214" s="11">
        <f>'8'!I215</f>
        <v>76</v>
      </c>
      <c r="H214" s="11">
        <f>'9'!O215</f>
        <v>79.869565217391312</v>
      </c>
      <c r="I214" s="11">
        <f t="shared" si="6"/>
        <v>208.86956521739131</v>
      </c>
      <c r="J214" s="46">
        <f t="shared" si="7"/>
        <v>0.17008922248973235</v>
      </c>
    </row>
    <row r="215" spans="1:10" x14ac:dyDescent="0.25">
      <c r="A215" s="9" t="str">
        <f>'1'!A215</f>
        <v>Keystone Oaks SD</v>
      </c>
      <c r="B215" s="10" t="str">
        <f>'1'!B215</f>
        <v>Allegheny</v>
      </c>
      <c r="C215" s="85">
        <f>'1'!D215</f>
        <v>616</v>
      </c>
      <c r="D215" s="85">
        <f>'1'!E215</f>
        <v>405</v>
      </c>
      <c r="E215" s="85">
        <f>'1'!F215</f>
        <v>1021</v>
      </c>
      <c r="F215" s="11">
        <f>'5'!K216</f>
        <v>0</v>
      </c>
      <c r="G215" s="11">
        <f>'8'!I216</f>
        <v>45</v>
      </c>
      <c r="H215" s="11">
        <f>'9'!O216</f>
        <v>227.97794117647058</v>
      </c>
      <c r="I215" s="11">
        <f t="shared" si="6"/>
        <v>272.97794117647061</v>
      </c>
      <c r="J215" s="46">
        <f t="shared" si="7"/>
        <v>0.44314600840336138</v>
      </c>
    </row>
    <row r="216" spans="1:10" x14ac:dyDescent="0.25">
      <c r="A216" s="9" t="str">
        <f>'1'!A216</f>
        <v>Keystone SD</v>
      </c>
      <c r="B216" s="10" t="str">
        <f>'1'!B216</f>
        <v>Clarion</v>
      </c>
      <c r="C216" s="85">
        <f>'1'!D216</f>
        <v>265</v>
      </c>
      <c r="D216" s="85">
        <f>'1'!E216</f>
        <v>179</v>
      </c>
      <c r="E216" s="85">
        <f>'1'!F216</f>
        <v>444</v>
      </c>
      <c r="F216" s="11">
        <f>'5'!K217</f>
        <v>3</v>
      </c>
      <c r="G216" s="11">
        <f>'8'!I217</f>
        <v>16</v>
      </c>
      <c r="H216" s="11">
        <f>'9'!O217</f>
        <v>60.808988764044948</v>
      </c>
      <c r="I216" s="11">
        <f t="shared" si="6"/>
        <v>79.808988764044955</v>
      </c>
      <c r="J216" s="46">
        <f t="shared" si="7"/>
        <v>0.30116599533601868</v>
      </c>
    </row>
    <row r="217" spans="1:10" x14ac:dyDescent="0.25">
      <c r="A217" s="9" t="str">
        <f>'1'!A217</f>
        <v>Kiski Area SD</v>
      </c>
      <c r="B217" s="10" t="str">
        <f>'1'!B217</f>
        <v>Westmoreland</v>
      </c>
      <c r="C217" s="85">
        <f>'1'!D217</f>
        <v>798</v>
      </c>
      <c r="D217" s="85">
        <f>'1'!E217</f>
        <v>602</v>
      </c>
      <c r="E217" s="85">
        <f>'1'!F217</f>
        <v>1400</v>
      </c>
      <c r="F217" s="11">
        <f>'5'!K218</f>
        <v>8</v>
      </c>
      <c r="G217" s="11">
        <f>'8'!I218</f>
        <v>53</v>
      </c>
      <c r="H217" s="11">
        <f>'9'!O218</f>
        <v>61.57352941176471</v>
      </c>
      <c r="I217" s="11">
        <f t="shared" si="6"/>
        <v>122.57352941176471</v>
      </c>
      <c r="J217" s="46">
        <f t="shared" si="7"/>
        <v>0.15360091404983045</v>
      </c>
    </row>
    <row r="218" spans="1:10" x14ac:dyDescent="0.25">
      <c r="A218" s="9" t="str">
        <f>'1'!A218</f>
        <v>Kutztown Area SD</v>
      </c>
      <c r="B218" s="10" t="str">
        <f>'1'!B218</f>
        <v>Berks</v>
      </c>
      <c r="C218" s="85">
        <f>'1'!D218</f>
        <v>395</v>
      </c>
      <c r="D218" s="85">
        <f>'1'!E218</f>
        <v>261</v>
      </c>
      <c r="E218" s="85">
        <f>'1'!F218</f>
        <v>656</v>
      </c>
      <c r="F218" s="11">
        <f>'5'!K219</f>
        <v>0</v>
      </c>
      <c r="G218" s="11">
        <f>'8'!I219</f>
        <v>31</v>
      </c>
      <c r="H218" s="11">
        <f>'9'!O219</f>
        <v>0</v>
      </c>
      <c r="I218" s="11">
        <f t="shared" si="6"/>
        <v>31</v>
      </c>
      <c r="J218" s="46">
        <f t="shared" si="7"/>
        <v>7.848101265822785E-2</v>
      </c>
    </row>
    <row r="219" spans="1:10" x14ac:dyDescent="0.25">
      <c r="A219" s="9" t="str">
        <f>'1'!A219</f>
        <v>Lackawanna Trail SD</v>
      </c>
      <c r="B219" s="10" t="str">
        <f>'1'!B219</f>
        <v>Wyoming</v>
      </c>
      <c r="C219" s="85">
        <f>'1'!D219</f>
        <v>247</v>
      </c>
      <c r="D219" s="85">
        <f>'1'!E219</f>
        <v>178</v>
      </c>
      <c r="E219" s="85">
        <f>'1'!F219</f>
        <v>425</v>
      </c>
      <c r="F219" s="11">
        <f>'5'!K220</f>
        <v>1</v>
      </c>
      <c r="G219" s="11">
        <f>'8'!I220</f>
        <v>11</v>
      </c>
      <c r="H219" s="11">
        <f>'9'!O220</f>
        <v>15.362318840579711</v>
      </c>
      <c r="I219" s="11">
        <f t="shared" si="6"/>
        <v>27.362318840579711</v>
      </c>
      <c r="J219" s="46">
        <f t="shared" si="7"/>
        <v>0.11077861878777211</v>
      </c>
    </row>
    <row r="220" spans="1:10" x14ac:dyDescent="0.25">
      <c r="A220" s="9" t="str">
        <f>'1'!A220</f>
        <v>Lakeland SD</v>
      </c>
      <c r="B220" s="10" t="str">
        <f>'1'!B220</f>
        <v>Lackawanna</v>
      </c>
      <c r="C220" s="85">
        <f>'1'!D220</f>
        <v>322</v>
      </c>
      <c r="D220" s="85">
        <f>'1'!E220</f>
        <v>261</v>
      </c>
      <c r="E220" s="85">
        <f>'1'!F220</f>
        <v>583</v>
      </c>
      <c r="F220" s="11">
        <f>'5'!K221</f>
        <v>0</v>
      </c>
      <c r="G220" s="11">
        <f>'8'!I221</f>
        <v>32</v>
      </c>
      <c r="H220" s="11">
        <f>'9'!O221</f>
        <v>25.265982636148383</v>
      </c>
      <c r="I220" s="11">
        <f t="shared" si="6"/>
        <v>57.265982636148379</v>
      </c>
      <c r="J220" s="46">
        <f t="shared" si="7"/>
        <v>0.17784466657188938</v>
      </c>
    </row>
    <row r="221" spans="1:10" x14ac:dyDescent="0.25">
      <c r="A221" s="9" t="str">
        <f>'1'!A221</f>
        <v>Lake-Lehman SD</v>
      </c>
      <c r="B221" s="10" t="str">
        <f>'1'!B221</f>
        <v>Luzerne</v>
      </c>
      <c r="C221" s="85">
        <f>'1'!D221</f>
        <v>395</v>
      </c>
      <c r="D221" s="85">
        <f>'1'!E221</f>
        <v>286</v>
      </c>
      <c r="E221" s="85">
        <f>'1'!F221</f>
        <v>681</v>
      </c>
      <c r="F221" s="11">
        <f>'5'!K222</f>
        <v>1</v>
      </c>
      <c r="G221" s="11">
        <f>'8'!I222</f>
        <v>13</v>
      </c>
      <c r="H221" s="11">
        <f>'9'!O222</f>
        <v>40.921639108554992</v>
      </c>
      <c r="I221" s="11">
        <f t="shared" si="6"/>
        <v>54.921639108554992</v>
      </c>
      <c r="J221" s="46">
        <f t="shared" si="7"/>
        <v>0.13904212432545568</v>
      </c>
    </row>
    <row r="222" spans="1:10" x14ac:dyDescent="0.25">
      <c r="A222" s="9" t="str">
        <f>'1'!A222</f>
        <v>Lakeview SD</v>
      </c>
      <c r="B222" s="10" t="str">
        <f>'1'!B222</f>
        <v>Mercer</v>
      </c>
      <c r="C222" s="85">
        <f>'1'!D222</f>
        <v>284</v>
      </c>
      <c r="D222" s="85">
        <f>'1'!E222</f>
        <v>203</v>
      </c>
      <c r="E222" s="85">
        <f>'1'!F222</f>
        <v>487</v>
      </c>
      <c r="F222" s="11">
        <f>'5'!K223</f>
        <v>5</v>
      </c>
      <c r="G222" s="11">
        <f>'8'!I223</f>
        <v>11</v>
      </c>
      <c r="H222" s="11">
        <f>'9'!O223</f>
        <v>0</v>
      </c>
      <c r="I222" s="11">
        <f t="shared" si="6"/>
        <v>16</v>
      </c>
      <c r="J222" s="46">
        <f t="shared" si="7"/>
        <v>5.6338028169014086E-2</v>
      </c>
    </row>
    <row r="223" spans="1:10" x14ac:dyDescent="0.25">
      <c r="A223" s="9" t="str">
        <f>'1'!A223</f>
        <v>Lampeter-Strasburg SD</v>
      </c>
      <c r="B223" s="10" t="str">
        <f>'1'!B223</f>
        <v>Lancaster</v>
      </c>
      <c r="C223" s="85">
        <f>'1'!D223</f>
        <v>722</v>
      </c>
      <c r="D223" s="85">
        <f>'1'!E223</f>
        <v>517</v>
      </c>
      <c r="E223" s="85">
        <f>'1'!F223</f>
        <v>1239</v>
      </c>
      <c r="F223" s="11">
        <f>'5'!K224</f>
        <v>0</v>
      </c>
      <c r="G223" s="11">
        <f>'8'!I224</f>
        <v>39</v>
      </c>
      <c r="H223" s="11">
        <f>'9'!O224</f>
        <v>41.046476761619189</v>
      </c>
      <c r="I223" s="11">
        <f t="shared" si="6"/>
        <v>80.046476761619189</v>
      </c>
      <c r="J223" s="46">
        <f t="shared" si="7"/>
        <v>0.11086769634573294</v>
      </c>
    </row>
    <row r="224" spans="1:10" x14ac:dyDescent="0.25">
      <c r="A224" s="9" t="str">
        <f>'1'!A224</f>
        <v>Lancaster SD</v>
      </c>
      <c r="B224" s="10" t="str">
        <f>'1'!B224</f>
        <v>Lancaster</v>
      </c>
      <c r="C224" s="85">
        <f>'1'!D224</f>
        <v>3510</v>
      </c>
      <c r="D224" s="85">
        <f>'1'!E224</f>
        <v>2201</v>
      </c>
      <c r="E224" s="85">
        <f>'1'!F224</f>
        <v>5711</v>
      </c>
      <c r="F224" s="11">
        <f>'5'!K225</f>
        <v>0</v>
      </c>
      <c r="G224" s="11">
        <f>'8'!I225</f>
        <v>298</v>
      </c>
      <c r="H224" s="11">
        <f>'9'!O225</f>
        <v>464.14092953523237</v>
      </c>
      <c r="I224" s="11">
        <f t="shared" si="6"/>
        <v>762.14092953523232</v>
      </c>
      <c r="J224" s="46">
        <f t="shared" si="7"/>
        <v>0.21713416795875565</v>
      </c>
    </row>
    <row r="225" spans="1:10" x14ac:dyDescent="0.25">
      <c r="A225" s="9" t="str">
        <f>'1'!A225</f>
        <v>Laurel Highlands SD</v>
      </c>
      <c r="B225" s="10" t="str">
        <f>'1'!B225</f>
        <v>Fayette</v>
      </c>
      <c r="C225" s="85">
        <f>'1'!D225</f>
        <v>578</v>
      </c>
      <c r="D225" s="85">
        <f>'1'!E225</f>
        <v>502</v>
      </c>
      <c r="E225" s="85">
        <f>'1'!F225</f>
        <v>1080</v>
      </c>
      <c r="F225" s="11">
        <f>'5'!K226</f>
        <v>25</v>
      </c>
      <c r="G225" s="11">
        <f>'8'!I226</f>
        <v>68</v>
      </c>
      <c r="H225" s="11">
        <f>'9'!O226</f>
        <v>30.160824742268041</v>
      </c>
      <c r="I225" s="11">
        <f t="shared" si="6"/>
        <v>123.16082474226803</v>
      </c>
      <c r="J225" s="46">
        <f t="shared" si="7"/>
        <v>0.2130810116648236</v>
      </c>
    </row>
    <row r="226" spans="1:10" x14ac:dyDescent="0.25">
      <c r="A226" s="9" t="str">
        <f>'1'!A226</f>
        <v>Laurel SD</v>
      </c>
      <c r="B226" s="10" t="str">
        <f>'1'!B226</f>
        <v>Lawrence</v>
      </c>
      <c r="C226" s="85">
        <f>'1'!D226</f>
        <v>231</v>
      </c>
      <c r="D226" s="85">
        <f>'1'!E226</f>
        <v>157</v>
      </c>
      <c r="E226" s="85">
        <f>'1'!F226</f>
        <v>388</v>
      </c>
      <c r="F226" s="11">
        <f>'5'!K227</f>
        <v>2</v>
      </c>
      <c r="G226" s="11">
        <f>'8'!I227</f>
        <v>22</v>
      </c>
      <c r="H226" s="11">
        <f>'9'!O227</f>
        <v>0</v>
      </c>
      <c r="I226" s="11">
        <f t="shared" si="6"/>
        <v>24</v>
      </c>
      <c r="J226" s="46">
        <f t="shared" si="7"/>
        <v>0.1038961038961039</v>
      </c>
    </row>
    <row r="227" spans="1:10" x14ac:dyDescent="0.25">
      <c r="A227" s="9" t="str">
        <f>'1'!A227</f>
        <v>Lebanon SD</v>
      </c>
      <c r="B227" s="10" t="str">
        <f>'1'!B227</f>
        <v>Lebanon</v>
      </c>
      <c r="C227" s="85">
        <f>'1'!D227</f>
        <v>1245</v>
      </c>
      <c r="D227" s="85">
        <f>'1'!E227</f>
        <v>838</v>
      </c>
      <c r="E227" s="85">
        <f>'1'!F227</f>
        <v>2083</v>
      </c>
      <c r="F227" s="11">
        <f>'5'!K228</f>
        <v>46</v>
      </c>
      <c r="G227" s="11">
        <f>'8'!I228</f>
        <v>79</v>
      </c>
      <c r="H227" s="11">
        <f>'9'!O228</f>
        <v>0</v>
      </c>
      <c r="I227" s="11">
        <f t="shared" si="6"/>
        <v>125</v>
      </c>
      <c r="J227" s="46">
        <f t="shared" si="7"/>
        <v>0.10040160642570281</v>
      </c>
    </row>
    <row r="228" spans="1:10" x14ac:dyDescent="0.25">
      <c r="A228" s="9" t="str">
        <f>'1'!A228</f>
        <v>Leechburg Area SD</v>
      </c>
      <c r="B228" s="10" t="str">
        <f>'1'!B228</f>
        <v>Armstrong</v>
      </c>
      <c r="C228" s="85">
        <f>'1'!D228</f>
        <v>179</v>
      </c>
      <c r="D228" s="85">
        <f>'1'!E228</f>
        <v>119</v>
      </c>
      <c r="E228" s="85">
        <f>'1'!F228</f>
        <v>298</v>
      </c>
      <c r="F228" s="11">
        <f>'5'!K229</f>
        <v>0</v>
      </c>
      <c r="G228" s="11">
        <f>'8'!I229</f>
        <v>16</v>
      </c>
      <c r="H228" s="11">
        <f>'9'!O229</f>
        <v>53.991769547325106</v>
      </c>
      <c r="I228" s="11">
        <f t="shared" si="6"/>
        <v>69.991769547325106</v>
      </c>
      <c r="J228" s="46">
        <f t="shared" si="7"/>
        <v>0.3910154723314252</v>
      </c>
    </row>
    <row r="229" spans="1:10" x14ac:dyDescent="0.25">
      <c r="A229" s="9" t="str">
        <f>'1'!A229</f>
        <v>Lehighton Area SD</v>
      </c>
      <c r="B229" s="10" t="str">
        <f>'1'!B229</f>
        <v>Carbon</v>
      </c>
      <c r="C229" s="85">
        <f>'1'!D229</f>
        <v>550</v>
      </c>
      <c r="D229" s="85">
        <f>'1'!E229</f>
        <v>413</v>
      </c>
      <c r="E229" s="85">
        <f>'1'!F229</f>
        <v>963</v>
      </c>
      <c r="F229" s="11">
        <f>'5'!K230</f>
        <v>27</v>
      </c>
      <c r="G229" s="11">
        <f>'8'!I230</f>
        <v>35</v>
      </c>
      <c r="H229" s="11">
        <f>'9'!O230</f>
        <v>58.88</v>
      </c>
      <c r="I229" s="11">
        <f t="shared" si="6"/>
        <v>120.88</v>
      </c>
      <c r="J229" s="46">
        <f t="shared" si="7"/>
        <v>0.21978181818181816</v>
      </c>
    </row>
    <row r="230" spans="1:10" x14ac:dyDescent="0.25">
      <c r="A230" s="9" t="str">
        <f>'1'!A230</f>
        <v>Lewisburg Area SD</v>
      </c>
      <c r="B230" s="10" t="str">
        <f>'1'!B230</f>
        <v>Union</v>
      </c>
      <c r="C230" s="85">
        <f>'1'!D230</f>
        <v>396</v>
      </c>
      <c r="D230" s="85">
        <f>'1'!E230</f>
        <v>301</v>
      </c>
      <c r="E230" s="85">
        <f>'1'!F230</f>
        <v>697</v>
      </c>
      <c r="F230" s="11">
        <f>'5'!K231</f>
        <v>9</v>
      </c>
      <c r="G230" s="11">
        <f>'8'!I231</f>
        <v>25</v>
      </c>
      <c r="H230" s="11">
        <f>'9'!O231</f>
        <v>57.234375</v>
      </c>
      <c r="I230" s="11">
        <f t="shared" si="6"/>
        <v>91.234375</v>
      </c>
      <c r="J230" s="46">
        <f t="shared" si="7"/>
        <v>0.23038983585858586</v>
      </c>
    </row>
    <row r="231" spans="1:10" x14ac:dyDescent="0.25">
      <c r="A231" s="9" t="str">
        <f>'1'!A231</f>
        <v>Ligonier Valley SD</v>
      </c>
      <c r="B231" s="10" t="str">
        <f>'1'!B231</f>
        <v>Westmoreland</v>
      </c>
      <c r="C231" s="85">
        <f>'1'!D231</f>
        <v>389</v>
      </c>
      <c r="D231" s="85">
        <f>'1'!E231</f>
        <v>286</v>
      </c>
      <c r="E231" s="85">
        <f>'1'!F231</f>
        <v>675</v>
      </c>
      <c r="F231" s="11">
        <f>'5'!K232</f>
        <v>6</v>
      </c>
      <c r="G231" s="11">
        <f>'8'!I232</f>
        <v>28</v>
      </c>
      <c r="H231" s="11">
        <f>'9'!O232</f>
        <v>12.314705882352941</v>
      </c>
      <c r="I231" s="11">
        <f t="shared" si="6"/>
        <v>46.314705882352939</v>
      </c>
      <c r="J231" s="46">
        <f t="shared" si="7"/>
        <v>0.11906094057160138</v>
      </c>
    </row>
    <row r="232" spans="1:10" x14ac:dyDescent="0.25">
      <c r="A232" s="9" t="str">
        <f>'1'!A232</f>
        <v>Line Mountain SD</v>
      </c>
      <c r="B232" s="10" t="str">
        <f>'1'!B232</f>
        <v>Northumberland</v>
      </c>
      <c r="C232" s="85">
        <f>'1'!D232</f>
        <v>309</v>
      </c>
      <c r="D232" s="85">
        <f>'1'!E232</f>
        <v>208</v>
      </c>
      <c r="E232" s="85">
        <f>'1'!F232</f>
        <v>517</v>
      </c>
      <c r="F232" s="11">
        <f>'5'!K233</f>
        <v>0</v>
      </c>
      <c r="G232" s="11">
        <f>'8'!I233</f>
        <v>10</v>
      </c>
      <c r="H232" s="11">
        <f>'9'!O233</f>
        <v>2.2823129251700682</v>
      </c>
      <c r="I232" s="11">
        <f t="shared" si="6"/>
        <v>12.282312925170068</v>
      </c>
      <c r="J232" s="46">
        <f t="shared" si="7"/>
        <v>3.9748585518349734E-2</v>
      </c>
    </row>
    <row r="233" spans="1:10" x14ac:dyDescent="0.25">
      <c r="A233" s="9" t="str">
        <f>'1'!A233</f>
        <v>Littlestown Area SD</v>
      </c>
      <c r="B233" s="10" t="str">
        <f>'1'!B233</f>
        <v>Adams</v>
      </c>
      <c r="C233" s="85">
        <f>'1'!D233</f>
        <v>504</v>
      </c>
      <c r="D233" s="85">
        <f>'1'!E233</f>
        <v>368</v>
      </c>
      <c r="E233" s="85">
        <f>'1'!F233</f>
        <v>872</v>
      </c>
      <c r="F233" s="11">
        <f>'5'!K234</f>
        <v>0</v>
      </c>
      <c r="G233" s="11">
        <f>'8'!I234</f>
        <v>27</v>
      </c>
      <c r="H233" s="11">
        <f>'9'!O234</f>
        <v>25.472868217054266</v>
      </c>
      <c r="I233" s="11">
        <f t="shared" si="6"/>
        <v>52.47286821705427</v>
      </c>
      <c r="J233" s="46">
        <f t="shared" si="7"/>
        <v>0.10411283376399656</v>
      </c>
    </row>
    <row r="234" spans="1:10" x14ac:dyDescent="0.25">
      <c r="A234" s="9" t="str">
        <f>'1'!A234</f>
        <v>Lower Dauphin SD</v>
      </c>
      <c r="B234" s="10" t="str">
        <f>'1'!B234</f>
        <v>Dauphin</v>
      </c>
      <c r="C234" s="85">
        <f>'1'!D234</f>
        <v>759</v>
      </c>
      <c r="D234" s="85">
        <f>'1'!E234</f>
        <v>574</v>
      </c>
      <c r="E234" s="85">
        <f>'1'!F234</f>
        <v>1333</v>
      </c>
      <c r="F234" s="11">
        <f>'5'!K235</f>
        <v>0</v>
      </c>
      <c r="G234" s="11">
        <f>'8'!I235</f>
        <v>50</v>
      </c>
      <c r="H234" s="11">
        <f>'9'!O235</f>
        <v>53.405405405405411</v>
      </c>
      <c r="I234" s="11">
        <f t="shared" si="6"/>
        <v>103.40540540540542</v>
      </c>
      <c r="J234" s="46">
        <f t="shared" si="7"/>
        <v>0.13623900580422321</v>
      </c>
    </row>
    <row r="235" spans="1:10" x14ac:dyDescent="0.25">
      <c r="A235" s="9" t="str">
        <f>'1'!A235</f>
        <v>Lower Merion SD</v>
      </c>
      <c r="B235" s="10" t="str">
        <f>'1'!B235</f>
        <v>Montgomery</v>
      </c>
      <c r="C235" s="85">
        <f>'1'!D235</f>
        <v>1866</v>
      </c>
      <c r="D235" s="85">
        <f>'1'!E235</f>
        <v>1385</v>
      </c>
      <c r="E235" s="85">
        <f>'1'!F235</f>
        <v>3251</v>
      </c>
      <c r="F235" s="11">
        <f>'5'!K236</f>
        <v>0</v>
      </c>
      <c r="G235" s="11">
        <f>'8'!I236</f>
        <v>204</v>
      </c>
      <c r="H235" s="11">
        <f>'9'!O236</f>
        <v>243.85945232596504</v>
      </c>
      <c r="I235" s="11">
        <f t="shared" si="6"/>
        <v>447.85945232596504</v>
      </c>
      <c r="J235" s="46">
        <f t="shared" si="7"/>
        <v>0.24001042461198555</v>
      </c>
    </row>
    <row r="236" spans="1:10" x14ac:dyDescent="0.25">
      <c r="A236" s="9" t="str">
        <f>'1'!A236</f>
        <v>Lower Moreland Township SD</v>
      </c>
      <c r="B236" s="10" t="str">
        <f>'1'!B236</f>
        <v>Montgomery</v>
      </c>
      <c r="C236" s="85">
        <f>'1'!D236</f>
        <v>315</v>
      </c>
      <c r="D236" s="85">
        <f>'1'!E236</f>
        <v>310</v>
      </c>
      <c r="E236" s="85">
        <f>'1'!F236</f>
        <v>625</v>
      </c>
      <c r="F236" s="11">
        <f>'5'!K237</f>
        <v>0</v>
      </c>
      <c r="G236" s="11">
        <f>'8'!I237</f>
        <v>27</v>
      </c>
      <c r="H236" s="11">
        <f>'9'!O237</f>
        <v>0</v>
      </c>
      <c r="I236" s="11">
        <f t="shared" si="6"/>
        <v>27</v>
      </c>
      <c r="J236" s="46">
        <f t="shared" si="7"/>
        <v>8.5714285714285715E-2</v>
      </c>
    </row>
    <row r="237" spans="1:10" x14ac:dyDescent="0.25">
      <c r="A237" s="9" t="str">
        <f>'1'!A237</f>
        <v>Loyalsock Township SD</v>
      </c>
      <c r="B237" s="10" t="str">
        <f>'1'!B237</f>
        <v>Lycoming</v>
      </c>
      <c r="C237" s="85">
        <f>'1'!D237</f>
        <v>277</v>
      </c>
      <c r="D237" s="85">
        <f>'1'!E237</f>
        <v>215</v>
      </c>
      <c r="E237" s="85">
        <f>'1'!F237</f>
        <v>492</v>
      </c>
      <c r="F237" s="11">
        <f>'5'!K238</f>
        <v>0</v>
      </c>
      <c r="G237" s="11">
        <f>'8'!I238</f>
        <v>17</v>
      </c>
      <c r="H237" s="11">
        <f>'9'!O238</f>
        <v>0</v>
      </c>
      <c r="I237" s="11">
        <f t="shared" si="6"/>
        <v>17</v>
      </c>
      <c r="J237" s="46">
        <f t="shared" si="7"/>
        <v>6.1371841155234655E-2</v>
      </c>
    </row>
    <row r="238" spans="1:10" x14ac:dyDescent="0.25">
      <c r="A238" s="9" t="str">
        <f>'1'!A238</f>
        <v>Mahanoy Area SD</v>
      </c>
      <c r="B238" s="10" t="str">
        <f>'1'!B238</f>
        <v>Schuylkill</v>
      </c>
      <c r="C238" s="85">
        <f>'1'!D238</f>
        <v>253</v>
      </c>
      <c r="D238" s="85">
        <f>'1'!E238</f>
        <v>184</v>
      </c>
      <c r="E238" s="85">
        <f>'1'!F238</f>
        <v>437</v>
      </c>
      <c r="F238" s="11">
        <f>'5'!K239</f>
        <v>0</v>
      </c>
      <c r="G238" s="11">
        <f>'8'!I239</f>
        <v>19</v>
      </c>
      <c r="H238" s="11">
        <f>'9'!O239</f>
        <v>10.600000000000001</v>
      </c>
      <c r="I238" s="11">
        <f t="shared" si="6"/>
        <v>29.6</v>
      </c>
      <c r="J238" s="46">
        <f t="shared" si="7"/>
        <v>0.11699604743083004</v>
      </c>
    </row>
    <row r="239" spans="1:10" x14ac:dyDescent="0.25">
      <c r="A239" s="9" t="str">
        <f>'1'!A239</f>
        <v>Manheim Central SD</v>
      </c>
      <c r="B239" s="10" t="str">
        <f>'1'!B239</f>
        <v>Lancaster</v>
      </c>
      <c r="C239" s="85">
        <f>'1'!D239</f>
        <v>893</v>
      </c>
      <c r="D239" s="85">
        <f>'1'!E239</f>
        <v>546</v>
      </c>
      <c r="E239" s="85">
        <f>'1'!F239</f>
        <v>1439</v>
      </c>
      <c r="F239" s="11">
        <f>'5'!K240</f>
        <v>0</v>
      </c>
      <c r="G239" s="11">
        <f>'8'!I240</f>
        <v>59</v>
      </c>
      <c r="H239" s="11">
        <f>'9'!O240</f>
        <v>14.086956521739131</v>
      </c>
      <c r="I239" s="11">
        <f t="shared" si="6"/>
        <v>73.086956521739125</v>
      </c>
      <c r="J239" s="46">
        <f t="shared" si="7"/>
        <v>8.1844296216953105E-2</v>
      </c>
    </row>
    <row r="240" spans="1:10" x14ac:dyDescent="0.25">
      <c r="A240" s="9" t="str">
        <f>'1'!A240</f>
        <v>Manheim Township SD</v>
      </c>
      <c r="B240" s="10" t="str">
        <f>'1'!B240</f>
        <v>Lancaster</v>
      </c>
      <c r="C240" s="85">
        <f>'1'!D240</f>
        <v>1227</v>
      </c>
      <c r="D240" s="85">
        <f>'1'!E240</f>
        <v>899</v>
      </c>
      <c r="E240" s="85">
        <f>'1'!F240</f>
        <v>2126</v>
      </c>
      <c r="F240" s="11">
        <f>'5'!K241</f>
        <v>0</v>
      </c>
      <c r="G240" s="11">
        <f>'8'!I241</f>
        <v>90</v>
      </c>
      <c r="H240" s="11">
        <f>'9'!O241</f>
        <v>141.59820089955022</v>
      </c>
      <c r="I240" s="11">
        <f t="shared" si="6"/>
        <v>231.59820089955022</v>
      </c>
      <c r="J240" s="46">
        <f t="shared" si="7"/>
        <v>0.18875158997518354</v>
      </c>
    </row>
    <row r="241" spans="1:10" x14ac:dyDescent="0.25">
      <c r="A241" s="9" t="str">
        <f>'1'!A241</f>
        <v>Marion Center Area SD</v>
      </c>
      <c r="B241" s="10" t="str">
        <f>'1'!B241</f>
        <v>Indiana</v>
      </c>
      <c r="C241" s="85">
        <f>'1'!D241</f>
        <v>402</v>
      </c>
      <c r="D241" s="85">
        <f>'1'!E241</f>
        <v>282</v>
      </c>
      <c r="E241" s="85">
        <f>'1'!F241</f>
        <v>684</v>
      </c>
      <c r="F241" s="11">
        <f>'5'!K242</f>
        <v>9</v>
      </c>
      <c r="G241" s="11">
        <f>'8'!I242</f>
        <v>22</v>
      </c>
      <c r="H241" s="11">
        <f>'9'!O242</f>
        <v>4.6203208556149731</v>
      </c>
      <c r="I241" s="11">
        <f t="shared" si="6"/>
        <v>35.62032085561497</v>
      </c>
      <c r="J241" s="46">
        <f t="shared" si="7"/>
        <v>8.8607763322425301E-2</v>
      </c>
    </row>
    <row r="242" spans="1:10" x14ac:dyDescent="0.25">
      <c r="A242" s="9" t="str">
        <f>'1'!A242</f>
        <v>Marple Newtown SD</v>
      </c>
      <c r="B242" s="10" t="str">
        <f>'1'!B242</f>
        <v>Delaware</v>
      </c>
      <c r="C242" s="85">
        <f>'1'!D242</f>
        <v>902</v>
      </c>
      <c r="D242" s="85">
        <f>'1'!E242</f>
        <v>659</v>
      </c>
      <c r="E242" s="85">
        <f>'1'!F242</f>
        <v>1561</v>
      </c>
      <c r="F242" s="11">
        <f>'5'!K243</f>
        <v>0</v>
      </c>
      <c r="G242" s="11">
        <f>'8'!I243</f>
        <v>72</v>
      </c>
      <c r="H242" s="11">
        <f>'9'!O243</f>
        <v>50.520859671302155</v>
      </c>
      <c r="I242" s="11">
        <f t="shared" si="6"/>
        <v>122.52085967130216</v>
      </c>
      <c r="J242" s="46">
        <f t="shared" si="7"/>
        <v>0.13583243865998024</v>
      </c>
    </row>
    <row r="243" spans="1:10" x14ac:dyDescent="0.25">
      <c r="A243" s="9" t="str">
        <f>'1'!A243</f>
        <v>Mars Area SD</v>
      </c>
      <c r="B243" s="10" t="str">
        <f>'1'!B243</f>
        <v>Butler</v>
      </c>
      <c r="C243" s="85">
        <f>'1'!D243</f>
        <v>587</v>
      </c>
      <c r="D243" s="85">
        <f>'1'!E243</f>
        <v>482</v>
      </c>
      <c r="E243" s="85">
        <f>'1'!F243</f>
        <v>1069</v>
      </c>
      <c r="F243" s="11">
        <f>'5'!K244</f>
        <v>3</v>
      </c>
      <c r="G243" s="11">
        <f>'8'!I244</f>
        <v>70</v>
      </c>
      <c r="H243" s="11">
        <f>'9'!O244</f>
        <v>38.366589327146173</v>
      </c>
      <c r="I243" s="11">
        <f t="shared" si="6"/>
        <v>111.36658932714617</v>
      </c>
      <c r="J243" s="46">
        <f t="shared" si="7"/>
        <v>0.18972161725237849</v>
      </c>
    </row>
    <row r="244" spans="1:10" x14ac:dyDescent="0.25">
      <c r="A244" s="9" t="str">
        <f>'1'!A244</f>
        <v>McGuffey SD</v>
      </c>
      <c r="B244" s="10" t="str">
        <f>'1'!B244</f>
        <v>Washington</v>
      </c>
      <c r="C244" s="85">
        <f>'1'!D244</f>
        <v>359</v>
      </c>
      <c r="D244" s="85">
        <f>'1'!E244</f>
        <v>266</v>
      </c>
      <c r="E244" s="85">
        <f>'1'!F244</f>
        <v>625</v>
      </c>
      <c r="F244" s="11">
        <f>'5'!K245</f>
        <v>2</v>
      </c>
      <c r="G244" s="11">
        <f>'8'!I245</f>
        <v>26</v>
      </c>
      <c r="H244" s="11">
        <f>'9'!O245</f>
        <v>3.2028639618138426</v>
      </c>
      <c r="I244" s="11">
        <f t="shared" si="6"/>
        <v>31.202863961813843</v>
      </c>
      <c r="J244" s="46">
        <f t="shared" si="7"/>
        <v>8.691605560393828E-2</v>
      </c>
    </row>
    <row r="245" spans="1:10" x14ac:dyDescent="0.25">
      <c r="A245" s="9" t="str">
        <f>'1'!A245</f>
        <v>McKeesport Area SD</v>
      </c>
      <c r="B245" s="10" t="str">
        <f>'1'!B245</f>
        <v>Allegheny</v>
      </c>
      <c r="C245" s="85">
        <f>'1'!D245</f>
        <v>1016</v>
      </c>
      <c r="D245" s="85">
        <f>'1'!E245</f>
        <v>694</v>
      </c>
      <c r="E245" s="85">
        <f>'1'!F245</f>
        <v>1710</v>
      </c>
      <c r="F245" s="11">
        <f>'5'!K246</f>
        <v>18</v>
      </c>
      <c r="G245" s="11">
        <f>'8'!I246</f>
        <v>119</v>
      </c>
      <c r="H245" s="11">
        <f>'9'!O246</f>
        <v>124.45588235294117</v>
      </c>
      <c r="I245" s="11">
        <f t="shared" si="6"/>
        <v>261.45588235294116</v>
      </c>
      <c r="J245" s="46">
        <f t="shared" si="7"/>
        <v>0.25733846688281609</v>
      </c>
    </row>
    <row r="246" spans="1:10" x14ac:dyDescent="0.25">
      <c r="A246" s="9" t="str">
        <f>'1'!A246</f>
        <v>Mechanicsburg Area SD</v>
      </c>
      <c r="B246" s="10" t="str">
        <f>'1'!B246</f>
        <v>Cumberland</v>
      </c>
      <c r="C246" s="85">
        <f>'1'!D246</f>
        <v>924</v>
      </c>
      <c r="D246" s="85">
        <f>'1'!E246</f>
        <v>614</v>
      </c>
      <c r="E246" s="85">
        <f>'1'!F246</f>
        <v>1538</v>
      </c>
      <c r="F246" s="11">
        <f>'5'!K247</f>
        <v>0</v>
      </c>
      <c r="G246" s="11">
        <f>'8'!I247</f>
        <v>54</v>
      </c>
      <c r="H246" s="11">
        <f>'9'!O247</f>
        <v>186.65778961384822</v>
      </c>
      <c r="I246" s="11">
        <f t="shared" si="6"/>
        <v>240.65778961384822</v>
      </c>
      <c r="J246" s="46">
        <f t="shared" si="7"/>
        <v>0.26045215326174048</v>
      </c>
    </row>
    <row r="247" spans="1:10" x14ac:dyDescent="0.25">
      <c r="A247" s="9" t="str">
        <f>'1'!A247</f>
        <v>Mercer Area SD</v>
      </c>
      <c r="B247" s="10" t="str">
        <f>'1'!B247</f>
        <v>Mercer</v>
      </c>
      <c r="C247" s="85">
        <f>'1'!D247</f>
        <v>269</v>
      </c>
      <c r="D247" s="85">
        <f>'1'!E247</f>
        <v>205</v>
      </c>
      <c r="E247" s="85">
        <f>'1'!F247</f>
        <v>474</v>
      </c>
      <c r="F247" s="11">
        <f>'5'!K248</f>
        <v>4</v>
      </c>
      <c r="G247" s="11">
        <f>'8'!I248</f>
        <v>12</v>
      </c>
      <c r="H247" s="11">
        <f>'9'!O248</f>
        <v>29.986842105263158</v>
      </c>
      <c r="I247" s="11">
        <f t="shared" si="6"/>
        <v>45.986842105263158</v>
      </c>
      <c r="J247" s="46">
        <f t="shared" si="7"/>
        <v>0.17095480336529054</v>
      </c>
    </row>
    <row r="248" spans="1:10" x14ac:dyDescent="0.25">
      <c r="A248" s="9" t="str">
        <f>'1'!A248</f>
        <v>Methacton SD</v>
      </c>
      <c r="B248" s="10" t="str">
        <f>'1'!B248</f>
        <v>Montgomery</v>
      </c>
      <c r="C248" s="85">
        <f>'1'!D248</f>
        <v>990</v>
      </c>
      <c r="D248" s="85">
        <f>'1'!E248</f>
        <v>796</v>
      </c>
      <c r="E248" s="85">
        <f>'1'!F248</f>
        <v>1786</v>
      </c>
      <c r="F248" s="11">
        <f>'5'!K249</f>
        <v>0</v>
      </c>
      <c r="G248" s="11">
        <f>'8'!I249</f>
        <v>100</v>
      </c>
      <c r="H248" s="11">
        <f>'9'!O249</f>
        <v>0</v>
      </c>
      <c r="I248" s="11">
        <f t="shared" si="6"/>
        <v>100</v>
      </c>
      <c r="J248" s="46">
        <f t="shared" si="7"/>
        <v>0.10101010101010101</v>
      </c>
    </row>
    <row r="249" spans="1:10" x14ac:dyDescent="0.25">
      <c r="A249" s="9" t="str">
        <f>'1'!A249</f>
        <v>Meyersdale Area SD</v>
      </c>
      <c r="B249" s="10" t="str">
        <f>'1'!B249</f>
        <v>Somerset</v>
      </c>
      <c r="C249" s="85">
        <f>'1'!D249</f>
        <v>228</v>
      </c>
      <c r="D249" s="85">
        <f>'1'!E249</f>
        <v>169</v>
      </c>
      <c r="E249" s="85">
        <f>'1'!F249</f>
        <v>397</v>
      </c>
      <c r="F249" s="11">
        <f>'5'!K250</f>
        <v>1</v>
      </c>
      <c r="G249" s="11">
        <f>'8'!I250</f>
        <v>15</v>
      </c>
      <c r="H249" s="11">
        <f>'9'!O250</f>
        <v>0</v>
      </c>
      <c r="I249" s="11">
        <f t="shared" si="6"/>
        <v>16</v>
      </c>
      <c r="J249" s="46">
        <f t="shared" si="7"/>
        <v>7.0175438596491224E-2</v>
      </c>
    </row>
    <row r="250" spans="1:10" x14ac:dyDescent="0.25">
      <c r="A250" s="9" t="str">
        <f>'1'!A250</f>
        <v>Mid Valley SD</v>
      </c>
      <c r="B250" s="10" t="str">
        <f>'1'!B250</f>
        <v>Lackawanna</v>
      </c>
      <c r="C250" s="85">
        <f>'1'!D250</f>
        <v>514</v>
      </c>
      <c r="D250" s="85">
        <f>'1'!E250</f>
        <v>316</v>
      </c>
      <c r="E250" s="85">
        <f>'1'!F250</f>
        <v>830</v>
      </c>
      <c r="F250" s="11">
        <f>'5'!K251</f>
        <v>0</v>
      </c>
      <c r="G250" s="11">
        <f>'8'!I251</f>
        <v>53</v>
      </c>
      <c r="H250" s="11">
        <f>'9'!O251</f>
        <v>0</v>
      </c>
      <c r="I250" s="11">
        <f t="shared" si="6"/>
        <v>53</v>
      </c>
      <c r="J250" s="46">
        <f t="shared" si="7"/>
        <v>0.10311284046692606</v>
      </c>
    </row>
    <row r="251" spans="1:10" x14ac:dyDescent="0.25">
      <c r="A251" s="9" t="str">
        <f>'1'!A251</f>
        <v>Middletown Area SD</v>
      </c>
      <c r="B251" s="10" t="str">
        <f>'1'!B251</f>
        <v>Dauphin</v>
      </c>
      <c r="C251" s="85">
        <f>'1'!D251</f>
        <v>607</v>
      </c>
      <c r="D251" s="85">
        <f>'1'!E251</f>
        <v>395</v>
      </c>
      <c r="E251" s="85">
        <f>'1'!F251</f>
        <v>1002</v>
      </c>
      <c r="F251" s="11">
        <f>'5'!K252</f>
        <v>0</v>
      </c>
      <c r="G251" s="11">
        <f>'8'!I252</f>
        <v>47</v>
      </c>
      <c r="H251" s="11">
        <f>'9'!O252</f>
        <v>53.405405405405411</v>
      </c>
      <c r="I251" s="11">
        <f t="shared" si="6"/>
        <v>100.40540540540542</v>
      </c>
      <c r="J251" s="46">
        <f t="shared" si="7"/>
        <v>0.16541252949819674</v>
      </c>
    </row>
    <row r="252" spans="1:10" x14ac:dyDescent="0.25">
      <c r="A252" s="9" t="str">
        <f>'1'!A252</f>
        <v>Midd-West SD</v>
      </c>
      <c r="B252" s="10" t="str">
        <f>'1'!B252</f>
        <v>Snyder</v>
      </c>
      <c r="C252" s="85">
        <f>'1'!D252</f>
        <v>690</v>
      </c>
      <c r="D252" s="85">
        <f>'1'!E252</f>
        <v>529</v>
      </c>
      <c r="E252" s="85">
        <f>'1'!F252</f>
        <v>1219</v>
      </c>
      <c r="F252" s="11">
        <f>'5'!K253</f>
        <v>23</v>
      </c>
      <c r="G252" s="11">
        <f>'8'!I253</f>
        <v>32</v>
      </c>
      <c r="H252" s="11">
        <f>'9'!O253</f>
        <v>35.409836065573771</v>
      </c>
      <c r="I252" s="11">
        <f t="shared" si="6"/>
        <v>90.409836065573771</v>
      </c>
      <c r="J252" s="46">
        <f t="shared" si="7"/>
        <v>0.1310287479211214</v>
      </c>
    </row>
    <row r="253" spans="1:10" x14ac:dyDescent="0.25">
      <c r="A253" s="9" t="str">
        <f>'1'!A253</f>
        <v>Midland Borough SD</v>
      </c>
      <c r="B253" s="10" t="str">
        <f>'1'!B253</f>
        <v>Beaver</v>
      </c>
      <c r="C253" s="85">
        <f>'1'!D253</f>
        <v>115</v>
      </c>
      <c r="D253" s="85">
        <f>'1'!E253</f>
        <v>62</v>
      </c>
      <c r="E253" s="85">
        <f>'1'!F253</f>
        <v>177</v>
      </c>
      <c r="F253" s="11">
        <f>'5'!K254</f>
        <v>0</v>
      </c>
      <c r="G253" s="11">
        <f>'8'!I254</f>
        <v>5</v>
      </c>
      <c r="H253" s="11">
        <f>'9'!O254</f>
        <v>25.338048090523341</v>
      </c>
      <c r="I253" s="11">
        <f t="shared" si="6"/>
        <v>30.338048090523341</v>
      </c>
      <c r="J253" s="46">
        <f t="shared" si="7"/>
        <v>0.26380911383063776</v>
      </c>
    </row>
    <row r="254" spans="1:10" x14ac:dyDescent="0.25">
      <c r="A254" s="9" t="str">
        <f>'1'!A254</f>
        <v>Mifflin County SD</v>
      </c>
      <c r="B254" s="10" t="str">
        <f>'1'!B254</f>
        <v>Mifflin</v>
      </c>
      <c r="C254" s="85">
        <f>'1'!D254</f>
        <v>1632</v>
      </c>
      <c r="D254" s="85">
        <f>'1'!E254</f>
        <v>1132</v>
      </c>
      <c r="E254" s="85">
        <f>'1'!F254</f>
        <v>2764</v>
      </c>
      <c r="F254" s="11">
        <f>'5'!K255</f>
        <v>62</v>
      </c>
      <c r="G254" s="11">
        <f>'8'!I255</f>
        <v>55</v>
      </c>
      <c r="H254" s="11">
        <f>'9'!O255</f>
        <v>119.00943396226415</v>
      </c>
      <c r="I254" s="11">
        <f t="shared" si="6"/>
        <v>236.00943396226415</v>
      </c>
      <c r="J254" s="46">
        <f t="shared" si="7"/>
        <v>0.14461362375138734</v>
      </c>
    </row>
    <row r="255" spans="1:10" x14ac:dyDescent="0.25">
      <c r="A255" s="9" t="str">
        <f>'1'!A255</f>
        <v>Mifflinburg Area SD</v>
      </c>
      <c r="B255" s="10" t="str">
        <f>'1'!B255</f>
        <v>Union</v>
      </c>
      <c r="C255" s="85">
        <f>'1'!D255</f>
        <v>633</v>
      </c>
      <c r="D255" s="85">
        <f>'1'!E255</f>
        <v>483</v>
      </c>
      <c r="E255" s="85">
        <f>'1'!F255</f>
        <v>1116</v>
      </c>
      <c r="F255" s="11">
        <f>'5'!K256</f>
        <v>19</v>
      </c>
      <c r="G255" s="11">
        <f>'8'!I256</f>
        <v>37</v>
      </c>
      <c r="H255" s="11">
        <f>'9'!O256</f>
        <v>36.8671875</v>
      </c>
      <c r="I255" s="11">
        <f t="shared" si="6"/>
        <v>92.8671875</v>
      </c>
      <c r="J255" s="46">
        <f t="shared" si="7"/>
        <v>0.14670961690363349</v>
      </c>
    </row>
    <row r="256" spans="1:10" x14ac:dyDescent="0.25">
      <c r="A256" s="9" t="str">
        <f>'1'!A256</f>
        <v>Millcreek Township SD</v>
      </c>
      <c r="B256" s="10" t="str">
        <f>'1'!B256</f>
        <v>Erie</v>
      </c>
      <c r="C256" s="85">
        <f>'1'!D256</f>
        <v>1504</v>
      </c>
      <c r="D256" s="85">
        <f>'1'!E256</f>
        <v>1138</v>
      </c>
      <c r="E256" s="85">
        <f>'1'!F256</f>
        <v>2642</v>
      </c>
      <c r="F256" s="11">
        <f>'5'!K257</f>
        <v>0</v>
      </c>
      <c r="G256" s="11">
        <f>'8'!I257</f>
        <v>239</v>
      </c>
      <c r="H256" s="11">
        <f>'9'!O257</f>
        <v>142.22534683164605</v>
      </c>
      <c r="I256" s="11">
        <f t="shared" si="6"/>
        <v>381.22534683164605</v>
      </c>
      <c r="J256" s="46">
        <f t="shared" si="7"/>
        <v>0.25347429975508379</v>
      </c>
    </row>
    <row r="257" spans="1:10" x14ac:dyDescent="0.25">
      <c r="A257" s="9" t="str">
        <f>'1'!A257</f>
        <v>Millersburg Area SD</v>
      </c>
      <c r="B257" s="10" t="str">
        <f>'1'!B257</f>
        <v>Dauphin</v>
      </c>
      <c r="C257" s="85">
        <f>'1'!D257</f>
        <v>266</v>
      </c>
      <c r="D257" s="85">
        <f>'1'!E257</f>
        <v>150</v>
      </c>
      <c r="E257" s="85">
        <f>'1'!F257</f>
        <v>416</v>
      </c>
      <c r="F257" s="11">
        <f>'5'!K258</f>
        <v>0</v>
      </c>
      <c r="G257" s="11">
        <f>'8'!I258</f>
        <v>8</v>
      </c>
      <c r="H257" s="11">
        <f>'9'!O258</f>
        <v>26.702702702702705</v>
      </c>
      <c r="I257" s="11">
        <f t="shared" si="6"/>
        <v>34.702702702702709</v>
      </c>
      <c r="J257" s="46">
        <f t="shared" si="7"/>
        <v>0.13046128835602522</v>
      </c>
    </row>
    <row r="258" spans="1:10" x14ac:dyDescent="0.25">
      <c r="A258" s="9" t="str">
        <f>'1'!A258</f>
        <v>Millville Area SD</v>
      </c>
      <c r="B258" s="10" t="str">
        <f>'1'!B258</f>
        <v>Columbia</v>
      </c>
      <c r="C258" s="85">
        <f>'1'!D258</f>
        <v>167</v>
      </c>
      <c r="D258" s="85">
        <f>'1'!E258</f>
        <v>124</v>
      </c>
      <c r="E258" s="85">
        <f>'1'!F258</f>
        <v>291</v>
      </c>
      <c r="F258" s="11">
        <f>'5'!K259</f>
        <v>0</v>
      </c>
      <c r="G258" s="11">
        <f>'8'!I259</f>
        <v>11</v>
      </c>
      <c r="H258" s="11">
        <f>'9'!O259</f>
        <v>1.0930232558139537</v>
      </c>
      <c r="I258" s="11">
        <f t="shared" si="6"/>
        <v>12.093023255813954</v>
      </c>
      <c r="J258" s="46">
        <f t="shared" si="7"/>
        <v>7.2413312909065594E-2</v>
      </c>
    </row>
    <row r="259" spans="1:10" x14ac:dyDescent="0.25">
      <c r="A259" s="9" t="str">
        <f>'1'!A259</f>
        <v>Milton Area SD</v>
      </c>
      <c r="B259" s="10" t="str">
        <f>'1'!B259</f>
        <v>Northumberland</v>
      </c>
      <c r="C259" s="85">
        <f>'1'!D259</f>
        <v>562</v>
      </c>
      <c r="D259" s="85">
        <f>'1'!E259</f>
        <v>426</v>
      </c>
      <c r="E259" s="85">
        <f>'1'!F259</f>
        <v>988</v>
      </c>
      <c r="F259" s="11">
        <f>'5'!K260</f>
        <v>0</v>
      </c>
      <c r="G259" s="11">
        <f>'8'!I260</f>
        <v>40</v>
      </c>
      <c r="H259" s="11">
        <f>'9'!O260</f>
        <v>51.663265306122454</v>
      </c>
      <c r="I259" s="11">
        <f t="shared" ref="I259:I322" si="8">SUM(F259:H259)</f>
        <v>91.663265306122454</v>
      </c>
      <c r="J259" s="46">
        <f t="shared" ref="J259:J322" si="9">I259/C259</f>
        <v>0.16310189556249546</v>
      </c>
    </row>
    <row r="260" spans="1:10" x14ac:dyDescent="0.25">
      <c r="A260" s="9" t="str">
        <f>'1'!A260</f>
        <v>Minersville Area SD</v>
      </c>
      <c r="B260" s="10" t="str">
        <f>'1'!B260</f>
        <v>Schuylkill</v>
      </c>
      <c r="C260" s="85">
        <f>'1'!D260</f>
        <v>313</v>
      </c>
      <c r="D260" s="85">
        <f>'1'!E260</f>
        <v>219</v>
      </c>
      <c r="E260" s="85">
        <f>'1'!F260</f>
        <v>532</v>
      </c>
      <c r="F260" s="11">
        <f>'5'!K261</f>
        <v>0</v>
      </c>
      <c r="G260" s="11">
        <f>'8'!I261</f>
        <v>22</v>
      </c>
      <c r="H260" s="11">
        <f>'9'!O261</f>
        <v>0</v>
      </c>
      <c r="I260" s="11">
        <f t="shared" si="8"/>
        <v>22</v>
      </c>
      <c r="J260" s="46">
        <f t="shared" si="9"/>
        <v>7.0287539936102233E-2</v>
      </c>
    </row>
    <row r="261" spans="1:10" x14ac:dyDescent="0.25">
      <c r="A261" s="9" t="str">
        <f>'1'!A261</f>
        <v>Mohawk Area SD</v>
      </c>
      <c r="B261" s="10" t="str">
        <f>'1'!B261</f>
        <v>Lawrence</v>
      </c>
      <c r="C261" s="85">
        <f>'1'!D261</f>
        <v>334</v>
      </c>
      <c r="D261" s="85">
        <f>'1'!E261</f>
        <v>237</v>
      </c>
      <c r="E261" s="85">
        <f>'1'!F261</f>
        <v>571</v>
      </c>
      <c r="F261" s="11">
        <f>'5'!K262</f>
        <v>1</v>
      </c>
      <c r="G261" s="11">
        <f>'8'!I262</f>
        <v>19</v>
      </c>
      <c r="H261" s="11">
        <f>'9'!O262</f>
        <v>14.393120393120393</v>
      </c>
      <c r="I261" s="11">
        <f t="shared" si="8"/>
        <v>34.393120393120391</v>
      </c>
      <c r="J261" s="46">
        <f t="shared" si="9"/>
        <v>0.10297341435065985</v>
      </c>
    </row>
    <row r="262" spans="1:10" x14ac:dyDescent="0.25">
      <c r="A262" s="9" t="str">
        <f>'1'!A262</f>
        <v>Monessen City SD</v>
      </c>
      <c r="B262" s="10" t="str">
        <f>'1'!B262</f>
        <v>Westmoreland</v>
      </c>
      <c r="C262" s="85">
        <f>'1'!D262</f>
        <v>231</v>
      </c>
      <c r="D262" s="85">
        <f>'1'!E262</f>
        <v>163</v>
      </c>
      <c r="E262" s="85">
        <f>'1'!F262</f>
        <v>394</v>
      </c>
      <c r="F262" s="11">
        <f>'5'!K263</f>
        <v>0</v>
      </c>
      <c r="G262" s="11">
        <f>'8'!I263</f>
        <v>20</v>
      </c>
      <c r="H262" s="11">
        <f>'9'!O263</f>
        <v>12.314705882352941</v>
      </c>
      <c r="I262" s="11">
        <f t="shared" si="8"/>
        <v>32.314705882352939</v>
      </c>
      <c r="J262" s="46">
        <f t="shared" si="9"/>
        <v>0.13989050165520753</v>
      </c>
    </row>
    <row r="263" spans="1:10" x14ac:dyDescent="0.25">
      <c r="A263" s="9" t="str">
        <f>'1'!A263</f>
        <v>Moniteau SD</v>
      </c>
      <c r="B263" s="10" t="str">
        <f>'1'!B263</f>
        <v>Butler</v>
      </c>
      <c r="C263" s="85">
        <f>'1'!D263</f>
        <v>264</v>
      </c>
      <c r="D263" s="85">
        <f>'1'!E263</f>
        <v>202</v>
      </c>
      <c r="E263" s="85">
        <f>'1'!F263</f>
        <v>466</v>
      </c>
      <c r="F263" s="11">
        <f>'5'!K264</f>
        <v>4</v>
      </c>
      <c r="G263" s="11">
        <f>'8'!I264</f>
        <v>16</v>
      </c>
      <c r="H263" s="11">
        <f>'9'!O264</f>
        <v>0</v>
      </c>
      <c r="I263" s="11">
        <f t="shared" si="8"/>
        <v>20</v>
      </c>
      <c r="J263" s="46">
        <f t="shared" si="9"/>
        <v>7.575757575757576E-2</v>
      </c>
    </row>
    <row r="264" spans="1:10" x14ac:dyDescent="0.25">
      <c r="A264" s="9" t="str">
        <f>'1'!A264</f>
        <v>Montgomery Area SD</v>
      </c>
      <c r="B264" s="10" t="str">
        <f>'1'!B264</f>
        <v>Lycoming</v>
      </c>
      <c r="C264" s="85">
        <f>'1'!D264</f>
        <v>246</v>
      </c>
      <c r="D264" s="85">
        <f>'1'!E264</f>
        <v>176</v>
      </c>
      <c r="E264" s="85">
        <f>'1'!F264</f>
        <v>422</v>
      </c>
      <c r="F264" s="11">
        <f>'5'!K265</f>
        <v>0</v>
      </c>
      <c r="G264" s="11">
        <f>'8'!I265</f>
        <v>8</v>
      </c>
      <c r="H264" s="11">
        <f>'9'!O265</f>
        <v>32.128113879003557</v>
      </c>
      <c r="I264" s="11">
        <f t="shared" si="8"/>
        <v>40.128113879003557</v>
      </c>
      <c r="J264" s="46">
        <f t="shared" si="9"/>
        <v>0.16312241414229089</v>
      </c>
    </row>
    <row r="265" spans="1:10" x14ac:dyDescent="0.25">
      <c r="A265" s="9" t="str">
        <f>'1'!A265</f>
        <v>Montour SD</v>
      </c>
      <c r="B265" s="10" t="str">
        <f>'1'!B265</f>
        <v>Allegheny</v>
      </c>
      <c r="C265" s="85">
        <f>'1'!D265</f>
        <v>670</v>
      </c>
      <c r="D265" s="85">
        <f>'1'!E265</f>
        <v>438</v>
      </c>
      <c r="E265" s="85">
        <f>'1'!F265</f>
        <v>1108</v>
      </c>
      <c r="F265" s="11">
        <f>'5'!K266</f>
        <v>3</v>
      </c>
      <c r="G265" s="11">
        <f>'8'!I266</f>
        <v>77</v>
      </c>
      <c r="H265" s="11">
        <f>'9'!O266</f>
        <v>75.992647058823522</v>
      </c>
      <c r="I265" s="11">
        <f t="shared" si="8"/>
        <v>155.99264705882354</v>
      </c>
      <c r="J265" s="46">
        <f t="shared" si="9"/>
        <v>0.23282484635645304</v>
      </c>
    </row>
    <row r="266" spans="1:10" x14ac:dyDescent="0.25">
      <c r="A266" s="9" t="str">
        <f>'1'!A266</f>
        <v>Montoursville Area SD</v>
      </c>
      <c r="B266" s="10" t="str">
        <f>'1'!B266</f>
        <v>Lycoming</v>
      </c>
      <c r="C266" s="85">
        <f>'1'!D266</f>
        <v>362</v>
      </c>
      <c r="D266" s="85">
        <f>'1'!E266</f>
        <v>286</v>
      </c>
      <c r="E266" s="85">
        <f>'1'!F266</f>
        <v>648</v>
      </c>
      <c r="F266" s="11">
        <f>'5'!K267</f>
        <v>0</v>
      </c>
      <c r="G266" s="11">
        <f>'8'!I267</f>
        <v>21</v>
      </c>
      <c r="H266" s="11">
        <f>'9'!O267</f>
        <v>47.468564650059314</v>
      </c>
      <c r="I266" s="11">
        <f t="shared" si="8"/>
        <v>68.468564650059307</v>
      </c>
      <c r="J266" s="46">
        <f t="shared" si="9"/>
        <v>0.189139681353755</v>
      </c>
    </row>
    <row r="267" spans="1:10" x14ac:dyDescent="0.25">
      <c r="A267" s="9" t="str">
        <f>'1'!A267</f>
        <v>Montrose Area SD</v>
      </c>
      <c r="B267" s="10" t="str">
        <f>'1'!B267</f>
        <v>Susquehanna</v>
      </c>
      <c r="C267" s="85">
        <f>'1'!D267</f>
        <v>309</v>
      </c>
      <c r="D267" s="85">
        <f>'1'!E267</f>
        <v>216</v>
      </c>
      <c r="E267" s="85">
        <f>'1'!F267</f>
        <v>525</v>
      </c>
      <c r="F267" s="11">
        <f>'5'!K268</f>
        <v>0</v>
      </c>
      <c r="G267" s="11">
        <f>'8'!I268</f>
        <v>21</v>
      </c>
      <c r="H267" s="11">
        <f>'9'!O268</f>
        <v>14.840000000000002</v>
      </c>
      <c r="I267" s="11">
        <f t="shared" si="8"/>
        <v>35.840000000000003</v>
      </c>
      <c r="J267" s="46">
        <f t="shared" si="9"/>
        <v>0.11598705501618124</v>
      </c>
    </row>
    <row r="268" spans="1:10" x14ac:dyDescent="0.25">
      <c r="A268" s="9" t="str">
        <f>'1'!A268</f>
        <v>Moon Area SD</v>
      </c>
      <c r="B268" s="10" t="str">
        <f>'1'!B268</f>
        <v>Allegheny</v>
      </c>
      <c r="C268" s="85">
        <f>'1'!D268</f>
        <v>878</v>
      </c>
      <c r="D268" s="85">
        <f>'1'!E268</f>
        <v>606</v>
      </c>
      <c r="E268" s="85">
        <f>'1'!F268</f>
        <v>1484</v>
      </c>
      <c r="F268" s="11">
        <f>'5'!K269</f>
        <v>4</v>
      </c>
      <c r="G268" s="11">
        <f>'8'!I269</f>
        <v>104</v>
      </c>
      <c r="H268" s="11">
        <f>'9'!O269</f>
        <v>167.18382352941174</v>
      </c>
      <c r="I268" s="11">
        <f t="shared" si="8"/>
        <v>275.18382352941171</v>
      </c>
      <c r="J268" s="46">
        <f t="shared" si="9"/>
        <v>0.31342121130912498</v>
      </c>
    </row>
    <row r="269" spans="1:10" x14ac:dyDescent="0.25">
      <c r="A269" s="9" t="str">
        <f>'1'!A269</f>
        <v>Morrisville Borough SD</v>
      </c>
      <c r="B269" s="10" t="str">
        <f>'1'!B269</f>
        <v>Bucks</v>
      </c>
      <c r="C269" s="85">
        <f>'1'!D269</f>
        <v>360</v>
      </c>
      <c r="D269" s="85">
        <f>'1'!E269</f>
        <v>216</v>
      </c>
      <c r="E269" s="85">
        <f>'1'!F269</f>
        <v>576</v>
      </c>
      <c r="F269" s="11">
        <f>'5'!K270</f>
        <v>0</v>
      </c>
      <c r="G269" s="11">
        <f>'8'!I270</f>
        <v>29</v>
      </c>
      <c r="H269" s="11">
        <f>'9'!O270</f>
        <v>0</v>
      </c>
      <c r="I269" s="11">
        <f t="shared" si="8"/>
        <v>29</v>
      </c>
      <c r="J269" s="46">
        <f t="shared" si="9"/>
        <v>8.0555555555555561E-2</v>
      </c>
    </row>
    <row r="270" spans="1:10" x14ac:dyDescent="0.25">
      <c r="A270" s="9" t="str">
        <f>'1'!A270</f>
        <v>Moshannon Valley SD</v>
      </c>
      <c r="B270" s="10" t="str">
        <f>'1'!B270</f>
        <v>Clearfield</v>
      </c>
      <c r="C270" s="85">
        <f>'1'!D270</f>
        <v>203</v>
      </c>
      <c r="D270" s="85">
        <f>'1'!E270</f>
        <v>159</v>
      </c>
      <c r="E270" s="85">
        <f>'1'!F270</f>
        <v>362</v>
      </c>
      <c r="F270" s="11">
        <f>'5'!K271</f>
        <v>13</v>
      </c>
      <c r="G270" s="11">
        <f>'8'!I271</f>
        <v>15</v>
      </c>
      <c r="H270" s="11">
        <f>'9'!O271</f>
        <v>24.834337349397593</v>
      </c>
      <c r="I270" s="11">
        <f t="shared" si="8"/>
        <v>52.834337349397593</v>
      </c>
      <c r="J270" s="46">
        <f t="shared" si="9"/>
        <v>0.26026767167190934</v>
      </c>
    </row>
    <row r="271" spans="1:10" x14ac:dyDescent="0.25">
      <c r="A271" s="9" t="str">
        <f>'1'!A271</f>
        <v>Mount Carmel Area SD</v>
      </c>
      <c r="B271" s="10" t="str">
        <f>'1'!B271</f>
        <v>Northumberland</v>
      </c>
      <c r="C271" s="85">
        <f>'1'!D271</f>
        <v>389</v>
      </c>
      <c r="D271" s="85">
        <f>'1'!E271</f>
        <v>286</v>
      </c>
      <c r="E271" s="85">
        <f>'1'!F271</f>
        <v>675</v>
      </c>
      <c r="F271" s="11">
        <f>'5'!K272</f>
        <v>0</v>
      </c>
      <c r="G271" s="11">
        <f>'8'!I272</f>
        <v>33</v>
      </c>
      <c r="H271" s="11">
        <f>'9'!O272</f>
        <v>24.275510204081634</v>
      </c>
      <c r="I271" s="11">
        <f t="shared" si="8"/>
        <v>57.275510204081634</v>
      </c>
      <c r="J271" s="46">
        <f t="shared" si="9"/>
        <v>0.14723781543465717</v>
      </c>
    </row>
    <row r="272" spans="1:10" x14ac:dyDescent="0.25">
      <c r="A272" s="9" t="str">
        <f>'1'!A272</f>
        <v>Mount Pleasant Area SD</v>
      </c>
      <c r="B272" s="10" t="str">
        <f>'1'!B272</f>
        <v>Westmoreland</v>
      </c>
      <c r="C272" s="85">
        <f>'1'!D272</f>
        <v>518</v>
      </c>
      <c r="D272" s="85">
        <f>'1'!E272</f>
        <v>336</v>
      </c>
      <c r="E272" s="85">
        <f>'1'!F272</f>
        <v>854</v>
      </c>
      <c r="F272" s="11">
        <f>'5'!K273</f>
        <v>6</v>
      </c>
      <c r="G272" s="11">
        <f>'8'!I273</f>
        <v>49</v>
      </c>
      <c r="H272" s="11">
        <f>'9'!O273</f>
        <v>51.582352941176474</v>
      </c>
      <c r="I272" s="11">
        <f t="shared" si="8"/>
        <v>106.58235294117648</v>
      </c>
      <c r="J272" s="46">
        <f t="shared" si="9"/>
        <v>0.2057574381103793</v>
      </c>
    </row>
    <row r="273" spans="1:10" x14ac:dyDescent="0.25">
      <c r="A273" s="9" t="str">
        <f>'1'!A273</f>
        <v>Mount Union Area SD</v>
      </c>
      <c r="B273" s="10" t="str">
        <f>'1'!B273</f>
        <v>Huntingdon</v>
      </c>
      <c r="C273" s="85">
        <f>'1'!D273</f>
        <v>370</v>
      </c>
      <c r="D273" s="85">
        <f>'1'!E273</f>
        <v>249</v>
      </c>
      <c r="E273" s="85">
        <f>'1'!F273</f>
        <v>619</v>
      </c>
      <c r="F273" s="11">
        <f>'5'!K274</f>
        <v>39</v>
      </c>
      <c r="G273" s="11">
        <f>'8'!I274</f>
        <v>13</v>
      </c>
      <c r="H273" s="11">
        <f>'9'!O274</f>
        <v>9.8034188034188023</v>
      </c>
      <c r="I273" s="11">
        <f t="shared" si="8"/>
        <v>61.803418803418801</v>
      </c>
      <c r="J273" s="46">
        <f t="shared" si="9"/>
        <v>0.16703626703626703</v>
      </c>
    </row>
    <row r="274" spans="1:10" x14ac:dyDescent="0.25">
      <c r="A274" s="9" t="str">
        <f>'1'!A274</f>
        <v>Mountain View SD</v>
      </c>
      <c r="B274" s="10" t="str">
        <f>'1'!B274</f>
        <v>Susquehanna</v>
      </c>
      <c r="C274" s="85">
        <f>'1'!D274</f>
        <v>258</v>
      </c>
      <c r="D274" s="85">
        <f>'1'!E274</f>
        <v>170</v>
      </c>
      <c r="E274" s="85">
        <f>'1'!F274</f>
        <v>428</v>
      </c>
      <c r="F274" s="11">
        <f>'5'!K275</f>
        <v>0</v>
      </c>
      <c r="G274" s="11">
        <f>'8'!I275</f>
        <v>9</v>
      </c>
      <c r="H274" s="11">
        <f>'9'!O275</f>
        <v>0</v>
      </c>
      <c r="I274" s="11">
        <f t="shared" si="8"/>
        <v>9</v>
      </c>
      <c r="J274" s="46">
        <f t="shared" si="9"/>
        <v>3.4883720930232558E-2</v>
      </c>
    </row>
    <row r="275" spans="1:10" x14ac:dyDescent="0.25">
      <c r="A275" s="9" t="str">
        <f>'1'!A275</f>
        <v>Mt. Lebanon SD</v>
      </c>
      <c r="B275" s="10" t="str">
        <f>'1'!B275</f>
        <v>Allegheny</v>
      </c>
      <c r="C275" s="85">
        <f>'1'!D275</f>
        <v>1050</v>
      </c>
      <c r="D275" s="85">
        <f>'1'!E275</f>
        <v>837</v>
      </c>
      <c r="E275" s="85">
        <f>'1'!F275</f>
        <v>1887</v>
      </c>
      <c r="F275" s="11">
        <f>'5'!K276</f>
        <v>2</v>
      </c>
      <c r="G275" s="11">
        <f>'8'!I276</f>
        <v>106</v>
      </c>
      <c r="H275" s="11">
        <f>'9'!O276</f>
        <v>33.264705882352942</v>
      </c>
      <c r="I275" s="11">
        <f t="shared" si="8"/>
        <v>141.26470588235293</v>
      </c>
      <c r="J275" s="46">
        <f t="shared" si="9"/>
        <v>0.1345378151260504</v>
      </c>
    </row>
    <row r="276" spans="1:10" x14ac:dyDescent="0.25">
      <c r="A276" s="9" t="str">
        <f>'1'!A276</f>
        <v>Muhlenberg SD</v>
      </c>
      <c r="B276" s="10" t="str">
        <f>'1'!B276</f>
        <v>Berks</v>
      </c>
      <c r="C276" s="85">
        <f>'1'!D276</f>
        <v>735</v>
      </c>
      <c r="D276" s="85">
        <f>'1'!E276</f>
        <v>466</v>
      </c>
      <c r="E276" s="85">
        <f>'1'!F276</f>
        <v>1201</v>
      </c>
      <c r="F276" s="11">
        <f>'5'!K277</f>
        <v>0</v>
      </c>
      <c r="G276" s="11">
        <f>'8'!I277</f>
        <v>92</v>
      </c>
      <c r="H276" s="11">
        <f>'9'!O277</f>
        <v>141.94033960532354</v>
      </c>
      <c r="I276" s="11">
        <f t="shared" si="8"/>
        <v>233.94033960532354</v>
      </c>
      <c r="J276" s="46">
        <f t="shared" si="9"/>
        <v>0.31828617633377354</v>
      </c>
    </row>
    <row r="277" spans="1:10" x14ac:dyDescent="0.25">
      <c r="A277" s="9" t="str">
        <f>'1'!A277</f>
        <v>Muncy SD</v>
      </c>
      <c r="B277" s="10" t="str">
        <f>'1'!B277</f>
        <v>Lycoming</v>
      </c>
      <c r="C277" s="85">
        <f>'1'!D277</f>
        <v>230</v>
      </c>
      <c r="D277" s="85">
        <f>'1'!E277</f>
        <v>179</v>
      </c>
      <c r="E277" s="85">
        <f>'1'!F277</f>
        <v>409</v>
      </c>
      <c r="F277" s="11">
        <f>'5'!K278</f>
        <v>0</v>
      </c>
      <c r="G277" s="11">
        <f>'8'!I278</f>
        <v>25</v>
      </c>
      <c r="H277" s="11">
        <f>'9'!O278</f>
        <v>61.361803084223013</v>
      </c>
      <c r="I277" s="11">
        <f t="shared" si="8"/>
        <v>86.361803084223013</v>
      </c>
      <c r="J277" s="46">
        <f t="shared" si="9"/>
        <v>0.37548610036618701</v>
      </c>
    </row>
    <row r="278" spans="1:10" x14ac:dyDescent="0.25">
      <c r="A278" s="9" t="str">
        <f>'1'!A278</f>
        <v>Nazareth Area SD</v>
      </c>
      <c r="B278" s="10" t="str">
        <f>'1'!B278</f>
        <v>Northampton</v>
      </c>
      <c r="C278" s="85">
        <f>'1'!D278</f>
        <v>775</v>
      </c>
      <c r="D278" s="85">
        <f>'1'!E278</f>
        <v>583</v>
      </c>
      <c r="E278" s="85">
        <f>'1'!F278</f>
        <v>1358</v>
      </c>
      <c r="F278" s="11">
        <f>'5'!K279</f>
        <v>0</v>
      </c>
      <c r="G278" s="11">
        <f>'8'!I279</f>
        <v>66</v>
      </c>
      <c r="H278" s="11">
        <f>'9'!O279</f>
        <v>65.118668596237342</v>
      </c>
      <c r="I278" s="11">
        <f t="shared" si="8"/>
        <v>131.11866859623734</v>
      </c>
      <c r="J278" s="46">
        <f t="shared" si="9"/>
        <v>0.16918537883385462</v>
      </c>
    </row>
    <row r="279" spans="1:10" x14ac:dyDescent="0.25">
      <c r="A279" s="9" t="str">
        <f>'1'!A279</f>
        <v>Neshaminy SD</v>
      </c>
      <c r="B279" s="10" t="str">
        <f>'1'!B279</f>
        <v>Bucks</v>
      </c>
      <c r="C279" s="85">
        <f>'1'!D279</f>
        <v>2130</v>
      </c>
      <c r="D279" s="85">
        <f>'1'!E279</f>
        <v>1488</v>
      </c>
      <c r="E279" s="85">
        <f>'1'!F279</f>
        <v>3618</v>
      </c>
      <c r="F279" s="11">
        <f>'5'!K280</f>
        <v>0</v>
      </c>
      <c r="G279" s="11">
        <f>'8'!I280</f>
        <v>217</v>
      </c>
      <c r="H279" s="11">
        <f>'9'!O280</f>
        <v>299.60706591986212</v>
      </c>
      <c r="I279" s="11">
        <f t="shared" si="8"/>
        <v>516.60706591986218</v>
      </c>
      <c r="J279" s="46">
        <f t="shared" si="9"/>
        <v>0.24253852860087427</v>
      </c>
    </row>
    <row r="280" spans="1:10" x14ac:dyDescent="0.25">
      <c r="A280" s="9" t="str">
        <f>'1'!A280</f>
        <v>Neshannock Township SD</v>
      </c>
      <c r="B280" s="10" t="str">
        <f>'1'!B280</f>
        <v>Lawrence</v>
      </c>
      <c r="C280" s="85">
        <f>'1'!D280</f>
        <v>229</v>
      </c>
      <c r="D280" s="85">
        <f>'1'!E280</f>
        <v>180</v>
      </c>
      <c r="E280" s="85">
        <f>'1'!F280</f>
        <v>409</v>
      </c>
      <c r="F280" s="11">
        <f>'5'!K281</f>
        <v>1</v>
      </c>
      <c r="G280" s="11">
        <f>'8'!I281</f>
        <v>13</v>
      </c>
      <c r="H280" s="11">
        <f>'9'!O281</f>
        <v>39.45700245700246</v>
      </c>
      <c r="I280" s="11">
        <f t="shared" si="8"/>
        <v>53.45700245700246</v>
      </c>
      <c r="J280" s="46">
        <f t="shared" si="9"/>
        <v>0.23343669195197581</v>
      </c>
    </row>
    <row r="281" spans="1:10" x14ac:dyDescent="0.25">
      <c r="A281" s="9" t="str">
        <f>'1'!A281</f>
        <v>New Brighton Area SD</v>
      </c>
      <c r="B281" s="10" t="str">
        <f>'1'!B281</f>
        <v>Beaver</v>
      </c>
      <c r="C281" s="85">
        <f>'1'!D281</f>
        <v>370</v>
      </c>
      <c r="D281" s="85">
        <f>'1'!E281</f>
        <v>239</v>
      </c>
      <c r="E281" s="85">
        <f>'1'!F281</f>
        <v>609</v>
      </c>
      <c r="F281" s="11">
        <f>'5'!K282</f>
        <v>21</v>
      </c>
      <c r="G281" s="11">
        <f>'8'!I282</f>
        <v>38</v>
      </c>
      <c r="H281" s="11">
        <f>'9'!O282</f>
        <v>38.007072135785009</v>
      </c>
      <c r="I281" s="11">
        <f t="shared" si="8"/>
        <v>97.007072135785009</v>
      </c>
      <c r="J281" s="46">
        <f t="shared" si="9"/>
        <v>0.26218127604266217</v>
      </c>
    </row>
    <row r="282" spans="1:10" x14ac:dyDescent="0.25">
      <c r="A282" s="9" t="str">
        <f>'1'!A282</f>
        <v>New Castle Area SD</v>
      </c>
      <c r="B282" s="10" t="str">
        <f>'1'!B282</f>
        <v>Lawrence</v>
      </c>
      <c r="C282" s="85">
        <f>'1'!D282</f>
        <v>980</v>
      </c>
      <c r="D282" s="85">
        <f>'1'!E282</f>
        <v>653</v>
      </c>
      <c r="E282" s="85">
        <f>'1'!F282</f>
        <v>1633</v>
      </c>
      <c r="F282" s="11">
        <f>'5'!K283</f>
        <v>50</v>
      </c>
      <c r="G282" s="11">
        <f>'8'!I283</f>
        <v>60</v>
      </c>
      <c r="H282" s="11">
        <f>'9'!O283</f>
        <v>104.22604422604422</v>
      </c>
      <c r="I282" s="11">
        <f t="shared" si="8"/>
        <v>214.22604422604422</v>
      </c>
      <c r="J282" s="46">
        <f t="shared" si="9"/>
        <v>0.21859800431229001</v>
      </c>
    </row>
    <row r="283" spans="1:10" x14ac:dyDescent="0.25">
      <c r="A283" s="9" t="str">
        <f>'1'!A283</f>
        <v>New Hope-Solebury SD</v>
      </c>
      <c r="B283" s="10" t="str">
        <f>'1'!B283</f>
        <v>Bucks</v>
      </c>
      <c r="C283" s="85">
        <f>'1'!D283</f>
        <v>213</v>
      </c>
      <c r="D283" s="85">
        <f>'1'!E283</f>
        <v>187</v>
      </c>
      <c r="E283" s="85">
        <f>'1'!F283</f>
        <v>400</v>
      </c>
      <c r="F283" s="11">
        <f>'5'!K284</f>
        <v>0</v>
      </c>
      <c r="G283" s="11">
        <f>'8'!I284</f>
        <v>20</v>
      </c>
      <c r="H283" s="11">
        <f>'9'!O284</f>
        <v>11.440327445066782</v>
      </c>
      <c r="I283" s="11">
        <f t="shared" si="8"/>
        <v>31.440327445066782</v>
      </c>
      <c r="J283" s="46">
        <f t="shared" si="9"/>
        <v>0.14760717110359992</v>
      </c>
    </row>
    <row r="284" spans="1:10" x14ac:dyDescent="0.25">
      <c r="A284" s="9" t="str">
        <f>'1'!A284</f>
        <v>New Kensington-Arnold SD</v>
      </c>
      <c r="B284" s="10" t="str">
        <f>'1'!B284</f>
        <v>Westmoreland</v>
      </c>
      <c r="C284" s="85">
        <f>'1'!D284</f>
        <v>687</v>
      </c>
      <c r="D284" s="85">
        <f>'1'!E284</f>
        <v>491</v>
      </c>
      <c r="E284" s="85">
        <f>'1'!F284</f>
        <v>1178</v>
      </c>
      <c r="F284" s="11">
        <f>'5'!K285</f>
        <v>17</v>
      </c>
      <c r="G284" s="11">
        <f>'8'!I285</f>
        <v>56</v>
      </c>
      <c r="H284" s="11">
        <f>'9'!O285</f>
        <v>0</v>
      </c>
      <c r="I284" s="11">
        <f t="shared" si="8"/>
        <v>73</v>
      </c>
      <c r="J284" s="46">
        <f t="shared" si="9"/>
        <v>0.10625909752547306</v>
      </c>
    </row>
    <row r="285" spans="1:10" x14ac:dyDescent="0.25">
      <c r="A285" s="9" t="str">
        <f>'1'!A285</f>
        <v>Newport SD</v>
      </c>
      <c r="B285" s="10" t="str">
        <f>'1'!B285</f>
        <v>Perry</v>
      </c>
      <c r="C285" s="85">
        <f>'1'!D285</f>
        <v>279</v>
      </c>
      <c r="D285" s="85">
        <f>'1'!E285</f>
        <v>183</v>
      </c>
      <c r="E285" s="85">
        <f>'1'!F285</f>
        <v>462</v>
      </c>
      <c r="F285" s="11">
        <f>'5'!K286</f>
        <v>0</v>
      </c>
      <c r="G285" s="11">
        <f>'8'!I286</f>
        <v>21</v>
      </c>
      <c r="H285" s="11">
        <f>'9'!O286</f>
        <v>18.705882352941178</v>
      </c>
      <c r="I285" s="11">
        <f t="shared" si="8"/>
        <v>39.705882352941174</v>
      </c>
      <c r="J285" s="46">
        <f t="shared" si="9"/>
        <v>0.14231499051233396</v>
      </c>
    </row>
    <row r="286" spans="1:10" x14ac:dyDescent="0.25">
      <c r="A286" s="9" t="str">
        <f>'1'!A286</f>
        <v>Norristown Area SD</v>
      </c>
      <c r="B286" s="10" t="str">
        <f>'1'!B286</f>
        <v>Montgomery</v>
      </c>
      <c r="C286" s="85">
        <f>'1'!D286</f>
        <v>2891</v>
      </c>
      <c r="D286" s="85">
        <f>'1'!E286</f>
        <v>1774</v>
      </c>
      <c r="E286" s="85">
        <f>'1'!F286</f>
        <v>4665</v>
      </c>
      <c r="F286" s="11">
        <f>'5'!K287</f>
        <v>112</v>
      </c>
      <c r="G286" s="11">
        <f>'8'!I287</f>
        <v>257</v>
      </c>
      <c r="H286" s="11">
        <f>'9'!O287</f>
        <v>473.67337512372154</v>
      </c>
      <c r="I286" s="11">
        <f t="shared" si="8"/>
        <v>842.6733751237216</v>
      </c>
      <c r="J286" s="46">
        <f t="shared" si="9"/>
        <v>0.29148162404832983</v>
      </c>
    </row>
    <row r="287" spans="1:10" x14ac:dyDescent="0.25">
      <c r="A287" s="9" t="str">
        <f>'1'!A287</f>
        <v>North Allegheny SD</v>
      </c>
      <c r="B287" s="10" t="str">
        <f>'1'!B287</f>
        <v>Allegheny</v>
      </c>
      <c r="C287" s="85">
        <f>'1'!D287</f>
        <v>1553</v>
      </c>
      <c r="D287" s="85">
        <f>'1'!E287</f>
        <v>1250</v>
      </c>
      <c r="E287" s="85">
        <f>'1'!F287</f>
        <v>2803</v>
      </c>
      <c r="F287" s="11">
        <f>'5'!K288</f>
        <v>0</v>
      </c>
      <c r="G287" s="11">
        <f>'8'!I288</f>
        <v>168</v>
      </c>
      <c r="H287" s="11">
        <f>'9'!O288</f>
        <v>243.17647058823528</v>
      </c>
      <c r="I287" s="11">
        <f t="shared" si="8"/>
        <v>411.17647058823525</v>
      </c>
      <c r="J287" s="46">
        <f t="shared" si="9"/>
        <v>0.264762698382637</v>
      </c>
    </row>
    <row r="288" spans="1:10" x14ac:dyDescent="0.25">
      <c r="A288" s="9" t="str">
        <f>'1'!A288</f>
        <v>North Clarion County SD</v>
      </c>
      <c r="B288" s="10" t="str">
        <f>'1'!B288</f>
        <v>Clarion</v>
      </c>
      <c r="C288" s="85">
        <f>'1'!D288</f>
        <v>175</v>
      </c>
      <c r="D288" s="85">
        <f>'1'!E288</f>
        <v>116</v>
      </c>
      <c r="E288" s="85">
        <f>'1'!F288</f>
        <v>291</v>
      </c>
      <c r="F288" s="11">
        <f>'5'!K289</f>
        <v>0</v>
      </c>
      <c r="G288" s="11">
        <f>'8'!I289</f>
        <v>8</v>
      </c>
      <c r="H288" s="11">
        <f>'9'!O289</f>
        <v>21.50561797752809</v>
      </c>
      <c r="I288" s="11">
        <f t="shared" si="8"/>
        <v>29.50561797752809</v>
      </c>
      <c r="J288" s="46">
        <f t="shared" si="9"/>
        <v>0.16860353130016051</v>
      </c>
    </row>
    <row r="289" spans="1:10" x14ac:dyDescent="0.25">
      <c r="A289" s="9" t="str">
        <f>'1'!A289</f>
        <v>North East SD</v>
      </c>
      <c r="B289" s="10" t="str">
        <f>'1'!B289</f>
        <v>Erie</v>
      </c>
      <c r="C289" s="85">
        <f>'1'!D289</f>
        <v>354</v>
      </c>
      <c r="D289" s="85">
        <f>'1'!E289</f>
        <v>262</v>
      </c>
      <c r="E289" s="85">
        <f>'1'!F289</f>
        <v>616</v>
      </c>
      <c r="F289" s="11">
        <f>'5'!K290</f>
        <v>4</v>
      </c>
      <c r="G289" s="11">
        <f>'8'!I290</f>
        <v>55</v>
      </c>
      <c r="H289" s="11">
        <f>'9'!O290</f>
        <v>14.089613798275217</v>
      </c>
      <c r="I289" s="11">
        <f t="shared" si="8"/>
        <v>73.089613798275224</v>
      </c>
      <c r="J289" s="46">
        <f t="shared" si="9"/>
        <v>0.20646783558834808</v>
      </c>
    </row>
    <row r="290" spans="1:10" x14ac:dyDescent="0.25">
      <c r="A290" s="9" t="str">
        <f>'1'!A290</f>
        <v>North Hills SD</v>
      </c>
      <c r="B290" s="10" t="str">
        <f>'1'!B290</f>
        <v>Allegheny</v>
      </c>
      <c r="C290" s="85">
        <f>'1'!D290</f>
        <v>1217</v>
      </c>
      <c r="D290" s="85">
        <f>'1'!E290</f>
        <v>743</v>
      </c>
      <c r="E290" s="85">
        <f>'1'!F290</f>
        <v>1960</v>
      </c>
      <c r="F290" s="11">
        <f>'5'!K291</f>
        <v>13</v>
      </c>
      <c r="G290" s="11">
        <f>'8'!I291</f>
        <v>121</v>
      </c>
      <c r="H290" s="11">
        <f>'9'!O291</f>
        <v>75.992647058823522</v>
      </c>
      <c r="I290" s="11">
        <f t="shared" si="8"/>
        <v>209.99264705882354</v>
      </c>
      <c r="J290" s="46">
        <f t="shared" si="9"/>
        <v>0.17254942239837595</v>
      </c>
    </row>
    <row r="291" spans="1:10" x14ac:dyDescent="0.25">
      <c r="A291" s="9" t="str">
        <f>'1'!A291</f>
        <v>North Penn SD</v>
      </c>
      <c r="B291" s="10" t="str">
        <f>'1'!B291</f>
        <v>Montgomery</v>
      </c>
      <c r="C291" s="85">
        <f>'1'!D291</f>
        <v>3406</v>
      </c>
      <c r="D291" s="85">
        <f>'1'!E291</f>
        <v>2329</v>
      </c>
      <c r="E291" s="85">
        <f>'1'!F291</f>
        <v>5735</v>
      </c>
      <c r="F291" s="11">
        <f>'5'!K292</f>
        <v>0</v>
      </c>
      <c r="G291" s="11">
        <f>'8'!I292</f>
        <v>272</v>
      </c>
      <c r="H291" s="11">
        <f>'9'!O292</f>
        <v>385.04124051468165</v>
      </c>
      <c r="I291" s="11">
        <f t="shared" si="8"/>
        <v>657.0412405146817</v>
      </c>
      <c r="J291" s="46">
        <f t="shared" si="9"/>
        <v>0.19290699956391125</v>
      </c>
    </row>
    <row r="292" spans="1:10" x14ac:dyDescent="0.25">
      <c r="A292" s="9" t="str">
        <f>'1'!A292</f>
        <v>North Pocono SD</v>
      </c>
      <c r="B292" s="10" t="str">
        <f>'1'!B292</f>
        <v>Lackawanna</v>
      </c>
      <c r="C292" s="85">
        <f>'1'!D292</f>
        <v>573</v>
      </c>
      <c r="D292" s="85">
        <f>'1'!E292</f>
        <v>413</v>
      </c>
      <c r="E292" s="85">
        <f>'1'!F292</f>
        <v>986</v>
      </c>
      <c r="F292" s="11">
        <f>'5'!K293</f>
        <v>9</v>
      </c>
      <c r="G292" s="11">
        <f>'8'!I293</f>
        <v>50</v>
      </c>
      <c r="H292" s="11">
        <f>'9'!O293</f>
        <v>25.265982636148383</v>
      </c>
      <c r="I292" s="11">
        <f t="shared" si="8"/>
        <v>84.265982636148379</v>
      </c>
      <c r="J292" s="46">
        <f t="shared" si="9"/>
        <v>0.14706105172102685</v>
      </c>
    </row>
    <row r="293" spans="1:10" x14ac:dyDescent="0.25">
      <c r="A293" s="9" t="str">
        <f>'1'!A293</f>
        <v>North Schuylkill SD</v>
      </c>
      <c r="B293" s="10" t="str">
        <f>'1'!B293</f>
        <v>Schuylkill</v>
      </c>
      <c r="C293" s="85">
        <f>'1'!D293</f>
        <v>428</v>
      </c>
      <c r="D293" s="85">
        <f>'1'!E293</f>
        <v>344</v>
      </c>
      <c r="E293" s="85">
        <f>'1'!F293</f>
        <v>772</v>
      </c>
      <c r="F293" s="11">
        <f>'5'!K294</f>
        <v>0</v>
      </c>
      <c r="G293" s="11">
        <f>'8'!I294</f>
        <v>29</v>
      </c>
      <c r="H293" s="11">
        <f>'9'!O294</f>
        <v>10.600000000000001</v>
      </c>
      <c r="I293" s="11">
        <f t="shared" si="8"/>
        <v>39.6</v>
      </c>
      <c r="J293" s="46">
        <f t="shared" si="9"/>
        <v>9.2523364485981308E-2</v>
      </c>
    </row>
    <row r="294" spans="1:10" x14ac:dyDescent="0.25">
      <c r="A294" s="9" t="str">
        <f>'1'!A294</f>
        <v>North Star SD</v>
      </c>
      <c r="B294" s="10" t="str">
        <f>'1'!B294</f>
        <v>Somerset</v>
      </c>
      <c r="C294" s="85">
        <f>'1'!D294</f>
        <v>308</v>
      </c>
      <c r="D294" s="85">
        <f>'1'!E294</f>
        <v>180</v>
      </c>
      <c r="E294" s="85">
        <f>'1'!F294</f>
        <v>488</v>
      </c>
      <c r="F294" s="11">
        <f>'5'!K295</f>
        <v>3</v>
      </c>
      <c r="G294" s="11">
        <f>'8'!I295</f>
        <v>21</v>
      </c>
      <c r="H294" s="11">
        <f>'9'!O295</f>
        <v>36.724409448818896</v>
      </c>
      <c r="I294" s="11">
        <f t="shared" si="8"/>
        <v>60.724409448818896</v>
      </c>
      <c r="J294" s="46">
        <f t="shared" si="9"/>
        <v>0.1971571735351263</v>
      </c>
    </row>
    <row r="295" spans="1:10" x14ac:dyDescent="0.25">
      <c r="A295" s="9" t="str">
        <f>'1'!A295</f>
        <v>Northampton Area SD</v>
      </c>
      <c r="B295" s="10" t="str">
        <f>'1'!B295</f>
        <v>Northampton</v>
      </c>
      <c r="C295" s="85">
        <f>'1'!D295</f>
        <v>1222</v>
      </c>
      <c r="D295" s="85">
        <f>'1'!E295</f>
        <v>904</v>
      </c>
      <c r="E295" s="85">
        <f>'1'!F295</f>
        <v>2126</v>
      </c>
      <c r="F295" s="11">
        <f>'5'!K296</f>
        <v>0</v>
      </c>
      <c r="G295" s="11">
        <f>'8'!I296</f>
        <v>108</v>
      </c>
      <c r="H295" s="11">
        <f>'9'!O296</f>
        <v>123.88929088277858</v>
      </c>
      <c r="I295" s="11">
        <f t="shared" si="8"/>
        <v>231.8892908827786</v>
      </c>
      <c r="J295" s="46">
        <f t="shared" si="9"/>
        <v>0.18976210383206105</v>
      </c>
    </row>
    <row r="296" spans="1:10" x14ac:dyDescent="0.25">
      <c r="A296" s="9" t="str">
        <f>'1'!A296</f>
        <v>Northeast Bradford SD</v>
      </c>
      <c r="B296" s="10" t="str">
        <f>'1'!B296</f>
        <v>Bradford</v>
      </c>
      <c r="C296" s="85">
        <f>'1'!D296</f>
        <v>219</v>
      </c>
      <c r="D296" s="85">
        <f>'1'!E296</f>
        <v>148</v>
      </c>
      <c r="E296" s="85">
        <f>'1'!F296</f>
        <v>367</v>
      </c>
      <c r="F296" s="11">
        <f>'5'!K297</f>
        <v>0</v>
      </c>
      <c r="G296" s="11">
        <f>'8'!I297</f>
        <v>3</v>
      </c>
      <c r="H296" s="11">
        <f>'9'!O297</f>
        <v>15.899999999999999</v>
      </c>
      <c r="I296" s="11">
        <f t="shared" si="8"/>
        <v>18.899999999999999</v>
      </c>
      <c r="J296" s="46">
        <f t="shared" si="9"/>
        <v>8.6301369863013691E-2</v>
      </c>
    </row>
    <row r="297" spans="1:10" x14ac:dyDescent="0.25">
      <c r="A297" s="9" t="str">
        <f>'1'!A297</f>
        <v>Northeastern York SD</v>
      </c>
      <c r="B297" s="10" t="str">
        <f>'1'!B297</f>
        <v>York</v>
      </c>
      <c r="C297" s="85">
        <f>'1'!D297</f>
        <v>970</v>
      </c>
      <c r="D297" s="85">
        <f>'1'!E297</f>
        <v>681</v>
      </c>
      <c r="E297" s="85">
        <f>'1'!F297</f>
        <v>1651</v>
      </c>
      <c r="F297" s="11">
        <f>'5'!K298</f>
        <v>0</v>
      </c>
      <c r="G297" s="11">
        <f>'8'!I298</f>
        <v>81</v>
      </c>
      <c r="H297" s="11">
        <f>'9'!O298</f>
        <v>70.37005039596832</v>
      </c>
      <c r="I297" s="11">
        <f t="shared" si="8"/>
        <v>151.37005039596832</v>
      </c>
      <c r="J297" s="46">
        <f t="shared" si="9"/>
        <v>0.15605159834635909</v>
      </c>
    </row>
    <row r="298" spans="1:10" x14ac:dyDescent="0.25">
      <c r="A298" s="9" t="str">
        <f>'1'!A298</f>
        <v>Northern Bedford County SD</v>
      </c>
      <c r="B298" s="10" t="str">
        <f>'1'!B298</f>
        <v>Bedford</v>
      </c>
      <c r="C298" s="85">
        <f>'1'!D298</f>
        <v>269</v>
      </c>
      <c r="D298" s="85">
        <f>'1'!E298</f>
        <v>182</v>
      </c>
      <c r="E298" s="85">
        <f>'1'!F298</f>
        <v>451</v>
      </c>
      <c r="F298" s="11">
        <f>'5'!K299</f>
        <v>5</v>
      </c>
      <c r="G298" s="11">
        <f>'8'!I299</f>
        <v>10</v>
      </c>
      <c r="H298" s="11">
        <f>'9'!O299</f>
        <v>0</v>
      </c>
      <c r="I298" s="11">
        <f t="shared" si="8"/>
        <v>15</v>
      </c>
      <c r="J298" s="46">
        <f t="shared" si="9"/>
        <v>5.5762081784386616E-2</v>
      </c>
    </row>
    <row r="299" spans="1:10" x14ac:dyDescent="0.25">
      <c r="A299" s="9" t="str">
        <f>'1'!A299</f>
        <v>Northern Cambria SD</v>
      </c>
      <c r="B299" s="10" t="str">
        <f>'1'!B299</f>
        <v>Cambria</v>
      </c>
      <c r="C299" s="85">
        <f>'1'!D299</f>
        <v>247</v>
      </c>
      <c r="D299" s="85">
        <f>'1'!E299</f>
        <v>214</v>
      </c>
      <c r="E299" s="85">
        <f>'1'!F299</f>
        <v>461</v>
      </c>
      <c r="F299" s="11">
        <f>'5'!K300</f>
        <v>2</v>
      </c>
      <c r="G299" s="11">
        <f>'8'!I300</f>
        <v>18</v>
      </c>
      <c r="H299" s="11">
        <f>'9'!O300</f>
        <v>17.664495114006517</v>
      </c>
      <c r="I299" s="11">
        <f t="shared" si="8"/>
        <v>37.664495114006513</v>
      </c>
      <c r="J299" s="46">
        <f t="shared" si="9"/>
        <v>0.15248783446966199</v>
      </c>
    </row>
    <row r="300" spans="1:10" x14ac:dyDescent="0.25">
      <c r="A300" s="9" t="str">
        <f>'1'!A300</f>
        <v>Northern Lebanon SD</v>
      </c>
      <c r="B300" s="10" t="str">
        <f>'1'!B300</f>
        <v>Lebanon</v>
      </c>
      <c r="C300" s="85">
        <f>'1'!D300</f>
        <v>699</v>
      </c>
      <c r="D300" s="85">
        <f>'1'!E300</f>
        <v>458</v>
      </c>
      <c r="E300" s="85">
        <f>'1'!F300</f>
        <v>1157</v>
      </c>
      <c r="F300" s="11">
        <f>'5'!K301</f>
        <v>5</v>
      </c>
      <c r="G300" s="11">
        <f>'8'!I301</f>
        <v>43</v>
      </c>
      <c r="H300" s="11">
        <f>'9'!O301</f>
        <v>43.638356164383566</v>
      </c>
      <c r="I300" s="11">
        <f t="shared" si="8"/>
        <v>91.638356164383566</v>
      </c>
      <c r="J300" s="46">
        <f t="shared" si="9"/>
        <v>0.13109922198052013</v>
      </c>
    </row>
    <row r="301" spans="1:10" x14ac:dyDescent="0.25">
      <c r="A301" s="9" t="str">
        <f>'1'!A301</f>
        <v>Northern Lehigh SD</v>
      </c>
      <c r="B301" s="10" t="str">
        <f>'1'!B301</f>
        <v>Lehigh</v>
      </c>
      <c r="C301" s="85">
        <f>'1'!D301</f>
        <v>356</v>
      </c>
      <c r="D301" s="85">
        <f>'1'!E301</f>
        <v>260</v>
      </c>
      <c r="E301" s="85">
        <f>'1'!F301</f>
        <v>616</v>
      </c>
      <c r="F301" s="11">
        <f>'5'!K302</f>
        <v>0</v>
      </c>
      <c r="G301" s="11">
        <f>'8'!I302</f>
        <v>34</v>
      </c>
      <c r="H301" s="11">
        <f>'9'!O302</f>
        <v>12.744349759170063</v>
      </c>
      <c r="I301" s="11">
        <f t="shared" si="8"/>
        <v>46.744349759170063</v>
      </c>
      <c r="J301" s="46">
        <f t="shared" si="9"/>
        <v>0.13130435325609568</v>
      </c>
    </row>
    <row r="302" spans="1:10" x14ac:dyDescent="0.25">
      <c r="A302" s="9" t="str">
        <f>'1'!A302</f>
        <v>Northern Potter SD</v>
      </c>
      <c r="B302" s="10" t="str">
        <f>'1'!B302</f>
        <v>Potter</v>
      </c>
      <c r="C302" s="85">
        <f>'1'!D302</f>
        <v>144</v>
      </c>
      <c r="D302" s="85">
        <f>'1'!E302</f>
        <v>89</v>
      </c>
      <c r="E302" s="85">
        <f>'1'!F302</f>
        <v>233</v>
      </c>
      <c r="F302" s="11">
        <f>'5'!K303</f>
        <v>0</v>
      </c>
      <c r="G302" s="11">
        <f>'8'!I303</f>
        <v>13</v>
      </c>
      <c r="H302" s="11">
        <f>'9'!O303</f>
        <v>0</v>
      </c>
      <c r="I302" s="11">
        <f t="shared" si="8"/>
        <v>13</v>
      </c>
      <c r="J302" s="46">
        <f t="shared" si="9"/>
        <v>9.0277777777777776E-2</v>
      </c>
    </row>
    <row r="303" spans="1:10" x14ac:dyDescent="0.25">
      <c r="A303" s="9" t="str">
        <f>'1'!A303</f>
        <v>Northern Tioga SD</v>
      </c>
      <c r="B303" s="10" t="str">
        <f>'1'!B303</f>
        <v>Tioga</v>
      </c>
      <c r="C303" s="85">
        <f>'1'!D303</f>
        <v>501</v>
      </c>
      <c r="D303" s="85">
        <f>'1'!E303</f>
        <v>323</v>
      </c>
      <c r="E303" s="85">
        <f>'1'!F303</f>
        <v>824</v>
      </c>
      <c r="F303" s="11">
        <f>'5'!K304</f>
        <v>22</v>
      </c>
      <c r="G303" s="11">
        <f>'8'!I304</f>
        <v>37</v>
      </c>
      <c r="H303" s="11">
        <f>'9'!O304</f>
        <v>79.005524861878456</v>
      </c>
      <c r="I303" s="11">
        <f t="shared" si="8"/>
        <v>138.00552486187846</v>
      </c>
      <c r="J303" s="46">
        <f t="shared" si="9"/>
        <v>0.27546012946482723</v>
      </c>
    </row>
    <row r="304" spans="1:10" x14ac:dyDescent="0.25">
      <c r="A304" s="9" t="str">
        <f>'1'!A304</f>
        <v>Northern York County SD</v>
      </c>
      <c r="B304" s="10" t="str">
        <f>'1'!B304</f>
        <v>York</v>
      </c>
      <c r="C304" s="85">
        <f>'1'!D304</f>
        <v>692</v>
      </c>
      <c r="D304" s="85">
        <f>'1'!E304</f>
        <v>521</v>
      </c>
      <c r="E304" s="85">
        <f>'1'!F304</f>
        <v>1213</v>
      </c>
      <c r="F304" s="11">
        <f>'5'!K305</f>
        <v>0</v>
      </c>
      <c r="G304" s="11">
        <f>'8'!I305</f>
        <v>41</v>
      </c>
      <c r="H304" s="11">
        <f>'9'!O305</f>
        <v>81.740820734341256</v>
      </c>
      <c r="I304" s="11">
        <f t="shared" si="8"/>
        <v>122.74082073434126</v>
      </c>
      <c r="J304" s="46">
        <f t="shared" si="9"/>
        <v>0.17737112822881684</v>
      </c>
    </row>
    <row r="305" spans="1:10" x14ac:dyDescent="0.25">
      <c r="A305" s="9" t="str">
        <f>'1'!A305</f>
        <v>Northgate SD</v>
      </c>
      <c r="B305" s="10" t="str">
        <f>'1'!B305</f>
        <v>Allegheny</v>
      </c>
      <c r="C305" s="85">
        <f>'1'!D305</f>
        <v>446</v>
      </c>
      <c r="D305" s="85">
        <f>'1'!E305</f>
        <v>246</v>
      </c>
      <c r="E305" s="85">
        <f>'1'!F305</f>
        <v>692</v>
      </c>
      <c r="F305" s="11">
        <f>'5'!K306</f>
        <v>16</v>
      </c>
      <c r="G305" s="11">
        <f>'8'!I306</f>
        <v>41</v>
      </c>
      <c r="H305" s="11">
        <f>'9'!O306</f>
        <v>30.397058823529409</v>
      </c>
      <c r="I305" s="11">
        <f t="shared" si="8"/>
        <v>87.397058823529406</v>
      </c>
      <c r="J305" s="46">
        <f t="shared" si="9"/>
        <v>0.19595753099446056</v>
      </c>
    </row>
    <row r="306" spans="1:10" x14ac:dyDescent="0.25">
      <c r="A306" s="9" t="str">
        <f>'1'!A306</f>
        <v>Northwest Area SD</v>
      </c>
      <c r="B306" s="10" t="str">
        <f>'1'!B306</f>
        <v>Luzerne</v>
      </c>
      <c r="C306" s="85">
        <f>'1'!D306</f>
        <v>248</v>
      </c>
      <c r="D306" s="85">
        <f>'1'!E306</f>
        <v>186</v>
      </c>
      <c r="E306" s="85">
        <f>'1'!F306</f>
        <v>434</v>
      </c>
      <c r="F306" s="11">
        <f>'5'!K307</f>
        <v>0</v>
      </c>
      <c r="G306" s="11">
        <f>'8'!I307</f>
        <v>13</v>
      </c>
      <c r="H306" s="11">
        <f>'9'!O307</f>
        <v>27.281092739036662</v>
      </c>
      <c r="I306" s="11">
        <f t="shared" si="8"/>
        <v>40.281092739036666</v>
      </c>
      <c r="J306" s="46">
        <f t="shared" si="9"/>
        <v>0.16242376104450268</v>
      </c>
    </row>
    <row r="307" spans="1:10" x14ac:dyDescent="0.25">
      <c r="A307" s="9" t="str">
        <f>'1'!A307</f>
        <v>Northwestern Lehigh SD</v>
      </c>
      <c r="B307" s="10" t="str">
        <f>'1'!B307</f>
        <v>Lehigh</v>
      </c>
      <c r="C307" s="85">
        <f>'1'!D307</f>
        <v>418</v>
      </c>
      <c r="D307" s="85">
        <f>'1'!E307</f>
        <v>327</v>
      </c>
      <c r="E307" s="85">
        <f>'1'!F307</f>
        <v>745</v>
      </c>
      <c r="F307" s="11">
        <f>'5'!K308</f>
        <v>0</v>
      </c>
      <c r="G307" s="11">
        <f>'8'!I308</f>
        <v>53</v>
      </c>
      <c r="H307" s="11">
        <f>'9'!O308</f>
        <v>38.23304927751019</v>
      </c>
      <c r="I307" s="11">
        <f t="shared" si="8"/>
        <v>91.23304927751019</v>
      </c>
      <c r="J307" s="46">
        <f t="shared" si="9"/>
        <v>0.21826088343901959</v>
      </c>
    </row>
    <row r="308" spans="1:10" x14ac:dyDescent="0.25">
      <c r="A308" s="9" t="str">
        <f>'1'!A308</f>
        <v>Northwestern SD</v>
      </c>
      <c r="B308" s="10" t="str">
        <f>'1'!B308</f>
        <v>Erie</v>
      </c>
      <c r="C308" s="85">
        <f>'1'!D308</f>
        <v>322</v>
      </c>
      <c r="D308" s="85">
        <f>'1'!E308</f>
        <v>241</v>
      </c>
      <c r="E308" s="85">
        <f>'1'!F308</f>
        <v>563</v>
      </c>
      <c r="F308" s="11">
        <f>'5'!K309</f>
        <v>0</v>
      </c>
      <c r="G308" s="11">
        <f>'8'!I309</f>
        <v>43</v>
      </c>
      <c r="H308" s="11">
        <f>'9'!O309</f>
        <v>17.01387326584177</v>
      </c>
      <c r="I308" s="11">
        <f t="shared" si="8"/>
        <v>60.013873265841767</v>
      </c>
      <c r="J308" s="46">
        <f t="shared" si="9"/>
        <v>0.18637848840323529</v>
      </c>
    </row>
    <row r="309" spans="1:10" x14ac:dyDescent="0.25">
      <c r="A309" s="9" t="str">
        <f>'1'!A309</f>
        <v>Norwin SD</v>
      </c>
      <c r="B309" s="10" t="str">
        <f>'1'!B309</f>
        <v>Westmoreland</v>
      </c>
      <c r="C309" s="85">
        <f>'1'!D309</f>
        <v>1026</v>
      </c>
      <c r="D309" s="85">
        <f>'1'!E309</f>
        <v>765</v>
      </c>
      <c r="E309" s="85">
        <f>'1'!F309</f>
        <v>1791</v>
      </c>
      <c r="F309" s="11">
        <f>'5'!K310</f>
        <v>6</v>
      </c>
      <c r="G309" s="11">
        <f>'8'!I310</f>
        <v>68</v>
      </c>
      <c r="H309" s="11">
        <f>'9'!O310</f>
        <v>87.364705882352951</v>
      </c>
      <c r="I309" s="11">
        <f t="shared" si="8"/>
        <v>161.36470588235295</v>
      </c>
      <c r="J309" s="46">
        <f t="shared" si="9"/>
        <v>0.15727554179566564</v>
      </c>
    </row>
    <row r="310" spans="1:10" x14ac:dyDescent="0.25">
      <c r="A310" s="9" t="str">
        <f>'1'!A310</f>
        <v>Octorara Area SD</v>
      </c>
      <c r="B310" s="10" t="str">
        <f>'1'!B310</f>
        <v>Chester</v>
      </c>
      <c r="C310" s="85">
        <f>'1'!D310</f>
        <v>811</v>
      </c>
      <c r="D310" s="85">
        <f>'1'!E310</f>
        <v>611</v>
      </c>
      <c r="E310" s="85">
        <f>'1'!F310</f>
        <v>1422</v>
      </c>
      <c r="F310" s="11">
        <f>'5'!K311</f>
        <v>0</v>
      </c>
      <c r="G310" s="11">
        <f>'8'!I311</f>
        <v>33</v>
      </c>
      <c r="H310" s="11">
        <f>'9'!O311</f>
        <v>53.484669176976873</v>
      </c>
      <c r="I310" s="11">
        <f t="shared" si="8"/>
        <v>86.484669176976865</v>
      </c>
      <c r="J310" s="46">
        <f t="shared" si="9"/>
        <v>0.10663954275829453</v>
      </c>
    </row>
    <row r="311" spans="1:10" x14ac:dyDescent="0.25">
      <c r="A311" s="9" t="str">
        <f>'1'!A311</f>
        <v>Oil City Area SD</v>
      </c>
      <c r="B311" s="10" t="str">
        <f>'1'!B311</f>
        <v>Venango</v>
      </c>
      <c r="C311" s="85">
        <f>'1'!D311</f>
        <v>527</v>
      </c>
      <c r="D311" s="85">
        <f>'1'!E311</f>
        <v>385</v>
      </c>
      <c r="E311" s="85">
        <f>'1'!F311</f>
        <v>912</v>
      </c>
      <c r="F311" s="11">
        <f>'5'!K312</f>
        <v>41</v>
      </c>
      <c r="G311" s="11">
        <f>'8'!I312</f>
        <v>56</v>
      </c>
      <c r="H311" s="11">
        <f>'9'!O312</f>
        <v>52.243902439024389</v>
      </c>
      <c r="I311" s="11">
        <f t="shared" si="8"/>
        <v>149.2439024390244</v>
      </c>
      <c r="J311" s="46">
        <f t="shared" si="9"/>
        <v>0.2831952607951127</v>
      </c>
    </row>
    <row r="312" spans="1:10" x14ac:dyDescent="0.25">
      <c r="A312" s="9" t="str">
        <f>'1'!A312</f>
        <v>Old Forge SD</v>
      </c>
      <c r="B312" s="10" t="str">
        <f>'1'!B312</f>
        <v>Lackawanna</v>
      </c>
      <c r="C312" s="85">
        <f>'1'!D312</f>
        <v>235</v>
      </c>
      <c r="D312" s="85">
        <f>'1'!E312</f>
        <v>165</v>
      </c>
      <c r="E312" s="85">
        <f>'1'!F312</f>
        <v>400</v>
      </c>
      <c r="F312" s="11">
        <f>'5'!K313</f>
        <v>8</v>
      </c>
      <c r="G312" s="11">
        <f>'8'!I313</f>
        <v>15</v>
      </c>
      <c r="H312" s="11">
        <f>'9'!O313</f>
        <v>12.632991318074192</v>
      </c>
      <c r="I312" s="11">
        <f t="shared" si="8"/>
        <v>35.63299131807419</v>
      </c>
      <c r="J312" s="46">
        <f t="shared" si="9"/>
        <v>0.1516297502896774</v>
      </c>
    </row>
    <row r="313" spans="1:10" x14ac:dyDescent="0.25">
      <c r="A313" s="9" t="str">
        <f>'1'!A313</f>
        <v>Oley Valley SD</v>
      </c>
      <c r="B313" s="10" t="str">
        <f>'1'!B313</f>
        <v>Berks</v>
      </c>
      <c r="C313" s="85">
        <f>'1'!D313</f>
        <v>324</v>
      </c>
      <c r="D313" s="85">
        <f>'1'!E313</f>
        <v>240</v>
      </c>
      <c r="E313" s="85">
        <f>'1'!F313</f>
        <v>564</v>
      </c>
      <c r="F313" s="11">
        <f>'5'!K314</f>
        <v>0</v>
      </c>
      <c r="G313" s="11">
        <f>'8'!I314</f>
        <v>28</v>
      </c>
      <c r="H313" s="11">
        <f>'9'!O314</f>
        <v>12.793942175309775</v>
      </c>
      <c r="I313" s="11">
        <f t="shared" si="8"/>
        <v>40.793942175309773</v>
      </c>
      <c r="J313" s="46">
        <f t="shared" si="9"/>
        <v>0.12590722893614129</v>
      </c>
    </row>
    <row r="314" spans="1:10" x14ac:dyDescent="0.25">
      <c r="A314" s="9" t="str">
        <f>'1'!A314</f>
        <v>Oswayo Valley SD</v>
      </c>
      <c r="B314" s="10" t="str">
        <f>'1'!B314</f>
        <v>Potter</v>
      </c>
      <c r="C314" s="85">
        <f>'1'!D314</f>
        <v>103</v>
      </c>
      <c r="D314" s="85">
        <f>'1'!E314</f>
        <v>85</v>
      </c>
      <c r="E314" s="85">
        <f>'1'!F314</f>
        <v>188</v>
      </c>
      <c r="F314" s="11">
        <f>'5'!K315</f>
        <v>0</v>
      </c>
      <c r="G314" s="11">
        <f>'8'!I315</f>
        <v>3</v>
      </c>
      <c r="H314" s="11">
        <f>'9'!O315</f>
        <v>0</v>
      </c>
      <c r="I314" s="11">
        <f t="shared" si="8"/>
        <v>3</v>
      </c>
      <c r="J314" s="46">
        <f t="shared" si="9"/>
        <v>2.9126213592233011E-2</v>
      </c>
    </row>
    <row r="315" spans="1:10" x14ac:dyDescent="0.25">
      <c r="A315" s="9" t="str">
        <f>'1'!A315</f>
        <v>Otto-Eldred SD</v>
      </c>
      <c r="B315" s="10" t="str">
        <f>'1'!B315</f>
        <v>McKean</v>
      </c>
      <c r="C315" s="85">
        <f>'1'!D315</f>
        <v>127</v>
      </c>
      <c r="D315" s="85">
        <f>'1'!E315</f>
        <v>101</v>
      </c>
      <c r="E315" s="85">
        <f>'1'!F315</f>
        <v>228</v>
      </c>
      <c r="F315" s="11">
        <f>'5'!K316</f>
        <v>0</v>
      </c>
      <c r="G315" s="11">
        <f>'8'!I316</f>
        <v>22</v>
      </c>
      <c r="H315" s="11">
        <f>'9'!O316</f>
        <v>1.0666666666666667</v>
      </c>
      <c r="I315" s="11">
        <f t="shared" si="8"/>
        <v>23.066666666666666</v>
      </c>
      <c r="J315" s="46">
        <f t="shared" si="9"/>
        <v>0.18162729658792651</v>
      </c>
    </row>
    <row r="316" spans="1:10" x14ac:dyDescent="0.25">
      <c r="A316" s="9" t="str">
        <f>'1'!A316</f>
        <v>Owen J. Roberts SD</v>
      </c>
      <c r="B316" s="10" t="str">
        <f>'1'!B316</f>
        <v>Chester</v>
      </c>
      <c r="C316" s="85">
        <f>'1'!D316</f>
        <v>1143</v>
      </c>
      <c r="D316" s="85">
        <f>'1'!E316</f>
        <v>848</v>
      </c>
      <c r="E316" s="85">
        <f>'1'!F316</f>
        <v>1991</v>
      </c>
      <c r="F316" s="11">
        <f>'5'!K317</f>
        <v>0</v>
      </c>
      <c r="G316" s="11">
        <f>'8'!I317</f>
        <v>74</v>
      </c>
      <c r="H316" s="11">
        <f>'9'!O317</f>
        <v>175.08660570199032</v>
      </c>
      <c r="I316" s="11">
        <f t="shared" si="8"/>
        <v>249.08660570199032</v>
      </c>
      <c r="J316" s="46">
        <f t="shared" si="9"/>
        <v>0.21792353954679819</v>
      </c>
    </row>
    <row r="317" spans="1:10" x14ac:dyDescent="0.25">
      <c r="A317" s="9" t="str">
        <f>'1'!A317</f>
        <v>Oxford Area SD</v>
      </c>
      <c r="B317" s="10" t="str">
        <f>'1'!B317</f>
        <v>Chester</v>
      </c>
      <c r="C317" s="85">
        <f>'1'!D317</f>
        <v>1067</v>
      </c>
      <c r="D317" s="85">
        <f>'1'!E317</f>
        <v>782</v>
      </c>
      <c r="E317" s="85">
        <f>'1'!F317</f>
        <v>1849</v>
      </c>
      <c r="F317" s="11">
        <f>'5'!K318</f>
        <v>0</v>
      </c>
      <c r="G317" s="11">
        <f>'8'!I318</f>
        <v>52</v>
      </c>
      <c r="H317" s="11">
        <f>'9'!O318</f>
        <v>80.227003765465298</v>
      </c>
      <c r="I317" s="11">
        <f t="shared" si="8"/>
        <v>132.2270037654653</v>
      </c>
      <c r="J317" s="46">
        <f t="shared" si="9"/>
        <v>0.12392408975207619</v>
      </c>
    </row>
    <row r="318" spans="1:10" x14ac:dyDescent="0.25">
      <c r="A318" s="9" t="str">
        <f>'1'!A318</f>
        <v>Palisades SD</v>
      </c>
      <c r="B318" s="10" t="str">
        <f>'1'!B318</f>
        <v>Bucks</v>
      </c>
      <c r="C318" s="85">
        <f>'1'!D318</f>
        <v>333</v>
      </c>
      <c r="D318" s="85">
        <f>'1'!E318</f>
        <v>233</v>
      </c>
      <c r="E318" s="85">
        <f>'1'!F318</f>
        <v>566</v>
      </c>
      <c r="F318" s="11">
        <f>'5'!K319</f>
        <v>0</v>
      </c>
      <c r="G318" s="11">
        <f>'8'!I319</f>
        <v>39</v>
      </c>
      <c r="H318" s="11">
        <f>'9'!O319</f>
        <v>0</v>
      </c>
      <c r="I318" s="11">
        <f t="shared" si="8"/>
        <v>39</v>
      </c>
      <c r="J318" s="46">
        <f t="shared" si="9"/>
        <v>0.11711711711711711</v>
      </c>
    </row>
    <row r="319" spans="1:10" x14ac:dyDescent="0.25">
      <c r="A319" s="9" t="str">
        <f>'1'!A319</f>
        <v>Palmerton Area SD</v>
      </c>
      <c r="B319" s="10" t="str">
        <f>'1'!B319</f>
        <v>Carbon</v>
      </c>
      <c r="C319" s="85">
        <f>'1'!D319</f>
        <v>470</v>
      </c>
      <c r="D319" s="85">
        <f>'1'!E319</f>
        <v>304</v>
      </c>
      <c r="E319" s="85">
        <f>'1'!F319</f>
        <v>774</v>
      </c>
      <c r="F319" s="11">
        <f>'5'!K320</f>
        <v>7</v>
      </c>
      <c r="G319" s="11">
        <f>'8'!I320</f>
        <v>18</v>
      </c>
      <c r="H319" s="11">
        <f>'9'!O320</f>
        <v>11.306666666666667</v>
      </c>
      <c r="I319" s="11">
        <f t="shared" si="8"/>
        <v>36.306666666666665</v>
      </c>
      <c r="J319" s="46">
        <f t="shared" si="9"/>
        <v>7.7248226950354604E-2</v>
      </c>
    </row>
    <row r="320" spans="1:10" x14ac:dyDescent="0.25">
      <c r="A320" s="9" t="str">
        <f>'1'!A320</f>
        <v>Palmyra Area SD</v>
      </c>
      <c r="B320" s="10" t="str">
        <f>'1'!B320</f>
        <v>Lebanon</v>
      </c>
      <c r="C320" s="85">
        <f>'1'!D320</f>
        <v>693</v>
      </c>
      <c r="D320" s="85">
        <f>'1'!E320</f>
        <v>524</v>
      </c>
      <c r="E320" s="85">
        <f>'1'!F320</f>
        <v>1217</v>
      </c>
      <c r="F320" s="11">
        <f>'5'!K321</f>
        <v>2</v>
      </c>
      <c r="G320" s="11">
        <f>'8'!I321</f>
        <v>50</v>
      </c>
      <c r="H320" s="11">
        <f>'9'!O321</f>
        <v>89.446575342465763</v>
      </c>
      <c r="I320" s="11">
        <f t="shared" si="8"/>
        <v>141.44657534246576</v>
      </c>
      <c r="J320" s="46">
        <f t="shared" si="9"/>
        <v>0.20410761232679042</v>
      </c>
    </row>
    <row r="321" spans="1:10" x14ac:dyDescent="0.25">
      <c r="A321" s="9" t="str">
        <f>'1'!A321</f>
        <v>Panther Valley SD</v>
      </c>
      <c r="B321" s="10" t="str">
        <f>'1'!B321</f>
        <v>Carbon</v>
      </c>
      <c r="C321" s="85">
        <f>'1'!D321</f>
        <v>435</v>
      </c>
      <c r="D321" s="85">
        <f>'1'!E321</f>
        <v>324</v>
      </c>
      <c r="E321" s="85">
        <f>'1'!F321</f>
        <v>759</v>
      </c>
      <c r="F321" s="11">
        <f>'5'!K322</f>
        <v>36</v>
      </c>
      <c r="G321" s="11">
        <f>'8'!I322</f>
        <v>30</v>
      </c>
      <c r="H321" s="11">
        <f>'9'!O322</f>
        <v>33.92</v>
      </c>
      <c r="I321" s="11">
        <f t="shared" si="8"/>
        <v>99.92</v>
      </c>
      <c r="J321" s="46">
        <f t="shared" si="9"/>
        <v>0.22970114942528735</v>
      </c>
    </row>
    <row r="322" spans="1:10" x14ac:dyDescent="0.25">
      <c r="A322" s="9" t="str">
        <f>'1'!A322</f>
        <v>Parkland SD</v>
      </c>
      <c r="B322" s="10" t="str">
        <f>'1'!B322</f>
        <v>Lehigh</v>
      </c>
      <c r="C322" s="85">
        <f>'1'!D322</f>
        <v>1541</v>
      </c>
      <c r="D322" s="85">
        <f>'1'!E322</f>
        <v>1142</v>
      </c>
      <c r="E322" s="85">
        <f>'1'!F322</f>
        <v>2683</v>
      </c>
      <c r="F322" s="11">
        <f>'5'!K323</f>
        <v>0</v>
      </c>
      <c r="G322" s="11">
        <f>'8'!I323</f>
        <v>216</v>
      </c>
      <c r="H322" s="11">
        <f>'9'!O323</f>
        <v>390.98703223416084</v>
      </c>
      <c r="I322" s="11">
        <f t="shared" si="8"/>
        <v>606.98703223416078</v>
      </c>
      <c r="J322" s="46">
        <f t="shared" si="9"/>
        <v>0.39389164973014978</v>
      </c>
    </row>
    <row r="323" spans="1:10" x14ac:dyDescent="0.25">
      <c r="A323" s="9" t="str">
        <f>'1'!A323</f>
        <v>Pen Argyl Area SD</v>
      </c>
      <c r="B323" s="10" t="str">
        <f>'1'!B323</f>
        <v>Northampton</v>
      </c>
      <c r="C323" s="85">
        <f>'1'!D323</f>
        <v>352</v>
      </c>
      <c r="D323" s="85">
        <f>'1'!E323</f>
        <v>287</v>
      </c>
      <c r="E323" s="85">
        <f>'1'!F323</f>
        <v>639</v>
      </c>
      <c r="F323" s="11">
        <f>'5'!K324</f>
        <v>0</v>
      </c>
      <c r="G323" s="11">
        <f>'8'!I324</f>
        <v>30</v>
      </c>
      <c r="H323" s="11">
        <f>'9'!O324</f>
        <v>32.559334298118671</v>
      </c>
      <c r="I323" s="11">
        <f t="shared" ref="I323:I386" si="10">SUM(F323:H323)</f>
        <v>62.559334298118671</v>
      </c>
      <c r="J323" s="46">
        <f t="shared" ref="J323:J386" si="11">I323/C323</f>
        <v>0.17772538152874623</v>
      </c>
    </row>
    <row r="324" spans="1:10" x14ac:dyDescent="0.25">
      <c r="A324" s="9" t="str">
        <f>'1'!A324</f>
        <v>Penn Cambria SD</v>
      </c>
      <c r="B324" s="10" t="str">
        <f>'1'!B324</f>
        <v>Cambria</v>
      </c>
      <c r="C324" s="85">
        <f>'1'!D324</f>
        <v>483</v>
      </c>
      <c r="D324" s="85">
        <f>'1'!E324</f>
        <v>319</v>
      </c>
      <c r="E324" s="85">
        <f>'1'!F324</f>
        <v>802</v>
      </c>
      <c r="F324" s="11">
        <f>'5'!K325</f>
        <v>0</v>
      </c>
      <c r="G324" s="11">
        <f>'8'!I325</f>
        <v>29</v>
      </c>
      <c r="H324" s="11">
        <f>'9'!O325</f>
        <v>64.566775244299677</v>
      </c>
      <c r="I324" s="11">
        <f t="shared" si="10"/>
        <v>93.566775244299677</v>
      </c>
      <c r="J324" s="46">
        <f t="shared" si="11"/>
        <v>0.19372003156169706</v>
      </c>
    </row>
    <row r="325" spans="1:10" x14ac:dyDescent="0.25">
      <c r="A325" s="9" t="str">
        <f>'1'!A325</f>
        <v>Penn Hills SD</v>
      </c>
      <c r="B325" s="10" t="str">
        <f>'1'!B325</f>
        <v>Allegheny</v>
      </c>
      <c r="C325" s="85">
        <f>'1'!D325</f>
        <v>1278</v>
      </c>
      <c r="D325" s="85">
        <f>'1'!E325</f>
        <v>848</v>
      </c>
      <c r="E325" s="85">
        <f>'1'!F325</f>
        <v>2126</v>
      </c>
      <c r="F325" s="11">
        <f>'5'!K326</f>
        <v>0</v>
      </c>
      <c r="G325" s="11">
        <f>'8'!I326</f>
        <v>128</v>
      </c>
      <c r="H325" s="11">
        <f>'9'!O326</f>
        <v>302.8235294117647</v>
      </c>
      <c r="I325" s="11">
        <f t="shared" si="10"/>
        <v>430.8235294117647</v>
      </c>
      <c r="J325" s="46">
        <f t="shared" si="11"/>
        <v>0.33710761299825093</v>
      </c>
    </row>
    <row r="326" spans="1:10" x14ac:dyDescent="0.25">
      <c r="A326" s="9" t="str">
        <f>'1'!A326</f>
        <v>Penn Manor SD</v>
      </c>
      <c r="B326" s="10" t="str">
        <f>'1'!B326</f>
        <v>Lancaster</v>
      </c>
      <c r="C326" s="85">
        <f>'1'!D326</f>
        <v>1264</v>
      </c>
      <c r="D326" s="85">
        <f>'1'!E326</f>
        <v>828</v>
      </c>
      <c r="E326" s="85">
        <f>'1'!F326</f>
        <v>2092</v>
      </c>
      <c r="F326" s="11">
        <f>'5'!K327</f>
        <v>0</v>
      </c>
      <c r="G326" s="11">
        <f>'8'!I327</f>
        <v>94</v>
      </c>
      <c r="H326" s="11">
        <f>'9'!O327</f>
        <v>51.490254872563717</v>
      </c>
      <c r="I326" s="11">
        <f t="shared" si="10"/>
        <v>145.49025487256372</v>
      </c>
      <c r="J326" s="46">
        <f t="shared" si="11"/>
        <v>0.11510304974095231</v>
      </c>
    </row>
    <row r="327" spans="1:10" x14ac:dyDescent="0.25">
      <c r="A327" s="9" t="str">
        <f>'1'!A327</f>
        <v>Penncrest SD</v>
      </c>
      <c r="B327" s="10" t="str">
        <f>'1'!B327</f>
        <v>Crawford</v>
      </c>
      <c r="C327" s="85">
        <f>'1'!D327</f>
        <v>730</v>
      </c>
      <c r="D327" s="85">
        <f>'1'!E327</f>
        <v>538</v>
      </c>
      <c r="E327" s="85">
        <f>'1'!F327</f>
        <v>1268</v>
      </c>
      <c r="F327" s="11">
        <f>'5'!K328</f>
        <v>3</v>
      </c>
      <c r="G327" s="11">
        <f>'8'!I328</f>
        <v>40</v>
      </c>
      <c r="H327" s="11">
        <f>'9'!O328</f>
        <v>34.061068702290079</v>
      </c>
      <c r="I327" s="11">
        <f t="shared" si="10"/>
        <v>77.061068702290072</v>
      </c>
      <c r="J327" s="46">
        <f t="shared" si="11"/>
        <v>0.10556310781135626</v>
      </c>
    </row>
    <row r="328" spans="1:10" x14ac:dyDescent="0.25">
      <c r="A328" s="9" t="str">
        <f>'1'!A328</f>
        <v>Penn-Delco SD</v>
      </c>
      <c r="B328" s="10" t="str">
        <f>'1'!B328</f>
        <v>Delaware</v>
      </c>
      <c r="C328" s="85">
        <f>'1'!D328</f>
        <v>873</v>
      </c>
      <c r="D328" s="85">
        <f>'1'!E328</f>
        <v>603</v>
      </c>
      <c r="E328" s="85">
        <f>'1'!F328</f>
        <v>1476</v>
      </c>
      <c r="F328" s="11">
        <f>'5'!K329</f>
        <v>0</v>
      </c>
      <c r="G328" s="11">
        <f>'8'!I329</f>
        <v>68</v>
      </c>
      <c r="H328" s="11">
        <f>'9'!O329</f>
        <v>118.6763590391909</v>
      </c>
      <c r="I328" s="11">
        <f t="shared" si="10"/>
        <v>186.67635903919091</v>
      </c>
      <c r="J328" s="46">
        <f t="shared" si="11"/>
        <v>0.21383317186619807</v>
      </c>
    </row>
    <row r="329" spans="1:10" x14ac:dyDescent="0.25">
      <c r="A329" s="9" t="str">
        <f>'1'!A329</f>
        <v>Pennridge SD</v>
      </c>
      <c r="B329" s="10" t="str">
        <f>'1'!B329</f>
        <v>Bucks</v>
      </c>
      <c r="C329" s="85">
        <f>'1'!D329</f>
        <v>1745</v>
      </c>
      <c r="D329" s="85">
        <f>'1'!E329</f>
        <v>1277</v>
      </c>
      <c r="E329" s="85">
        <f>'1'!F329</f>
        <v>3022</v>
      </c>
      <c r="F329" s="11">
        <f>'5'!K330</f>
        <v>0</v>
      </c>
      <c r="G329" s="11">
        <f>'8'!I330</f>
        <v>138</v>
      </c>
      <c r="H329" s="11">
        <f>'9'!O330</f>
        <v>57.201637225333911</v>
      </c>
      <c r="I329" s="11">
        <f t="shared" si="10"/>
        <v>195.20163722533391</v>
      </c>
      <c r="J329" s="46">
        <f t="shared" si="11"/>
        <v>0.11186340242139479</v>
      </c>
    </row>
    <row r="330" spans="1:10" x14ac:dyDescent="0.25">
      <c r="A330" s="9" t="str">
        <f>'1'!A330</f>
        <v>Penns Manor Area SD</v>
      </c>
      <c r="B330" s="10" t="str">
        <f>'1'!B330</f>
        <v>Indiana</v>
      </c>
      <c r="C330" s="85">
        <f>'1'!D330</f>
        <v>192</v>
      </c>
      <c r="D330" s="85">
        <f>'1'!E330</f>
        <v>158</v>
      </c>
      <c r="E330" s="85">
        <f>'1'!F330</f>
        <v>350</v>
      </c>
      <c r="F330" s="11">
        <f>'5'!K331</f>
        <v>2</v>
      </c>
      <c r="G330" s="11">
        <f>'8'!I331</f>
        <v>8</v>
      </c>
      <c r="H330" s="11">
        <f>'9'!O331</f>
        <v>0</v>
      </c>
      <c r="I330" s="11">
        <f t="shared" si="10"/>
        <v>10</v>
      </c>
      <c r="J330" s="46">
        <f t="shared" si="11"/>
        <v>5.2083333333333336E-2</v>
      </c>
    </row>
    <row r="331" spans="1:10" x14ac:dyDescent="0.25">
      <c r="A331" s="9" t="str">
        <f>'1'!A331</f>
        <v>Penns Valley Area SD</v>
      </c>
      <c r="B331" s="10" t="str">
        <f>'1'!B331</f>
        <v>Centre</v>
      </c>
      <c r="C331" s="85">
        <f>'1'!D331</f>
        <v>548</v>
      </c>
      <c r="D331" s="85">
        <f>'1'!E331</f>
        <v>366</v>
      </c>
      <c r="E331" s="85">
        <f>'1'!F331</f>
        <v>914</v>
      </c>
      <c r="F331" s="11">
        <f>'5'!K332</f>
        <v>1</v>
      </c>
      <c r="G331" s="11">
        <f>'8'!I332</f>
        <v>34</v>
      </c>
      <c r="H331" s="11">
        <f>'9'!O332</f>
        <v>54.067114093959738</v>
      </c>
      <c r="I331" s="11">
        <f t="shared" si="10"/>
        <v>89.067114093959731</v>
      </c>
      <c r="J331" s="46">
        <f t="shared" si="11"/>
        <v>0.16253123009846665</v>
      </c>
    </row>
    <row r="332" spans="1:10" x14ac:dyDescent="0.25">
      <c r="A332" s="9" t="str">
        <f>'1'!A332</f>
        <v>Pennsbury SD</v>
      </c>
      <c r="B332" s="10" t="str">
        <f>'1'!B332</f>
        <v>Bucks</v>
      </c>
      <c r="C332" s="85">
        <f>'1'!D332</f>
        <v>2238</v>
      </c>
      <c r="D332" s="85">
        <f>'1'!E332</f>
        <v>1634</v>
      </c>
      <c r="E332" s="85">
        <f>'1'!F332</f>
        <v>3872</v>
      </c>
      <c r="F332" s="11">
        <f>'5'!K333</f>
        <v>0</v>
      </c>
      <c r="G332" s="11">
        <f>'8'!I333</f>
        <v>198</v>
      </c>
      <c r="H332" s="11">
        <f>'9'!O333</f>
        <v>149.80353295993106</v>
      </c>
      <c r="I332" s="11">
        <f t="shared" si="10"/>
        <v>347.80353295993109</v>
      </c>
      <c r="J332" s="46">
        <f t="shared" si="11"/>
        <v>0.15540819167110415</v>
      </c>
    </row>
    <row r="333" spans="1:10" x14ac:dyDescent="0.25">
      <c r="A333" s="9" t="str">
        <f>'1'!A333</f>
        <v>Penn-Trafford SD</v>
      </c>
      <c r="B333" s="10" t="str">
        <f>'1'!B333</f>
        <v>Westmoreland</v>
      </c>
      <c r="C333" s="85">
        <f>'1'!D333</f>
        <v>673</v>
      </c>
      <c r="D333" s="85">
        <f>'1'!E333</f>
        <v>561</v>
      </c>
      <c r="E333" s="85">
        <f>'1'!F333</f>
        <v>1234</v>
      </c>
      <c r="F333" s="11">
        <f>'5'!K334</f>
        <v>2</v>
      </c>
      <c r="G333" s="11">
        <f>'8'!I334</f>
        <v>41</v>
      </c>
      <c r="H333" s="11">
        <f>'9'!O334</f>
        <v>1.161764705882353</v>
      </c>
      <c r="I333" s="11">
        <f t="shared" si="10"/>
        <v>44.161764705882355</v>
      </c>
      <c r="J333" s="46">
        <f t="shared" si="11"/>
        <v>6.5619264050345252E-2</v>
      </c>
    </row>
    <row r="334" spans="1:10" x14ac:dyDescent="0.25">
      <c r="A334" s="9" t="str">
        <f>'1'!A334</f>
        <v>Pequea Valley SD</v>
      </c>
      <c r="B334" s="10" t="str">
        <f>'1'!B334</f>
        <v>Lancaster</v>
      </c>
      <c r="C334" s="85">
        <f>'1'!D334</f>
        <v>1281</v>
      </c>
      <c r="D334" s="85">
        <f>'1'!E334</f>
        <v>843</v>
      </c>
      <c r="E334" s="85">
        <f>'1'!F334</f>
        <v>2124</v>
      </c>
      <c r="F334" s="11">
        <f>'5'!K335</f>
        <v>0</v>
      </c>
      <c r="G334" s="11">
        <f>'8'!I335</f>
        <v>29</v>
      </c>
      <c r="H334" s="11">
        <f>'9'!O335</f>
        <v>12.872563718140929</v>
      </c>
      <c r="I334" s="11">
        <f t="shared" si="10"/>
        <v>41.872563718140931</v>
      </c>
      <c r="J334" s="46">
        <f t="shared" si="11"/>
        <v>3.2687403370914074E-2</v>
      </c>
    </row>
    <row r="335" spans="1:10" x14ac:dyDescent="0.25">
      <c r="A335" s="9" t="str">
        <f>'1'!A335</f>
        <v>Perkiomen Valley SD</v>
      </c>
      <c r="B335" s="10" t="str">
        <f>'1'!B335</f>
        <v>Montgomery</v>
      </c>
      <c r="C335" s="85">
        <f>'1'!D335</f>
        <v>1409</v>
      </c>
      <c r="D335" s="85">
        <f>'1'!E335</f>
        <v>979</v>
      </c>
      <c r="E335" s="85">
        <f>'1'!F335</f>
        <v>2388</v>
      </c>
      <c r="F335" s="11">
        <f>'5'!K336</f>
        <v>0</v>
      </c>
      <c r="G335" s="11">
        <f>'8'!I336</f>
        <v>130</v>
      </c>
      <c r="H335" s="11">
        <f>'9'!O336</f>
        <v>182.34971956450016</v>
      </c>
      <c r="I335" s="11">
        <f t="shared" si="10"/>
        <v>312.34971956450016</v>
      </c>
      <c r="J335" s="46">
        <f t="shared" si="11"/>
        <v>0.22168184497125631</v>
      </c>
    </row>
    <row r="336" spans="1:10" x14ac:dyDescent="0.25">
      <c r="A336" s="9" t="str">
        <f>'1'!A336</f>
        <v>Peters Township SD</v>
      </c>
      <c r="B336" s="10" t="str">
        <f>'1'!B336</f>
        <v>Washington</v>
      </c>
      <c r="C336" s="85">
        <f>'1'!D336</f>
        <v>675</v>
      </c>
      <c r="D336" s="85">
        <f>'1'!E336</f>
        <v>549</v>
      </c>
      <c r="E336" s="85">
        <f>'1'!F336</f>
        <v>1224</v>
      </c>
      <c r="F336" s="11">
        <f>'5'!K337</f>
        <v>0</v>
      </c>
      <c r="G336" s="11">
        <f>'8'!I337</f>
        <v>64</v>
      </c>
      <c r="H336" s="11">
        <f>'9'!O337</f>
        <v>0</v>
      </c>
      <c r="I336" s="11">
        <f t="shared" si="10"/>
        <v>64</v>
      </c>
      <c r="J336" s="46">
        <f t="shared" si="11"/>
        <v>9.481481481481481E-2</v>
      </c>
    </row>
    <row r="337" spans="1:10" x14ac:dyDescent="0.25">
      <c r="A337" s="9" t="str">
        <f>'1'!A337</f>
        <v>Philadelphia City SD</v>
      </c>
      <c r="B337" s="10" t="str">
        <f>'1'!B337</f>
        <v>Philadelphia</v>
      </c>
      <c r="C337" s="85">
        <f>'1'!D337</f>
        <v>62059</v>
      </c>
      <c r="D337" s="85">
        <f>'1'!E337</f>
        <v>38994</v>
      </c>
      <c r="E337" s="85">
        <f>'1'!F337</f>
        <v>101053</v>
      </c>
      <c r="F337" s="11">
        <f>'5'!K338</f>
        <v>444</v>
      </c>
      <c r="G337" s="11">
        <f>'8'!I338</f>
        <v>5962</v>
      </c>
      <c r="H337" s="11">
        <f>'9'!O338</f>
        <v>7898.898720935762</v>
      </c>
      <c r="I337" s="11">
        <f t="shared" si="10"/>
        <v>14304.898720935762</v>
      </c>
      <c r="J337" s="46">
        <f t="shared" si="11"/>
        <v>0.2305048215558704</v>
      </c>
    </row>
    <row r="338" spans="1:10" x14ac:dyDescent="0.25">
      <c r="A338" s="9" t="str">
        <f>'1'!A338</f>
        <v>Philipsburg-Osceola Area SD</v>
      </c>
      <c r="B338" s="10" t="str">
        <f>'1'!B338</f>
        <v>Clearfield</v>
      </c>
      <c r="C338" s="85">
        <f>'1'!D338</f>
        <v>461</v>
      </c>
      <c r="D338" s="85">
        <f>'1'!E338</f>
        <v>322</v>
      </c>
      <c r="E338" s="85">
        <f>'1'!F338</f>
        <v>783</v>
      </c>
      <c r="F338" s="11">
        <f>'5'!K339</f>
        <v>25</v>
      </c>
      <c r="G338" s="11">
        <f>'8'!I339</f>
        <v>28</v>
      </c>
      <c r="H338" s="11">
        <f>'9'!O339</f>
        <v>63.750000000000007</v>
      </c>
      <c r="I338" s="11">
        <f t="shared" si="10"/>
        <v>116.75</v>
      </c>
      <c r="J338" s="46">
        <f t="shared" si="11"/>
        <v>0.25325379609544468</v>
      </c>
    </row>
    <row r="339" spans="1:10" x14ac:dyDescent="0.25">
      <c r="A339" s="9" t="str">
        <f>'1'!A339</f>
        <v>Phoenixville Area SD</v>
      </c>
      <c r="B339" s="10" t="str">
        <f>'1'!B339</f>
        <v>Chester</v>
      </c>
      <c r="C339" s="85">
        <f>'1'!D339</f>
        <v>1274</v>
      </c>
      <c r="D339" s="85">
        <f>'1'!E339</f>
        <v>868</v>
      </c>
      <c r="E339" s="85">
        <f>'1'!F339</f>
        <v>2142</v>
      </c>
      <c r="F339" s="11">
        <f>'5'!K340</f>
        <v>0</v>
      </c>
      <c r="G339" s="11">
        <f>'8'!I340</f>
        <v>108</v>
      </c>
      <c r="H339" s="11">
        <f>'9'!O340</f>
        <v>173.82517482517483</v>
      </c>
      <c r="I339" s="11">
        <f t="shared" si="10"/>
        <v>281.82517482517483</v>
      </c>
      <c r="J339" s="46">
        <f t="shared" si="11"/>
        <v>0.22121285308098496</v>
      </c>
    </row>
    <row r="340" spans="1:10" x14ac:dyDescent="0.25">
      <c r="A340" s="9" t="str">
        <f>'1'!A340</f>
        <v>Pine Grove Area SD</v>
      </c>
      <c r="B340" s="10" t="str">
        <f>'1'!B340</f>
        <v>Schuylkill</v>
      </c>
      <c r="C340" s="85">
        <f>'1'!D340</f>
        <v>426</v>
      </c>
      <c r="D340" s="85">
        <f>'1'!E340</f>
        <v>271</v>
      </c>
      <c r="E340" s="85">
        <f>'1'!F340</f>
        <v>697</v>
      </c>
      <c r="F340" s="11">
        <f>'5'!K341</f>
        <v>0</v>
      </c>
      <c r="G340" s="11">
        <f>'8'!I341</f>
        <v>16</v>
      </c>
      <c r="H340" s="11">
        <f>'9'!O341</f>
        <v>10.600000000000001</v>
      </c>
      <c r="I340" s="11">
        <f t="shared" si="10"/>
        <v>26.6</v>
      </c>
      <c r="J340" s="46">
        <f t="shared" si="11"/>
        <v>6.2441314553990615E-2</v>
      </c>
    </row>
    <row r="341" spans="1:10" x14ac:dyDescent="0.25">
      <c r="A341" s="9" t="str">
        <f>'1'!A341</f>
        <v>Pine-Richland SD</v>
      </c>
      <c r="B341" s="10" t="str">
        <f>'1'!B341</f>
        <v>Allegheny</v>
      </c>
      <c r="C341" s="85">
        <f>'1'!D341</f>
        <v>763</v>
      </c>
      <c r="D341" s="85">
        <f>'1'!E341</f>
        <v>589</v>
      </c>
      <c r="E341" s="85">
        <f>'1'!F341</f>
        <v>1352</v>
      </c>
      <c r="F341" s="11">
        <f>'5'!K342</f>
        <v>0</v>
      </c>
      <c r="G341" s="11">
        <f>'8'!I342</f>
        <v>96</v>
      </c>
      <c r="H341" s="11">
        <f>'9'!O342</f>
        <v>182.38235294117646</v>
      </c>
      <c r="I341" s="11">
        <f t="shared" si="10"/>
        <v>278.38235294117646</v>
      </c>
      <c r="J341" s="46">
        <f t="shared" si="11"/>
        <v>0.36485236296353402</v>
      </c>
    </row>
    <row r="342" spans="1:10" x14ac:dyDescent="0.25">
      <c r="A342" s="9" t="str">
        <f>'1'!A342</f>
        <v>Pittsburgh SD</v>
      </c>
      <c r="B342" s="10" t="str">
        <f>'1'!B342</f>
        <v>Allegheny</v>
      </c>
      <c r="C342" s="85">
        <f>'1'!D342</f>
        <v>9637</v>
      </c>
      <c r="D342" s="85">
        <f>'1'!E342</f>
        <v>5695</v>
      </c>
      <c r="E342" s="85">
        <f>'1'!F342</f>
        <v>15332</v>
      </c>
      <c r="F342" s="11">
        <f>'5'!K343</f>
        <v>459</v>
      </c>
      <c r="G342" s="11">
        <f>'8'!I343</f>
        <v>1013</v>
      </c>
      <c r="H342" s="11">
        <f>'9'!O343</f>
        <v>1256.0294117647059</v>
      </c>
      <c r="I342" s="11">
        <f t="shared" si="10"/>
        <v>2728.0294117647059</v>
      </c>
      <c r="J342" s="46">
        <f t="shared" si="11"/>
        <v>0.28307869791062634</v>
      </c>
    </row>
    <row r="343" spans="1:10" x14ac:dyDescent="0.25">
      <c r="A343" s="9" t="str">
        <f>'1'!A343</f>
        <v>Pittston Area SD</v>
      </c>
      <c r="B343" s="10" t="str">
        <f>'1'!B343</f>
        <v>Luzerne</v>
      </c>
      <c r="C343" s="85">
        <f>'1'!D343</f>
        <v>810</v>
      </c>
      <c r="D343" s="85">
        <f>'1'!E343</f>
        <v>532</v>
      </c>
      <c r="E343" s="85">
        <f>'1'!F343</f>
        <v>1342</v>
      </c>
      <c r="F343" s="11">
        <f>'5'!K344</f>
        <v>13</v>
      </c>
      <c r="G343" s="11">
        <f>'8'!I344</f>
        <v>59</v>
      </c>
      <c r="H343" s="11">
        <f>'9'!O344</f>
        <v>84.674335010783608</v>
      </c>
      <c r="I343" s="11">
        <f t="shared" si="10"/>
        <v>156.67433501078361</v>
      </c>
      <c r="J343" s="46">
        <f t="shared" si="11"/>
        <v>0.19342510495158471</v>
      </c>
    </row>
    <row r="344" spans="1:10" x14ac:dyDescent="0.25">
      <c r="A344" s="9" t="str">
        <f>'1'!A344</f>
        <v>Pleasant Valley SD</v>
      </c>
      <c r="B344" s="10" t="str">
        <f>'1'!B344</f>
        <v>Monroe</v>
      </c>
      <c r="C344" s="85">
        <f>'1'!D344</f>
        <v>909</v>
      </c>
      <c r="D344" s="85">
        <f>'1'!E344</f>
        <v>688</v>
      </c>
      <c r="E344" s="85">
        <f>'1'!F344</f>
        <v>1597</v>
      </c>
      <c r="F344" s="11">
        <f>'5'!K345</f>
        <v>0</v>
      </c>
      <c r="G344" s="11">
        <f>'8'!I345</f>
        <v>37</v>
      </c>
      <c r="H344" s="11">
        <f>'9'!O345</f>
        <v>89.803328290468983</v>
      </c>
      <c r="I344" s="11">
        <f t="shared" si="10"/>
        <v>126.80332829046898</v>
      </c>
      <c r="J344" s="46">
        <f t="shared" si="11"/>
        <v>0.13949761088060394</v>
      </c>
    </row>
    <row r="345" spans="1:10" x14ac:dyDescent="0.25">
      <c r="A345" s="9" t="str">
        <f>'1'!A345</f>
        <v>Plum Borough SD</v>
      </c>
      <c r="B345" s="10" t="str">
        <f>'1'!B345</f>
        <v>Allegheny</v>
      </c>
      <c r="C345" s="85">
        <f>'1'!D345</f>
        <v>873</v>
      </c>
      <c r="D345" s="85">
        <f>'1'!E345</f>
        <v>573</v>
      </c>
      <c r="E345" s="85">
        <f>'1'!F345</f>
        <v>1446</v>
      </c>
      <c r="F345" s="11">
        <f>'5'!K346</f>
        <v>1</v>
      </c>
      <c r="G345" s="11">
        <f>'8'!I346</f>
        <v>69</v>
      </c>
      <c r="H345" s="11">
        <f>'9'!O346</f>
        <v>91.191176470588232</v>
      </c>
      <c r="I345" s="11">
        <f t="shared" si="10"/>
        <v>161.19117647058823</v>
      </c>
      <c r="J345" s="46">
        <f t="shared" si="11"/>
        <v>0.18464052287581698</v>
      </c>
    </row>
    <row r="346" spans="1:10" x14ac:dyDescent="0.25">
      <c r="A346" s="9" t="str">
        <f>'1'!A346</f>
        <v>Pocono Mountain SD</v>
      </c>
      <c r="B346" s="10" t="str">
        <f>'1'!B346</f>
        <v>Monroe</v>
      </c>
      <c r="C346" s="85">
        <f>'1'!D346</f>
        <v>1957</v>
      </c>
      <c r="D346" s="85">
        <f>'1'!E346</f>
        <v>1420</v>
      </c>
      <c r="E346" s="85">
        <f>'1'!F346</f>
        <v>3377</v>
      </c>
      <c r="F346" s="11">
        <f>'5'!K347</f>
        <v>0</v>
      </c>
      <c r="G346" s="11">
        <f>'8'!I347</f>
        <v>89</v>
      </c>
      <c r="H346" s="11">
        <f>'9'!O347</f>
        <v>182.99546142208774</v>
      </c>
      <c r="I346" s="11">
        <f t="shared" si="10"/>
        <v>271.99546142208771</v>
      </c>
      <c r="J346" s="46">
        <f t="shared" si="11"/>
        <v>0.13898592816662633</v>
      </c>
    </row>
    <row r="347" spans="1:10" x14ac:dyDescent="0.25">
      <c r="A347" s="9" t="str">
        <f>'1'!A347</f>
        <v>Port Allegany SD</v>
      </c>
      <c r="B347" s="10" t="str">
        <f>'1'!B347</f>
        <v>McKean</v>
      </c>
      <c r="C347" s="85">
        <f>'1'!D347</f>
        <v>212</v>
      </c>
      <c r="D347" s="85">
        <f>'1'!E347</f>
        <v>133</v>
      </c>
      <c r="E347" s="85">
        <f>'1'!F347</f>
        <v>345</v>
      </c>
      <c r="F347" s="11">
        <f>'5'!K348</f>
        <v>0</v>
      </c>
      <c r="G347" s="11">
        <f>'8'!I348</f>
        <v>57</v>
      </c>
      <c r="H347" s="11">
        <f>'9'!O348</f>
        <v>5.7600000000000007</v>
      </c>
      <c r="I347" s="11">
        <f t="shared" si="10"/>
        <v>62.76</v>
      </c>
      <c r="J347" s="46">
        <f t="shared" si="11"/>
        <v>0.29603773584905657</v>
      </c>
    </row>
    <row r="348" spans="1:10" x14ac:dyDescent="0.25">
      <c r="A348" s="9" t="str">
        <f>'1'!A348</f>
        <v>Portage Area SD</v>
      </c>
      <c r="B348" s="10" t="str">
        <f>'1'!B348</f>
        <v>Cambria</v>
      </c>
      <c r="C348" s="85">
        <f>'1'!D348</f>
        <v>189</v>
      </c>
      <c r="D348" s="85">
        <f>'1'!E348</f>
        <v>136</v>
      </c>
      <c r="E348" s="85">
        <f>'1'!F348</f>
        <v>325</v>
      </c>
      <c r="F348" s="11">
        <f>'5'!K349</f>
        <v>0</v>
      </c>
      <c r="G348" s="11">
        <f>'8'!I349</f>
        <v>11</v>
      </c>
      <c r="H348" s="11">
        <f>'9'!O349</f>
        <v>3.3501628664495118</v>
      </c>
      <c r="I348" s="11">
        <f t="shared" si="10"/>
        <v>14.350162866449512</v>
      </c>
      <c r="J348" s="46">
        <f t="shared" si="11"/>
        <v>7.5926787653172026E-2</v>
      </c>
    </row>
    <row r="349" spans="1:10" x14ac:dyDescent="0.25">
      <c r="A349" s="9" t="str">
        <f>'1'!A349</f>
        <v>Pottsgrove SD</v>
      </c>
      <c r="B349" s="10" t="str">
        <f>'1'!B349</f>
        <v>Montgomery</v>
      </c>
      <c r="C349" s="85">
        <f>'1'!D349</f>
        <v>922</v>
      </c>
      <c r="D349" s="85">
        <f>'1'!E349</f>
        <v>603</v>
      </c>
      <c r="E349" s="85">
        <f>'1'!F349</f>
        <v>1525</v>
      </c>
      <c r="F349" s="11">
        <f>'5'!K350</f>
        <v>0</v>
      </c>
      <c r="G349" s="11">
        <f>'8'!I350</f>
        <v>70</v>
      </c>
      <c r="H349" s="11">
        <f>'9'!O350</f>
        <v>0</v>
      </c>
      <c r="I349" s="11">
        <f t="shared" si="10"/>
        <v>70</v>
      </c>
      <c r="J349" s="46">
        <f t="shared" si="11"/>
        <v>7.5921908893709325E-2</v>
      </c>
    </row>
    <row r="350" spans="1:10" x14ac:dyDescent="0.25">
      <c r="A350" s="9" t="str">
        <f>'1'!A350</f>
        <v>Pottstown SD</v>
      </c>
      <c r="B350" s="10" t="str">
        <f>'1'!B350</f>
        <v>Montgomery</v>
      </c>
      <c r="C350" s="85">
        <f>'1'!D350</f>
        <v>1078</v>
      </c>
      <c r="D350" s="85">
        <f>'1'!E350</f>
        <v>638</v>
      </c>
      <c r="E350" s="85">
        <f>'1'!F350</f>
        <v>1716</v>
      </c>
      <c r="F350" s="11">
        <f>'5'!K351</f>
        <v>52</v>
      </c>
      <c r="G350" s="11">
        <f>'8'!I351</f>
        <v>89</v>
      </c>
      <c r="H350" s="11">
        <f>'9'!O351</f>
        <v>232.23556581986145</v>
      </c>
      <c r="I350" s="11">
        <f t="shared" si="10"/>
        <v>373.23556581986145</v>
      </c>
      <c r="J350" s="46">
        <f t="shared" si="11"/>
        <v>0.34622965289412011</v>
      </c>
    </row>
    <row r="351" spans="1:10" x14ac:dyDescent="0.25">
      <c r="A351" s="9" t="str">
        <f>'1'!A351</f>
        <v>Pottsville Area SD</v>
      </c>
      <c r="B351" s="10" t="str">
        <f>'1'!B351</f>
        <v>Schuylkill</v>
      </c>
      <c r="C351" s="85">
        <f>'1'!D351</f>
        <v>656</v>
      </c>
      <c r="D351" s="85">
        <f>'1'!E351</f>
        <v>438</v>
      </c>
      <c r="E351" s="85">
        <f>'1'!F351</f>
        <v>1094</v>
      </c>
      <c r="F351" s="11">
        <f>'5'!K352</f>
        <v>0</v>
      </c>
      <c r="G351" s="11">
        <f>'8'!I352</f>
        <v>57</v>
      </c>
      <c r="H351" s="11">
        <f>'9'!O352</f>
        <v>54</v>
      </c>
      <c r="I351" s="11">
        <f t="shared" si="10"/>
        <v>111</v>
      </c>
      <c r="J351" s="46">
        <f t="shared" si="11"/>
        <v>0.16920731707317074</v>
      </c>
    </row>
    <row r="352" spans="1:10" x14ac:dyDescent="0.25">
      <c r="A352" s="9" t="str">
        <f>'1'!A352</f>
        <v>Punxsutawney Area SD</v>
      </c>
      <c r="B352" s="10" t="str">
        <f>'1'!B352</f>
        <v>Jefferson</v>
      </c>
      <c r="C352" s="85">
        <f>'1'!D352</f>
        <v>771</v>
      </c>
      <c r="D352" s="85">
        <f>'1'!E352</f>
        <v>502</v>
      </c>
      <c r="E352" s="85">
        <f>'1'!F352</f>
        <v>1273</v>
      </c>
      <c r="F352" s="11">
        <f>'5'!K353</f>
        <v>24</v>
      </c>
      <c r="G352" s="11">
        <f>'8'!I353</f>
        <v>44</v>
      </c>
      <c r="H352" s="11">
        <f>'9'!O353</f>
        <v>66.88095238095238</v>
      </c>
      <c r="I352" s="11">
        <f t="shared" si="10"/>
        <v>134.88095238095238</v>
      </c>
      <c r="J352" s="46">
        <f t="shared" si="11"/>
        <v>0.17494286949539867</v>
      </c>
    </row>
    <row r="353" spans="1:10" x14ac:dyDescent="0.25">
      <c r="A353" s="9" t="str">
        <f>'1'!A353</f>
        <v>Purchase Line SD</v>
      </c>
      <c r="B353" s="10" t="str">
        <f>'1'!B353</f>
        <v>Indiana</v>
      </c>
      <c r="C353" s="85">
        <f>'1'!D353</f>
        <v>229</v>
      </c>
      <c r="D353" s="85">
        <f>'1'!E353</f>
        <v>148</v>
      </c>
      <c r="E353" s="85">
        <f>'1'!F353</f>
        <v>377</v>
      </c>
      <c r="F353" s="11">
        <f>'5'!K354</f>
        <v>2</v>
      </c>
      <c r="G353" s="11">
        <f>'8'!I354</f>
        <v>13</v>
      </c>
      <c r="H353" s="11">
        <f>'9'!O354</f>
        <v>4.6203208556149731</v>
      </c>
      <c r="I353" s="11">
        <f t="shared" si="10"/>
        <v>19.620320855614974</v>
      </c>
      <c r="J353" s="46">
        <f t="shared" si="11"/>
        <v>8.5678257011419096E-2</v>
      </c>
    </row>
    <row r="354" spans="1:10" x14ac:dyDescent="0.25">
      <c r="A354" s="9" t="str">
        <f>'1'!A354</f>
        <v>Quaker Valley SD</v>
      </c>
      <c r="B354" s="10" t="str">
        <f>'1'!B354</f>
        <v>Allegheny</v>
      </c>
      <c r="C354" s="85">
        <f>'1'!D354</f>
        <v>360</v>
      </c>
      <c r="D354" s="85">
        <f>'1'!E354</f>
        <v>275</v>
      </c>
      <c r="E354" s="85">
        <f>'1'!F354</f>
        <v>635</v>
      </c>
      <c r="F354" s="11">
        <f>'5'!K355</f>
        <v>0</v>
      </c>
      <c r="G354" s="11">
        <f>'8'!I355</f>
        <v>28</v>
      </c>
      <c r="H354" s="11">
        <f>'9'!O355</f>
        <v>45.595588235294116</v>
      </c>
      <c r="I354" s="11">
        <f t="shared" si="10"/>
        <v>73.595588235294116</v>
      </c>
      <c r="J354" s="46">
        <f t="shared" si="11"/>
        <v>0.20443218954248366</v>
      </c>
    </row>
    <row r="355" spans="1:10" x14ac:dyDescent="0.25">
      <c r="A355" s="9" t="str">
        <f>'1'!A355</f>
        <v>Quakertown Community SD</v>
      </c>
      <c r="B355" s="10" t="str">
        <f>'1'!B355</f>
        <v>Bucks</v>
      </c>
      <c r="C355" s="85">
        <f>'1'!D355</f>
        <v>1388</v>
      </c>
      <c r="D355" s="85">
        <f>'1'!E355</f>
        <v>1009</v>
      </c>
      <c r="E355" s="85">
        <f>'1'!F355</f>
        <v>2397</v>
      </c>
      <c r="F355" s="11">
        <f>'5'!K356</f>
        <v>0</v>
      </c>
      <c r="G355" s="11">
        <f>'8'!I356</f>
        <v>127</v>
      </c>
      <c r="H355" s="11">
        <f>'9'!O356</f>
        <v>149.80353295993106</v>
      </c>
      <c r="I355" s="11">
        <f t="shared" si="10"/>
        <v>276.80353295993109</v>
      </c>
      <c r="J355" s="46">
        <f t="shared" si="11"/>
        <v>0.19942617648410021</v>
      </c>
    </row>
    <row r="356" spans="1:10" x14ac:dyDescent="0.25">
      <c r="A356" s="9" t="str">
        <f>'1'!A356</f>
        <v>Radnor Township SD</v>
      </c>
      <c r="B356" s="10" t="str">
        <f>'1'!B356</f>
        <v>Delaware</v>
      </c>
      <c r="C356" s="85">
        <f>'1'!D356</f>
        <v>691</v>
      </c>
      <c r="D356" s="85">
        <f>'1'!E356</f>
        <v>585</v>
      </c>
      <c r="E356" s="85">
        <f>'1'!F356</f>
        <v>1276</v>
      </c>
      <c r="F356" s="11">
        <f>'5'!K357</f>
        <v>0</v>
      </c>
      <c r="G356" s="11">
        <f>'8'!I357</f>
        <v>70</v>
      </c>
      <c r="H356" s="11">
        <f>'9'!O357</f>
        <v>0</v>
      </c>
      <c r="I356" s="11">
        <f t="shared" si="10"/>
        <v>70</v>
      </c>
      <c r="J356" s="46">
        <f t="shared" si="11"/>
        <v>0.10130246020260492</v>
      </c>
    </row>
    <row r="357" spans="1:10" x14ac:dyDescent="0.25">
      <c r="A357" s="9" t="str">
        <f>'1'!A357</f>
        <v>Reading SD</v>
      </c>
      <c r="B357" s="10" t="str">
        <f>'1'!B357</f>
        <v>Berks</v>
      </c>
      <c r="C357" s="85">
        <f>'1'!D357</f>
        <v>5005</v>
      </c>
      <c r="D357" s="85">
        <f>'1'!E357</f>
        <v>3370</v>
      </c>
      <c r="E357" s="85">
        <f>'1'!F357</f>
        <v>8375</v>
      </c>
      <c r="F357" s="11">
        <f>'5'!K358</f>
        <v>0</v>
      </c>
      <c r="G357" s="11">
        <f>'8'!I358</f>
        <v>781</v>
      </c>
      <c r="H357" s="11">
        <f>'9'!O358</f>
        <v>274.94905920146857</v>
      </c>
      <c r="I357" s="11">
        <f t="shared" si="10"/>
        <v>1055.9490592014686</v>
      </c>
      <c r="J357" s="46">
        <f t="shared" si="11"/>
        <v>0.21097883300728643</v>
      </c>
    </row>
    <row r="358" spans="1:10" x14ac:dyDescent="0.25">
      <c r="A358" s="9" t="str">
        <f>'1'!A358</f>
        <v>Red Lion Area SD</v>
      </c>
      <c r="B358" s="10" t="str">
        <f>'1'!B358</f>
        <v>York</v>
      </c>
      <c r="C358" s="85">
        <f>'1'!D358</f>
        <v>1417</v>
      </c>
      <c r="D358" s="85">
        <f>'1'!E358</f>
        <v>941</v>
      </c>
      <c r="E358" s="85">
        <f>'1'!F358</f>
        <v>2358</v>
      </c>
      <c r="F358" s="11">
        <f>'5'!K359</f>
        <v>0</v>
      </c>
      <c r="G358" s="11">
        <f>'8'!I359</f>
        <v>98</v>
      </c>
      <c r="H358" s="11">
        <f>'9'!O359</f>
        <v>37.330453563714904</v>
      </c>
      <c r="I358" s="11">
        <f t="shared" si="10"/>
        <v>135.33045356371491</v>
      </c>
      <c r="J358" s="46">
        <f t="shared" si="11"/>
        <v>9.5504907243270931E-2</v>
      </c>
    </row>
    <row r="359" spans="1:10" x14ac:dyDescent="0.25">
      <c r="A359" s="9" t="str">
        <f>'1'!A359</f>
        <v>Redbank Valley SD</v>
      </c>
      <c r="B359" s="10" t="str">
        <f>'1'!B359</f>
        <v>Clarion</v>
      </c>
      <c r="C359" s="85">
        <f>'1'!D359</f>
        <v>277</v>
      </c>
      <c r="D359" s="85">
        <f>'1'!E359</f>
        <v>180</v>
      </c>
      <c r="E359" s="85">
        <f>'1'!F359</f>
        <v>457</v>
      </c>
      <c r="F359" s="11">
        <f>'5'!K360</f>
        <v>2</v>
      </c>
      <c r="G359" s="11">
        <f>'8'!I360</f>
        <v>25</v>
      </c>
      <c r="H359" s="11">
        <f>'9'!O360</f>
        <v>19.651685393258429</v>
      </c>
      <c r="I359" s="11">
        <f t="shared" si="10"/>
        <v>46.651685393258433</v>
      </c>
      <c r="J359" s="46">
        <f t="shared" si="11"/>
        <v>0.1684176367987669</v>
      </c>
    </row>
    <row r="360" spans="1:10" x14ac:dyDescent="0.25">
      <c r="A360" s="9" t="str">
        <f>'1'!A360</f>
        <v>Reynolds SD</v>
      </c>
      <c r="B360" s="10" t="str">
        <f>'1'!B360</f>
        <v>Mercer</v>
      </c>
      <c r="C360" s="85">
        <f>'1'!D360</f>
        <v>268</v>
      </c>
      <c r="D360" s="85">
        <f>'1'!E360</f>
        <v>194</v>
      </c>
      <c r="E360" s="85">
        <f>'1'!F360</f>
        <v>462</v>
      </c>
      <c r="F360" s="11">
        <f>'5'!K361</f>
        <v>3</v>
      </c>
      <c r="G360" s="11">
        <f>'8'!I361</f>
        <v>22</v>
      </c>
      <c r="H360" s="11">
        <f>'9'!O361</f>
        <v>0</v>
      </c>
      <c r="I360" s="11">
        <f t="shared" si="10"/>
        <v>25</v>
      </c>
      <c r="J360" s="46">
        <f t="shared" si="11"/>
        <v>9.3283582089552244E-2</v>
      </c>
    </row>
    <row r="361" spans="1:10" x14ac:dyDescent="0.25">
      <c r="A361" s="9" t="str">
        <f>'1'!A361</f>
        <v>Richland SD</v>
      </c>
      <c r="B361" s="10" t="str">
        <f>'1'!B361</f>
        <v>Cambria</v>
      </c>
      <c r="C361" s="85">
        <f>'1'!D361</f>
        <v>334</v>
      </c>
      <c r="D361" s="85">
        <f>'1'!E361</f>
        <v>249</v>
      </c>
      <c r="E361" s="85">
        <f>'1'!F361</f>
        <v>583</v>
      </c>
      <c r="F361" s="11">
        <f>'5'!K362</f>
        <v>2</v>
      </c>
      <c r="G361" s="11">
        <f>'8'!I362</f>
        <v>24</v>
      </c>
      <c r="H361" s="11">
        <f>'9'!O362</f>
        <v>80.708469055374593</v>
      </c>
      <c r="I361" s="11">
        <f t="shared" si="10"/>
        <v>106.70846905537459</v>
      </c>
      <c r="J361" s="46">
        <f t="shared" si="11"/>
        <v>0.31948643429752871</v>
      </c>
    </row>
    <row r="362" spans="1:10" x14ac:dyDescent="0.25">
      <c r="A362" s="9" t="str">
        <f>'1'!A362</f>
        <v>Ridgway Area SD</v>
      </c>
      <c r="B362" s="10" t="str">
        <f>'1'!B362</f>
        <v>Elk</v>
      </c>
      <c r="C362" s="85">
        <f>'1'!D362</f>
        <v>219</v>
      </c>
      <c r="D362" s="85">
        <f>'1'!E362</f>
        <v>154</v>
      </c>
      <c r="E362" s="85">
        <f>'1'!F362</f>
        <v>373</v>
      </c>
      <c r="F362" s="11">
        <f>'5'!K363</f>
        <v>0</v>
      </c>
      <c r="G362" s="11">
        <f>'8'!I363</f>
        <v>21</v>
      </c>
      <c r="H362" s="11">
        <f>'9'!O363</f>
        <v>25.875</v>
      </c>
      <c r="I362" s="11">
        <f t="shared" si="10"/>
        <v>46.875</v>
      </c>
      <c r="J362" s="46">
        <f t="shared" si="11"/>
        <v>0.21404109589041095</v>
      </c>
    </row>
    <row r="363" spans="1:10" x14ac:dyDescent="0.25">
      <c r="A363" s="9" t="str">
        <f>'1'!A363</f>
        <v>Ridley SD</v>
      </c>
      <c r="B363" s="10" t="str">
        <f>'1'!B363</f>
        <v>Delaware</v>
      </c>
      <c r="C363" s="85">
        <f>'1'!D363</f>
        <v>1317</v>
      </c>
      <c r="D363" s="85">
        <f>'1'!E363</f>
        <v>895</v>
      </c>
      <c r="E363" s="85">
        <f>'1'!F363</f>
        <v>2212</v>
      </c>
      <c r="F363" s="11">
        <f>'5'!K364</f>
        <v>0</v>
      </c>
      <c r="G363" s="11">
        <f>'8'!I364</f>
        <v>71</v>
      </c>
      <c r="H363" s="11">
        <f>'9'!O364</f>
        <v>63.151074589127688</v>
      </c>
      <c r="I363" s="11">
        <f t="shared" si="10"/>
        <v>134.15107458912769</v>
      </c>
      <c r="J363" s="46">
        <f t="shared" si="11"/>
        <v>0.10186110447162315</v>
      </c>
    </row>
    <row r="364" spans="1:10" x14ac:dyDescent="0.25">
      <c r="A364" s="9" t="str">
        <f>'1'!A364</f>
        <v>Ringgold SD</v>
      </c>
      <c r="B364" s="10" t="str">
        <f>'1'!B364</f>
        <v>Washington</v>
      </c>
      <c r="C364" s="85">
        <f>'1'!D364</f>
        <v>748</v>
      </c>
      <c r="D364" s="85">
        <f>'1'!E364</f>
        <v>511</v>
      </c>
      <c r="E364" s="85">
        <f>'1'!F364</f>
        <v>1259</v>
      </c>
      <c r="F364" s="11">
        <f>'5'!K365</f>
        <v>6</v>
      </c>
      <c r="G364" s="11">
        <f>'8'!I365</f>
        <v>73</v>
      </c>
      <c r="H364" s="11">
        <f>'9'!O365</f>
        <v>92.591885441527438</v>
      </c>
      <c r="I364" s="11">
        <f t="shared" si="10"/>
        <v>171.59188544152744</v>
      </c>
      <c r="J364" s="46">
        <f t="shared" si="11"/>
        <v>0.22940091636567839</v>
      </c>
    </row>
    <row r="365" spans="1:10" x14ac:dyDescent="0.25">
      <c r="A365" s="9" t="str">
        <f>'1'!A365</f>
        <v>Riverside Beaver County SD</v>
      </c>
      <c r="B365" s="10" t="str">
        <f>'1'!B365</f>
        <v>Beaver</v>
      </c>
      <c r="C365" s="85">
        <f>'1'!D365</f>
        <v>276</v>
      </c>
      <c r="D365" s="85">
        <f>'1'!E365</f>
        <v>222</v>
      </c>
      <c r="E365" s="85">
        <f>'1'!F365</f>
        <v>498</v>
      </c>
      <c r="F365" s="11">
        <f>'5'!K366</f>
        <v>0</v>
      </c>
      <c r="G365" s="11">
        <f>'8'!I366</f>
        <v>19</v>
      </c>
      <c r="H365" s="11">
        <f>'9'!O366</f>
        <v>0</v>
      </c>
      <c r="I365" s="11">
        <f t="shared" si="10"/>
        <v>19</v>
      </c>
      <c r="J365" s="46">
        <f t="shared" si="11"/>
        <v>6.8840579710144928E-2</v>
      </c>
    </row>
    <row r="366" spans="1:10" x14ac:dyDescent="0.25">
      <c r="A366" s="9" t="str">
        <f>'1'!A366</f>
        <v>Riverside SD</v>
      </c>
      <c r="B366" s="10" t="str">
        <f>'1'!B366</f>
        <v>Lackawanna</v>
      </c>
      <c r="C366" s="85">
        <f>'1'!D366</f>
        <v>335</v>
      </c>
      <c r="D366" s="85">
        <f>'1'!E366</f>
        <v>283</v>
      </c>
      <c r="E366" s="85">
        <f>'1'!F366</f>
        <v>618</v>
      </c>
      <c r="F366" s="11">
        <f>'5'!K367</f>
        <v>0</v>
      </c>
      <c r="G366" s="11">
        <f>'8'!I367</f>
        <v>19</v>
      </c>
      <c r="H366" s="11">
        <f>'9'!O367</f>
        <v>37.898973954222576</v>
      </c>
      <c r="I366" s="11">
        <f t="shared" si="10"/>
        <v>56.898973954222576</v>
      </c>
      <c r="J366" s="46">
        <f t="shared" si="11"/>
        <v>0.16984768344544052</v>
      </c>
    </row>
    <row r="367" spans="1:10" x14ac:dyDescent="0.25">
      <c r="A367" s="9" t="str">
        <f>'1'!A367</f>
        <v>Riverview SD</v>
      </c>
      <c r="B367" s="10" t="str">
        <f>'1'!B367</f>
        <v>Allegheny</v>
      </c>
      <c r="C367" s="85">
        <f>'1'!D367</f>
        <v>254</v>
      </c>
      <c r="D367" s="85">
        <f>'1'!E367</f>
        <v>173</v>
      </c>
      <c r="E367" s="85">
        <f>'1'!F367</f>
        <v>427</v>
      </c>
      <c r="F367" s="11">
        <f>'5'!K368</f>
        <v>10</v>
      </c>
      <c r="G367" s="11">
        <f>'8'!I368</f>
        <v>24</v>
      </c>
      <c r="H367" s="11">
        <f>'9'!O368</f>
        <v>15.198529411764705</v>
      </c>
      <c r="I367" s="11">
        <f t="shared" si="10"/>
        <v>49.198529411764703</v>
      </c>
      <c r="J367" s="46">
        <f t="shared" si="11"/>
        <v>0.193694997684113</v>
      </c>
    </row>
    <row r="368" spans="1:10" x14ac:dyDescent="0.25">
      <c r="A368" s="9" t="str">
        <f>'1'!A368</f>
        <v>Rochester Area SD</v>
      </c>
      <c r="B368" s="10" t="str">
        <f>'1'!B368</f>
        <v>Beaver</v>
      </c>
      <c r="C368" s="85">
        <f>'1'!D368</f>
        <v>237</v>
      </c>
      <c r="D368" s="85">
        <f>'1'!E368</f>
        <v>154</v>
      </c>
      <c r="E368" s="85">
        <f>'1'!F368</f>
        <v>391</v>
      </c>
      <c r="F368" s="11">
        <f>'5'!K369</f>
        <v>6</v>
      </c>
      <c r="G368" s="11">
        <f>'8'!I369</f>
        <v>26</v>
      </c>
      <c r="H368" s="11">
        <f>'9'!O369</f>
        <v>38.007072135785009</v>
      </c>
      <c r="I368" s="11">
        <f t="shared" si="10"/>
        <v>70.007072135785009</v>
      </c>
      <c r="J368" s="46">
        <f t="shared" si="11"/>
        <v>0.29538849002440931</v>
      </c>
    </row>
    <row r="369" spans="1:10" x14ac:dyDescent="0.25">
      <c r="A369" s="9" t="str">
        <f>'1'!A369</f>
        <v>Rockwood Area SD</v>
      </c>
      <c r="B369" s="10" t="str">
        <f>'1'!B369</f>
        <v>Somerset</v>
      </c>
      <c r="C369" s="85">
        <f>'1'!D369</f>
        <v>133</v>
      </c>
      <c r="D369" s="85">
        <f>'1'!E369</f>
        <v>146</v>
      </c>
      <c r="E369" s="85">
        <f>'1'!F369</f>
        <v>279</v>
      </c>
      <c r="F369" s="11">
        <f>'5'!K370</f>
        <v>1</v>
      </c>
      <c r="G369" s="11">
        <f>'8'!I370</f>
        <v>10</v>
      </c>
      <c r="H369" s="11">
        <f>'9'!O370</f>
        <v>0</v>
      </c>
      <c r="I369" s="11">
        <f t="shared" si="10"/>
        <v>11</v>
      </c>
      <c r="J369" s="46">
        <f t="shared" si="11"/>
        <v>8.2706766917293228E-2</v>
      </c>
    </row>
    <row r="370" spans="1:10" x14ac:dyDescent="0.25">
      <c r="A370" s="9" t="str">
        <f>'1'!A370</f>
        <v>Rose Tree Media SD</v>
      </c>
      <c r="B370" s="10" t="str">
        <f>'1'!B370</f>
        <v>Delaware</v>
      </c>
      <c r="C370" s="85">
        <f>'1'!D370</f>
        <v>877</v>
      </c>
      <c r="D370" s="85">
        <f>'1'!E370</f>
        <v>646</v>
      </c>
      <c r="E370" s="85">
        <f>'1'!F370</f>
        <v>1523</v>
      </c>
      <c r="F370" s="11">
        <f>'5'!K371</f>
        <v>0</v>
      </c>
      <c r="G370" s="11">
        <f>'8'!I371</f>
        <v>78</v>
      </c>
      <c r="H370" s="11">
        <f>'9'!O371</f>
        <v>101.04171934260431</v>
      </c>
      <c r="I370" s="11">
        <f t="shared" si="10"/>
        <v>179.04171934260432</v>
      </c>
      <c r="J370" s="46">
        <f t="shared" si="11"/>
        <v>0.20415247359475977</v>
      </c>
    </row>
    <row r="371" spans="1:10" x14ac:dyDescent="0.25">
      <c r="A371" s="9" t="str">
        <f>'1'!A371</f>
        <v>Saint Clair Area SD</v>
      </c>
      <c r="B371" s="10" t="str">
        <f>'1'!B371</f>
        <v>Schuylkill</v>
      </c>
      <c r="C371" s="85">
        <f>'1'!D371</f>
        <v>191</v>
      </c>
      <c r="D371" s="85">
        <f>'1'!E371</f>
        <v>146</v>
      </c>
      <c r="E371" s="85">
        <f>'1'!F371</f>
        <v>337</v>
      </c>
      <c r="F371" s="11">
        <f>'5'!K372</f>
        <v>0</v>
      </c>
      <c r="G371" s="11">
        <f>'8'!I372</f>
        <v>13</v>
      </c>
      <c r="H371" s="11">
        <f>'9'!O372</f>
        <v>0</v>
      </c>
      <c r="I371" s="11">
        <f t="shared" si="10"/>
        <v>13</v>
      </c>
      <c r="J371" s="46">
        <f t="shared" si="11"/>
        <v>6.8062827225130892E-2</v>
      </c>
    </row>
    <row r="372" spans="1:10" x14ac:dyDescent="0.25">
      <c r="A372" s="9" t="str">
        <f>'1'!A372</f>
        <v>Salisbury Township SD</v>
      </c>
      <c r="B372" s="10" t="str">
        <f>'1'!B372</f>
        <v>Lehigh</v>
      </c>
      <c r="C372" s="85">
        <f>'1'!D372</f>
        <v>305</v>
      </c>
      <c r="D372" s="85">
        <f>'1'!E372</f>
        <v>247</v>
      </c>
      <c r="E372" s="85">
        <f>'1'!F372</f>
        <v>552</v>
      </c>
      <c r="F372" s="11">
        <f>'5'!K373</f>
        <v>0</v>
      </c>
      <c r="G372" s="11">
        <f>'8'!I373</f>
        <v>29</v>
      </c>
      <c r="H372" s="11">
        <f>'9'!O373</f>
        <v>0</v>
      </c>
      <c r="I372" s="11">
        <f t="shared" si="10"/>
        <v>29</v>
      </c>
      <c r="J372" s="46">
        <f t="shared" si="11"/>
        <v>9.5081967213114751E-2</v>
      </c>
    </row>
    <row r="373" spans="1:10" x14ac:dyDescent="0.25">
      <c r="A373" s="9" t="str">
        <f>'1'!A373</f>
        <v>Salisbury-Elk Lick SD</v>
      </c>
      <c r="B373" s="10" t="str">
        <f>'1'!B373</f>
        <v>Somerset</v>
      </c>
      <c r="C373" s="85">
        <f>'1'!D373</f>
        <v>143</v>
      </c>
      <c r="D373" s="85">
        <f>'1'!E373</f>
        <v>84</v>
      </c>
      <c r="E373" s="85">
        <f>'1'!F373</f>
        <v>227</v>
      </c>
      <c r="F373" s="11">
        <f>'5'!K374</f>
        <v>2</v>
      </c>
      <c r="G373" s="11">
        <f>'8'!I374</f>
        <v>6</v>
      </c>
      <c r="H373" s="11">
        <f>'9'!O374</f>
        <v>3.811023622047244</v>
      </c>
      <c r="I373" s="11">
        <f t="shared" si="10"/>
        <v>11.811023622047244</v>
      </c>
      <c r="J373" s="46">
        <f t="shared" si="11"/>
        <v>8.2594570783547164E-2</v>
      </c>
    </row>
    <row r="374" spans="1:10" x14ac:dyDescent="0.25">
      <c r="A374" s="9" t="str">
        <f>'1'!A374</f>
        <v>Saucon Valley SD</v>
      </c>
      <c r="B374" s="10" t="str">
        <f>'1'!B374</f>
        <v>Northampton</v>
      </c>
      <c r="C374" s="85">
        <f>'1'!D374</f>
        <v>468</v>
      </c>
      <c r="D374" s="85">
        <f>'1'!E374</f>
        <v>321</v>
      </c>
      <c r="E374" s="85">
        <f>'1'!F374</f>
        <v>789</v>
      </c>
      <c r="F374" s="11">
        <f>'5'!K375</f>
        <v>0</v>
      </c>
      <c r="G374" s="11">
        <f>'8'!I375</f>
        <v>47</v>
      </c>
      <c r="H374" s="11">
        <f>'9'!O375</f>
        <v>90.101302460202604</v>
      </c>
      <c r="I374" s="11">
        <f t="shared" si="10"/>
        <v>137.10130246020259</v>
      </c>
      <c r="J374" s="46">
        <f t="shared" si="11"/>
        <v>0.29295150098333889</v>
      </c>
    </row>
    <row r="375" spans="1:10" x14ac:dyDescent="0.25">
      <c r="A375" s="9" t="str">
        <f>'1'!A375</f>
        <v>Sayre Area SD</v>
      </c>
      <c r="B375" s="10" t="str">
        <f>'1'!B375</f>
        <v>Bradford</v>
      </c>
      <c r="C375" s="85">
        <f>'1'!D375</f>
        <v>277</v>
      </c>
      <c r="D375" s="85">
        <f>'1'!E375</f>
        <v>185</v>
      </c>
      <c r="E375" s="85">
        <f>'1'!F375</f>
        <v>462</v>
      </c>
      <c r="F375" s="11">
        <f>'5'!K376</f>
        <v>2</v>
      </c>
      <c r="G375" s="11">
        <f>'8'!I376</f>
        <v>19</v>
      </c>
      <c r="H375" s="11">
        <f>'9'!O376</f>
        <v>31.799999999999997</v>
      </c>
      <c r="I375" s="11">
        <f t="shared" si="10"/>
        <v>52.8</v>
      </c>
      <c r="J375" s="46">
        <f t="shared" si="11"/>
        <v>0.19061371841155234</v>
      </c>
    </row>
    <row r="376" spans="1:10" x14ac:dyDescent="0.25">
      <c r="A376" s="9" t="str">
        <f>'1'!A376</f>
        <v>Schuylkill Haven Area SD</v>
      </c>
      <c r="B376" s="10" t="str">
        <f>'1'!B376</f>
        <v>Schuylkill</v>
      </c>
      <c r="C376" s="85">
        <f>'1'!D376</f>
        <v>258</v>
      </c>
      <c r="D376" s="85">
        <f>'1'!E376</f>
        <v>186</v>
      </c>
      <c r="E376" s="85">
        <f>'1'!F376</f>
        <v>444</v>
      </c>
      <c r="F376" s="11">
        <f>'5'!K377</f>
        <v>0</v>
      </c>
      <c r="G376" s="11">
        <f>'8'!I377</f>
        <v>14</v>
      </c>
      <c r="H376" s="11">
        <f>'9'!O377</f>
        <v>22.200000000000003</v>
      </c>
      <c r="I376" s="11">
        <f t="shared" si="10"/>
        <v>36.200000000000003</v>
      </c>
      <c r="J376" s="46">
        <f t="shared" si="11"/>
        <v>0.14031007751937985</v>
      </c>
    </row>
    <row r="377" spans="1:10" x14ac:dyDescent="0.25">
      <c r="A377" s="9" t="str">
        <f>'1'!A377</f>
        <v>Schuylkill Valley SD</v>
      </c>
      <c r="B377" s="10" t="str">
        <f>'1'!B377</f>
        <v>Berks</v>
      </c>
      <c r="C377" s="85">
        <f>'1'!D377</f>
        <v>396</v>
      </c>
      <c r="D377" s="85">
        <f>'1'!E377</f>
        <v>313</v>
      </c>
      <c r="E377" s="85">
        <f>'1'!F377</f>
        <v>709</v>
      </c>
      <c r="F377" s="11">
        <f>'5'!K378</f>
        <v>0</v>
      </c>
      <c r="G377" s="11">
        <f>'8'!I378</f>
        <v>26</v>
      </c>
      <c r="H377" s="11">
        <f>'9'!O378</f>
        <v>25.58788435061955</v>
      </c>
      <c r="I377" s="11">
        <f t="shared" si="10"/>
        <v>51.587884350619547</v>
      </c>
      <c r="J377" s="46">
        <f t="shared" si="11"/>
        <v>0.13027243522883725</v>
      </c>
    </row>
    <row r="378" spans="1:10" x14ac:dyDescent="0.25">
      <c r="A378" s="9" t="str">
        <f>'1'!A378</f>
        <v>Scranton SD</v>
      </c>
      <c r="B378" s="10" t="str">
        <f>'1'!B378</f>
        <v>Lackawanna</v>
      </c>
      <c r="C378" s="85">
        <f>'1'!D378</f>
        <v>2795</v>
      </c>
      <c r="D378" s="85">
        <f>'1'!E378</f>
        <v>1818</v>
      </c>
      <c r="E378" s="85">
        <f>'1'!F378</f>
        <v>4613</v>
      </c>
      <c r="F378" s="11">
        <f>'5'!K379</f>
        <v>84</v>
      </c>
      <c r="G378" s="11">
        <f>'8'!I379</f>
        <v>224</v>
      </c>
      <c r="H378" s="11">
        <f>'9'!O379</f>
        <v>192.11681136543015</v>
      </c>
      <c r="I378" s="11">
        <f t="shared" si="10"/>
        <v>500.11681136543018</v>
      </c>
      <c r="J378" s="46">
        <f t="shared" si="11"/>
        <v>0.17893266954040435</v>
      </c>
    </row>
    <row r="379" spans="1:10" x14ac:dyDescent="0.25">
      <c r="A379" s="9" t="str">
        <f>'1'!A379</f>
        <v>Selinsgrove Area SD</v>
      </c>
      <c r="B379" s="10" t="str">
        <f>'1'!B379</f>
        <v>Snyder</v>
      </c>
      <c r="C379" s="85">
        <f>'1'!D379</f>
        <v>672</v>
      </c>
      <c r="D379" s="85">
        <f>'1'!E379</f>
        <v>533</v>
      </c>
      <c r="E379" s="85">
        <f>'1'!F379</f>
        <v>1205</v>
      </c>
      <c r="F379" s="11">
        <f>'5'!K380</f>
        <v>17</v>
      </c>
      <c r="G379" s="11">
        <f>'8'!I380</f>
        <v>34</v>
      </c>
      <c r="H379" s="11">
        <f>'9'!O380</f>
        <v>79.426229508196727</v>
      </c>
      <c r="I379" s="11">
        <f t="shared" si="10"/>
        <v>130.42622950819674</v>
      </c>
      <c r="J379" s="46">
        <f t="shared" si="11"/>
        <v>0.19408665105386419</v>
      </c>
    </row>
    <row r="380" spans="1:10" x14ac:dyDescent="0.25">
      <c r="A380" s="9" t="str">
        <f>'1'!A380</f>
        <v>Seneca Valley SD</v>
      </c>
      <c r="B380" s="10" t="str">
        <f>'1'!B380</f>
        <v>Butler</v>
      </c>
      <c r="C380" s="85">
        <f>'1'!D380</f>
        <v>1713</v>
      </c>
      <c r="D380" s="85">
        <f>'1'!E380</f>
        <v>1293</v>
      </c>
      <c r="E380" s="85">
        <f>'1'!F380</f>
        <v>3006</v>
      </c>
      <c r="F380" s="11">
        <f>'5'!K381</f>
        <v>6</v>
      </c>
      <c r="G380" s="11">
        <f>'8'!I381</f>
        <v>156</v>
      </c>
      <c r="H380" s="11">
        <f>'9'!O381</f>
        <v>90.728538283062647</v>
      </c>
      <c r="I380" s="11">
        <f t="shared" si="10"/>
        <v>252.72853828306265</v>
      </c>
      <c r="J380" s="46">
        <f t="shared" si="11"/>
        <v>0.14753563238941195</v>
      </c>
    </row>
    <row r="381" spans="1:10" x14ac:dyDescent="0.25">
      <c r="A381" s="9" t="str">
        <f>'1'!A381</f>
        <v>Shade-Central City SD</v>
      </c>
      <c r="B381" s="10" t="str">
        <f>'1'!B381</f>
        <v>Somerset</v>
      </c>
      <c r="C381" s="85">
        <f>'1'!D381</f>
        <v>87</v>
      </c>
      <c r="D381" s="85">
        <f>'1'!E381</f>
        <v>71</v>
      </c>
      <c r="E381" s="85">
        <f>'1'!F381</f>
        <v>158</v>
      </c>
      <c r="F381" s="11">
        <f>'5'!K382</f>
        <v>3</v>
      </c>
      <c r="G381" s="11">
        <f>'8'!I382</f>
        <v>6</v>
      </c>
      <c r="H381" s="11">
        <f>'9'!O382</f>
        <v>3.811023622047244</v>
      </c>
      <c r="I381" s="11">
        <f t="shared" si="10"/>
        <v>12.811023622047244</v>
      </c>
      <c r="J381" s="46">
        <f t="shared" si="11"/>
        <v>0.14725314508100282</v>
      </c>
    </row>
    <row r="382" spans="1:10" x14ac:dyDescent="0.25">
      <c r="A382" s="9" t="str">
        <f>'1'!A382</f>
        <v>Shaler Area SD</v>
      </c>
      <c r="B382" s="10" t="str">
        <f>'1'!B382</f>
        <v>Allegheny</v>
      </c>
      <c r="C382" s="85">
        <f>'1'!D382</f>
        <v>1224</v>
      </c>
      <c r="D382" s="85">
        <f>'1'!E382</f>
        <v>754</v>
      </c>
      <c r="E382" s="85">
        <f>'1'!F382</f>
        <v>1978</v>
      </c>
      <c r="F382" s="11">
        <f>'5'!K383</f>
        <v>5</v>
      </c>
      <c r="G382" s="11">
        <f>'8'!I383</f>
        <v>122</v>
      </c>
      <c r="H382" s="11">
        <f>'9'!O383</f>
        <v>75.992647058823522</v>
      </c>
      <c r="I382" s="11">
        <f t="shared" si="10"/>
        <v>202.99264705882354</v>
      </c>
      <c r="J382" s="46">
        <f t="shared" si="11"/>
        <v>0.16584366589773164</v>
      </c>
    </row>
    <row r="383" spans="1:10" x14ac:dyDescent="0.25">
      <c r="A383" s="9" t="str">
        <f>'1'!A383</f>
        <v>Shamokin Area SD</v>
      </c>
      <c r="B383" s="10" t="str">
        <f>'1'!B383</f>
        <v>Northumberland</v>
      </c>
      <c r="C383" s="85">
        <f>'1'!D383</f>
        <v>613</v>
      </c>
      <c r="D383" s="85">
        <f>'1'!E383</f>
        <v>426</v>
      </c>
      <c r="E383" s="85">
        <f>'1'!F383</f>
        <v>1039</v>
      </c>
      <c r="F383" s="11">
        <f>'5'!K384</f>
        <v>0</v>
      </c>
      <c r="G383" s="11">
        <f>'8'!I384</f>
        <v>58</v>
      </c>
      <c r="H383" s="11">
        <f>'9'!O384</f>
        <v>10.166666666666668</v>
      </c>
      <c r="I383" s="11">
        <f t="shared" si="10"/>
        <v>68.166666666666671</v>
      </c>
      <c r="J383" s="46">
        <f t="shared" si="11"/>
        <v>0.11120174007612833</v>
      </c>
    </row>
    <row r="384" spans="1:10" x14ac:dyDescent="0.25">
      <c r="A384" s="9" t="str">
        <f>'1'!A384</f>
        <v>Shanksville-Stonycreek SD</v>
      </c>
      <c r="B384" s="10" t="str">
        <f>'1'!B384</f>
        <v>Somerset</v>
      </c>
      <c r="C384" s="85">
        <f>'1'!D384</f>
        <v>77</v>
      </c>
      <c r="D384" s="85">
        <f>'1'!E384</f>
        <v>52</v>
      </c>
      <c r="E384" s="85">
        <f>'1'!F384</f>
        <v>129</v>
      </c>
      <c r="F384" s="11">
        <f>'5'!K385</f>
        <v>0</v>
      </c>
      <c r="G384" s="11">
        <f>'8'!I385</f>
        <v>2</v>
      </c>
      <c r="H384" s="11">
        <f>'9'!O385</f>
        <v>0</v>
      </c>
      <c r="I384" s="11">
        <f t="shared" si="10"/>
        <v>2</v>
      </c>
      <c r="J384" s="46">
        <f t="shared" si="11"/>
        <v>2.5974025974025976E-2</v>
      </c>
    </row>
    <row r="385" spans="1:10" x14ac:dyDescent="0.25">
      <c r="A385" s="9" t="str">
        <f>'1'!A385</f>
        <v>Sharon City SD</v>
      </c>
      <c r="B385" s="10" t="str">
        <f>'1'!B385</f>
        <v>Mercer</v>
      </c>
      <c r="C385" s="85">
        <f>'1'!D385</f>
        <v>580</v>
      </c>
      <c r="D385" s="85">
        <f>'1'!E385</f>
        <v>386</v>
      </c>
      <c r="E385" s="85">
        <f>'1'!F385</f>
        <v>966</v>
      </c>
      <c r="F385" s="11">
        <f>'5'!K386</f>
        <v>12</v>
      </c>
      <c r="G385" s="11">
        <f>'8'!I386</f>
        <v>48</v>
      </c>
      <c r="H385" s="11">
        <f>'9'!O386</f>
        <v>24.328947368421051</v>
      </c>
      <c r="I385" s="11">
        <f t="shared" si="10"/>
        <v>84.328947368421055</v>
      </c>
      <c r="J385" s="46">
        <f t="shared" si="11"/>
        <v>0.14539473684210527</v>
      </c>
    </row>
    <row r="386" spans="1:10" x14ac:dyDescent="0.25">
      <c r="A386" s="9" t="str">
        <f>'1'!A386</f>
        <v>Sharpsville Area SD</v>
      </c>
      <c r="B386" s="10" t="str">
        <f>'1'!B386</f>
        <v>Mercer</v>
      </c>
      <c r="C386" s="85">
        <f>'1'!D386</f>
        <v>245</v>
      </c>
      <c r="D386" s="85">
        <f>'1'!E386</f>
        <v>165</v>
      </c>
      <c r="E386" s="85">
        <f>'1'!F386</f>
        <v>410</v>
      </c>
      <c r="F386" s="11">
        <f>'5'!K387</f>
        <v>2</v>
      </c>
      <c r="G386" s="11">
        <f>'8'!I387</f>
        <v>17</v>
      </c>
      <c r="H386" s="11">
        <f>'9'!O387</f>
        <v>33.098684210526315</v>
      </c>
      <c r="I386" s="11">
        <f t="shared" si="10"/>
        <v>52.098684210526315</v>
      </c>
      <c r="J386" s="46">
        <f t="shared" si="11"/>
        <v>0.21264769065520944</v>
      </c>
    </row>
    <row r="387" spans="1:10" x14ac:dyDescent="0.25">
      <c r="A387" s="9" t="str">
        <f>'1'!A387</f>
        <v>Shenandoah Valley SD</v>
      </c>
      <c r="B387" s="10" t="str">
        <f>'1'!B387</f>
        <v>Schuylkill</v>
      </c>
      <c r="C387" s="85">
        <f>'1'!D387</f>
        <v>264</v>
      </c>
      <c r="D387" s="85">
        <f>'1'!E387</f>
        <v>185</v>
      </c>
      <c r="E387" s="85">
        <f>'1'!F387</f>
        <v>449</v>
      </c>
      <c r="F387" s="11">
        <f>'5'!K388</f>
        <v>0</v>
      </c>
      <c r="G387" s="11">
        <f>'8'!I388</f>
        <v>9</v>
      </c>
      <c r="H387" s="11">
        <f>'9'!O388</f>
        <v>0</v>
      </c>
      <c r="I387" s="11">
        <f t="shared" ref="I387:I450" si="12">SUM(F387:H387)</f>
        <v>9</v>
      </c>
      <c r="J387" s="46">
        <f t="shared" ref="J387:J450" si="13">I387/C387</f>
        <v>3.4090909090909088E-2</v>
      </c>
    </row>
    <row r="388" spans="1:10" x14ac:dyDescent="0.25">
      <c r="A388" s="9" t="str">
        <f>'1'!A388</f>
        <v>Shenango Area SD</v>
      </c>
      <c r="B388" s="10" t="str">
        <f>'1'!B388</f>
        <v>Lawrence</v>
      </c>
      <c r="C388" s="85">
        <f>'1'!D388</f>
        <v>215</v>
      </c>
      <c r="D388" s="85">
        <f>'1'!E388</f>
        <v>148</v>
      </c>
      <c r="E388" s="85">
        <f>'1'!F388</f>
        <v>363</v>
      </c>
      <c r="F388" s="11">
        <f>'5'!K389</f>
        <v>0</v>
      </c>
      <c r="G388" s="11">
        <f>'8'!I389</f>
        <v>8</v>
      </c>
      <c r="H388" s="11">
        <f>'9'!O389</f>
        <v>0</v>
      </c>
      <c r="I388" s="11">
        <f t="shared" si="12"/>
        <v>8</v>
      </c>
      <c r="J388" s="46">
        <f t="shared" si="13"/>
        <v>3.7209302325581395E-2</v>
      </c>
    </row>
    <row r="389" spans="1:10" x14ac:dyDescent="0.25">
      <c r="A389" s="9" t="str">
        <f>'1'!A389</f>
        <v>Shikellamy SD</v>
      </c>
      <c r="B389" s="10" t="str">
        <f>'1'!B389</f>
        <v>Northumberland</v>
      </c>
      <c r="C389" s="85">
        <f>'1'!D389</f>
        <v>833</v>
      </c>
      <c r="D389" s="85">
        <f>'1'!E389</f>
        <v>513</v>
      </c>
      <c r="E389" s="85">
        <f>'1'!F389</f>
        <v>1346</v>
      </c>
      <c r="F389" s="11">
        <f>'5'!K390</f>
        <v>72</v>
      </c>
      <c r="G389" s="11">
        <f>'8'!I390</f>
        <v>69</v>
      </c>
      <c r="H389" s="11">
        <f>'9'!O390</f>
        <v>27.387755102040817</v>
      </c>
      <c r="I389" s="11">
        <f t="shared" si="12"/>
        <v>168.38775510204081</v>
      </c>
      <c r="J389" s="46">
        <f t="shared" si="13"/>
        <v>0.2021461645882843</v>
      </c>
    </row>
    <row r="390" spans="1:10" x14ac:dyDescent="0.25">
      <c r="A390" s="9" t="str">
        <f>'1'!A390</f>
        <v>Shippensburg Area SD</v>
      </c>
      <c r="B390" s="10" t="str">
        <f>'1'!B390</f>
        <v>Cumberland</v>
      </c>
      <c r="C390" s="85">
        <f>'1'!D390</f>
        <v>960</v>
      </c>
      <c r="D390" s="85">
        <f>'1'!E390</f>
        <v>684</v>
      </c>
      <c r="E390" s="85">
        <f>'1'!F390</f>
        <v>1644</v>
      </c>
      <c r="F390" s="11">
        <f>'5'!K391</f>
        <v>0</v>
      </c>
      <c r="G390" s="11">
        <f>'8'!I391</f>
        <v>47</v>
      </c>
      <c r="H390" s="11">
        <f>'9'!O391</f>
        <v>81.877496671105192</v>
      </c>
      <c r="I390" s="11">
        <f t="shared" si="12"/>
        <v>128.87749667110518</v>
      </c>
      <c r="J390" s="46">
        <f t="shared" si="13"/>
        <v>0.13424739236573455</v>
      </c>
    </row>
    <row r="391" spans="1:10" x14ac:dyDescent="0.25">
      <c r="A391" s="9" t="str">
        <f>'1'!A391</f>
        <v>Slippery Rock Area SD</v>
      </c>
      <c r="B391" s="10" t="str">
        <f>'1'!B391</f>
        <v>Butler</v>
      </c>
      <c r="C391" s="85">
        <f>'1'!D391</f>
        <v>471</v>
      </c>
      <c r="D391" s="85">
        <f>'1'!E391</f>
        <v>311</v>
      </c>
      <c r="E391" s="85">
        <f>'1'!F391</f>
        <v>782</v>
      </c>
      <c r="F391" s="11">
        <f>'5'!K392</f>
        <v>4</v>
      </c>
      <c r="G391" s="11">
        <f>'8'!I392</f>
        <v>31</v>
      </c>
      <c r="H391" s="11">
        <f>'9'!O392</f>
        <v>12.788863109048723</v>
      </c>
      <c r="I391" s="11">
        <f t="shared" si="12"/>
        <v>47.788863109048719</v>
      </c>
      <c r="J391" s="46">
        <f t="shared" si="13"/>
        <v>0.10146255437165333</v>
      </c>
    </row>
    <row r="392" spans="1:10" x14ac:dyDescent="0.25">
      <c r="A392" s="9" t="str">
        <f>'1'!A392</f>
        <v>Smethport Area SD</v>
      </c>
      <c r="B392" s="10" t="str">
        <f>'1'!B392</f>
        <v>McKean</v>
      </c>
      <c r="C392" s="85">
        <f>'1'!D392</f>
        <v>196</v>
      </c>
      <c r="D392" s="85">
        <f>'1'!E392</f>
        <v>152</v>
      </c>
      <c r="E392" s="85">
        <f>'1'!F392</f>
        <v>348</v>
      </c>
      <c r="F392" s="11">
        <f>'5'!K393</f>
        <v>0</v>
      </c>
      <c r="G392" s="11">
        <f>'8'!I393</f>
        <v>15</v>
      </c>
      <c r="H392" s="11">
        <f>'9'!O393</f>
        <v>2.3466666666666667</v>
      </c>
      <c r="I392" s="11">
        <f t="shared" si="12"/>
        <v>17.346666666666668</v>
      </c>
      <c r="J392" s="46">
        <f t="shared" si="13"/>
        <v>8.8503401360544229E-2</v>
      </c>
    </row>
    <row r="393" spans="1:10" x14ac:dyDescent="0.25">
      <c r="A393" s="9" t="str">
        <f>'1'!A393</f>
        <v>Solanco SD</v>
      </c>
      <c r="B393" s="10" t="str">
        <f>'1'!B393</f>
        <v>Lancaster</v>
      </c>
      <c r="C393" s="85">
        <f>'1'!D393</f>
        <v>1616</v>
      </c>
      <c r="D393" s="85">
        <f>'1'!E393</f>
        <v>1103</v>
      </c>
      <c r="E393" s="85">
        <f>'1'!F393</f>
        <v>2719</v>
      </c>
      <c r="F393" s="11">
        <f>'5'!K394</f>
        <v>0</v>
      </c>
      <c r="G393" s="11">
        <f>'8'!I394</f>
        <v>52</v>
      </c>
      <c r="H393" s="11">
        <f>'9'!O394</f>
        <v>17.973013493253372</v>
      </c>
      <c r="I393" s="11">
        <f t="shared" si="12"/>
        <v>69.973013493253376</v>
      </c>
      <c r="J393" s="46">
        <f t="shared" si="13"/>
        <v>4.3300132112161743E-2</v>
      </c>
    </row>
    <row r="394" spans="1:10" x14ac:dyDescent="0.25">
      <c r="A394" s="9" t="str">
        <f>'1'!A394</f>
        <v>Somerset Area SD</v>
      </c>
      <c r="B394" s="10" t="str">
        <f>'1'!B394</f>
        <v>Somerset</v>
      </c>
      <c r="C394" s="85">
        <f>'1'!D394</f>
        <v>542</v>
      </c>
      <c r="D394" s="85">
        <f>'1'!E394</f>
        <v>349</v>
      </c>
      <c r="E394" s="85">
        <f>'1'!F394</f>
        <v>891</v>
      </c>
      <c r="F394" s="11">
        <f>'5'!K395</f>
        <v>11</v>
      </c>
      <c r="G394" s="11">
        <f>'8'!I395</f>
        <v>51</v>
      </c>
      <c r="H394" s="11">
        <f>'9'!O395</f>
        <v>67.212598425196845</v>
      </c>
      <c r="I394" s="11">
        <f t="shared" si="12"/>
        <v>129.21259842519686</v>
      </c>
      <c r="J394" s="46">
        <f t="shared" si="13"/>
        <v>0.23839962809076912</v>
      </c>
    </row>
    <row r="395" spans="1:10" x14ac:dyDescent="0.25">
      <c r="A395" s="9" t="str">
        <f>'1'!A395</f>
        <v>Souderton Area SD</v>
      </c>
      <c r="B395" s="10" t="str">
        <f>'1'!B395</f>
        <v>Montgomery</v>
      </c>
      <c r="C395" s="85">
        <f>'1'!D395</f>
        <v>1573</v>
      </c>
      <c r="D395" s="85">
        <f>'1'!E395</f>
        <v>1074</v>
      </c>
      <c r="E395" s="85">
        <f>'1'!F395</f>
        <v>2647</v>
      </c>
      <c r="F395" s="11">
        <f>'5'!K396</f>
        <v>0</v>
      </c>
      <c r="G395" s="11">
        <f>'8'!I396</f>
        <v>131</v>
      </c>
      <c r="H395" s="11">
        <f>'9'!O396</f>
        <v>193.73144176839327</v>
      </c>
      <c r="I395" s="11">
        <f t="shared" si="12"/>
        <v>324.73144176839327</v>
      </c>
      <c r="J395" s="46">
        <f t="shared" si="13"/>
        <v>0.2064408402850561</v>
      </c>
    </row>
    <row r="396" spans="1:10" x14ac:dyDescent="0.25">
      <c r="A396" s="9" t="str">
        <f>'1'!A396</f>
        <v>South Allegheny SD</v>
      </c>
      <c r="B396" s="10" t="str">
        <f>'1'!B396</f>
        <v>Allegheny</v>
      </c>
      <c r="C396" s="85">
        <f>'1'!D396</f>
        <v>325</v>
      </c>
      <c r="D396" s="85">
        <f>'1'!E396</f>
        <v>236</v>
      </c>
      <c r="E396" s="85">
        <f>'1'!F396</f>
        <v>561</v>
      </c>
      <c r="F396" s="11">
        <f>'5'!K397</f>
        <v>0</v>
      </c>
      <c r="G396" s="11">
        <f>'8'!I397</f>
        <v>39</v>
      </c>
      <c r="H396" s="11">
        <f>'9'!O397</f>
        <v>4.5882352941176467</v>
      </c>
      <c r="I396" s="11">
        <f t="shared" si="12"/>
        <v>43.588235294117645</v>
      </c>
      <c r="J396" s="46">
        <f t="shared" si="13"/>
        <v>0.13411764705882354</v>
      </c>
    </row>
    <row r="397" spans="1:10" x14ac:dyDescent="0.25">
      <c r="A397" s="9" t="str">
        <f>'1'!A397</f>
        <v>South Butler County SD</v>
      </c>
      <c r="B397" s="10" t="str">
        <f>'1'!B397</f>
        <v>Butler</v>
      </c>
      <c r="C397" s="85">
        <f>'1'!D397</f>
        <v>417</v>
      </c>
      <c r="D397" s="85">
        <f>'1'!E397</f>
        <v>359</v>
      </c>
      <c r="E397" s="85">
        <f>'1'!F397</f>
        <v>776</v>
      </c>
      <c r="F397" s="11">
        <f>'5'!K398</f>
        <v>9</v>
      </c>
      <c r="G397" s="11">
        <f>'8'!I398</f>
        <v>37</v>
      </c>
      <c r="H397" s="11">
        <f>'9'!O398</f>
        <v>63.944315545243619</v>
      </c>
      <c r="I397" s="11">
        <f t="shared" si="12"/>
        <v>109.94431554524363</v>
      </c>
      <c r="J397" s="46">
        <f t="shared" si="13"/>
        <v>0.26365543296221494</v>
      </c>
    </row>
    <row r="398" spans="1:10" x14ac:dyDescent="0.25">
      <c r="A398" s="9" t="str">
        <f>'1'!A398</f>
        <v>South Eastern SD</v>
      </c>
      <c r="B398" s="10" t="str">
        <f>'1'!B398</f>
        <v>York</v>
      </c>
      <c r="C398" s="85">
        <f>'1'!D398</f>
        <v>566</v>
      </c>
      <c r="D398" s="85">
        <f>'1'!E398</f>
        <v>455</v>
      </c>
      <c r="E398" s="85">
        <f>'1'!F398</f>
        <v>1021</v>
      </c>
      <c r="F398" s="11">
        <f>'5'!K399</f>
        <v>0</v>
      </c>
      <c r="G398" s="11">
        <f>'8'!I399</f>
        <v>41</v>
      </c>
      <c r="H398" s="11">
        <f>'9'!O399</f>
        <v>45.48308135349172</v>
      </c>
      <c r="I398" s="11">
        <f t="shared" si="12"/>
        <v>86.483081353491713</v>
      </c>
      <c r="J398" s="46">
        <f t="shared" si="13"/>
        <v>0.15279696352207017</v>
      </c>
    </row>
    <row r="399" spans="1:10" x14ac:dyDescent="0.25">
      <c r="A399" s="9" t="str">
        <f>'1'!A399</f>
        <v>South Fayette Township SD</v>
      </c>
      <c r="B399" s="10" t="str">
        <f>'1'!B399</f>
        <v>Allegheny</v>
      </c>
      <c r="C399" s="85">
        <f>'1'!D399</f>
        <v>483</v>
      </c>
      <c r="D399" s="85">
        <f>'1'!E399</f>
        <v>416</v>
      </c>
      <c r="E399" s="85">
        <f>'1'!F399</f>
        <v>899</v>
      </c>
      <c r="F399" s="11">
        <f>'5'!K400</f>
        <v>0</v>
      </c>
      <c r="G399" s="11">
        <f>'8'!I400</f>
        <v>79</v>
      </c>
      <c r="H399" s="11">
        <f>'9'!O400</f>
        <v>0</v>
      </c>
      <c r="I399" s="11">
        <f t="shared" si="12"/>
        <v>79</v>
      </c>
      <c r="J399" s="46">
        <f t="shared" si="13"/>
        <v>0.16356107660455488</v>
      </c>
    </row>
    <row r="400" spans="1:10" x14ac:dyDescent="0.25">
      <c r="A400" s="9" t="str">
        <f>'1'!A400</f>
        <v>South Middleton SD</v>
      </c>
      <c r="B400" s="10" t="str">
        <f>'1'!B400</f>
        <v>Cumberland</v>
      </c>
      <c r="C400" s="85">
        <f>'1'!D400</f>
        <v>397</v>
      </c>
      <c r="D400" s="85">
        <f>'1'!E400</f>
        <v>339</v>
      </c>
      <c r="E400" s="85">
        <f>'1'!F400</f>
        <v>736</v>
      </c>
      <c r="F400" s="11">
        <f>'5'!K401</f>
        <v>0</v>
      </c>
      <c r="G400" s="11">
        <f>'8'!I401</f>
        <v>21</v>
      </c>
      <c r="H400" s="11">
        <f>'9'!O401</f>
        <v>45.519307589880164</v>
      </c>
      <c r="I400" s="11">
        <f t="shared" si="12"/>
        <v>66.519307589880157</v>
      </c>
      <c r="J400" s="46">
        <f t="shared" si="13"/>
        <v>0.16755493095687696</v>
      </c>
    </row>
    <row r="401" spans="1:10" x14ac:dyDescent="0.25">
      <c r="A401" s="9" t="str">
        <f>'1'!A401</f>
        <v>South Park SD</v>
      </c>
      <c r="B401" s="10" t="str">
        <f>'1'!B401</f>
        <v>Allegheny</v>
      </c>
      <c r="C401" s="85">
        <f>'1'!D401</f>
        <v>405</v>
      </c>
      <c r="D401" s="85">
        <f>'1'!E401</f>
        <v>263</v>
      </c>
      <c r="E401" s="85">
        <f>'1'!F401</f>
        <v>668</v>
      </c>
      <c r="F401" s="11">
        <f>'5'!K402</f>
        <v>5</v>
      </c>
      <c r="G401" s="11">
        <f>'8'!I402</f>
        <v>38</v>
      </c>
      <c r="H401" s="11">
        <f>'9'!O402</f>
        <v>30.397058823529409</v>
      </c>
      <c r="I401" s="11">
        <f t="shared" si="12"/>
        <v>73.397058823529406</v>
      </c>
      <c r="J401" s="46">
        <f t="shared" si="13"/>
        <v>0.18122730573710966</v>
      </c>
    </row>
    <row r="402" spans="1:10" x14ac:dyDescent="0.25">
      <c r="A402" s="9" t="str">
        <f>'1'!A402</f>
        <v>South Side Area SD</v>
      </c>
      <c r="B402" s="10" t="str">
        <f>'1'!B402</f>
        <v>Beaver</v>
      </c>
      <c r="C402" s="85">
        <f>'1'!D402</f>
        <v>192</v>
      </c>
      <c r="D402" s="85">
        <f>'1'!E402</f>
        <v>135</v>
      </c>
      <c r="E402" s="85">
        <f>'1'!F402</f>
        <v>327</v>
      </c>
      <c r="F402" s="11">
        <f>'5'!K403</f>
        <v>0</v>
      </c>
      <c r="G402" s="11">
        <f>'8'!I403</f>
        <v>11</v>
      </c>
      <c r="H402" s="11">
        <f>'9'!O403</f>
        <v>15.298444130127299</v>
      </c>
      <c r="I402" s="11">
        <f t="shared" si="12"/>
        <v>26.298444130127301</v>
      </c>
      <c r="J402" s="46">
        <f t="shared" si="13"/>
        <v>0.13697106317774635</v>
      </c>
    </row>
    <row r="403" spans="1:10" x14ac:dyDescent="0.25">
      <c r="A403" s="9" t="str">
        <f>'1'!A403</f>
        <v>South Western SD</v>
      </c>
      <c r="B403" s="10" t="str">
        <f>'1'!B403</f>
        <v>York</v>
      </c>
      <c r="C403" s="85">
        <f>'1'!D403</f>
        <v>948</v>
      </c>
      <c r="D403" s="85">
        <f>'1'!E403</f>
        <v>655</v>
      </c>
      <c r="E403" s="85">
        <f>'1'!F403</f>
        <v>1603</v>
      </c>
      <c r="F403" s="11">
        <f>'5'!K404</f>
        <v>0</v>
      </c>
      <c r="G403" s="11">
        <f>'8'!I404</f>
        <v>46</v>
      </c>
      <c r="H403" s="11">
        <f>'9'!O404</f>
        <v>0</v>
      </c>
      <c r="I403" s="11">
        <f t="shared" si="12"/>
        <v>46</v>
      </c>
      <c r="J403" s="46">
        <f t="shared" si="13"/>
        <v>4.852320675105485E-2</v>
      </c>
    </row>
    <row r="404" spans="1:10" x14ac:dyDescent="0.25">
      <c r="A404" s="9" t="str">
        <f>'1'!A404</f>
        <v>South Williamsport Area SD</v>
      </c>
      <c r="B404" s="10" t="str">
        <f>'1'!B404</f>
        <v>Lycoming</v>
      </c>
      <c r="C404" s="85">
        <f>'1'!D404</f>
        <v>291</v>
      </c>
      <c r="D404" s="85">
        <f>'1'!E404</f>
        <v>212</v>
      </c>
      <c r="E404" s="85">
        <f>'1'!F404</f>
        <v>503</v>
      </c>
      <c r="F404" s="11">
        <f>'5'!K405</f>
        <v>0</v>
      </c>
      <c r="G404" s="11">
        <f>'8'!I405</f>
        <v>17</v>
      </c>
      <c r="H404" s="11">
        <f>'9'!O405</f>
        <v>47.468564650059314</v>
      </c>
      <c r="I404" s="11">
        <f t="shared" si="12"/>
        <v>64.468564650059307</v>
      </c>
      <c r="J404" s="46">
        <f t="shared" si="13"/>
        <v>0.22154145927855431</v>
      </c>
    </row>
    <row r="405" spans="1:10" x14ac:dyDescent="0.25">
      <c r="A405" s="9" t="str">
        <f>'1'!A405</f>
        <v>Southeast Delco SD</v>
      </c>
      <c r="B405" s="10" t="str">
        <f>'1'!B405</f>
        <v>Delaware</v>
      </c>
      <c r="C405" s="85">
        <f>'1'!D405</f>
        <v>1396</v>
      </c>
      <c r="D405" s="85">
        <f>'1'!E405</f>
        <v>917</v>
      </c>
      <c r="E405" s="85">
        <f>'1'!F405</f>
        <v>2313</v>
      </c>
      <c r="F405" s="11">
        <f>'5'!K406</f>
        <v>0</v>
      </c>
      <c r="G405" s="11">
        <f>'8'!I406</f>
        <v>84</v>
      </c>
      <c r="H405" s="11">
        <f>'9'!O406</f>
        <v>219.47977243994944</v>
      </c>
      <c r="I405" s="11">
        <f t="shared" si="12"/>
        <v>303.47977243994944</v>
      </c>
      <c r="J405" s="46">
        <f t="shared" si="13"/>
        <v>0.21739238713463427</v>
      </c>
    </row>
    <row r="406" spans="1:10" x14ac:dyDescent="0.25">
      <c r="A406" s="9" t="str">
        <f>'1'!A406</f>
        <v>Southeastern Greene SD</v>
      </c>
      <c r="B406" s="10" t="str">
        <f>'1'!B406</f>
        <v>Greene</v>
      </c>
      <c r="C406" s="85">
        <f>'1'!D406</f>
        <v>143</v>
      </c>
      <c r="D406" s="85">
        <f>'1'!E406</f>
        <v>97</v>
      </c>
      <c r="E406" s="85">
        <f>'1'!F406</f>
        <v>240</v>
      </c>
      <c r="F406" s="11">
        <f>'5'!K407</f>
        <v>1</v>
      </c>
      <c r="G406" s="11">
        <f>'8'!I407</f>
        <v>20</v>
      </c>
      <c r="H406" s="11">
        <f>'9'!O407</f>
        <v>0</v>
      </c>
      <c r="I406" s="11">
        <f t="shared" si="12"/>
        <v>21</v>
      </c>
      <c r="J406" s="46">
        <f t="shared" si="13"/>
        <v>0.14685314685314685</v>
      </c>
    </row>
    <row r="407" spans="1:10" x14ac:dyDescent="0.25">
      <c r="A407" s="9" t="str">
        <f>'1'!A407</f>
        <v>Southern Columbia Area SD</v>
      </c>
      <c r="B407" s="10" t="str">
        <f>'1'!B407</f>
        <v>Columbia</v>
      </c>
      <c r="C407" s="85">
        <f>'1'!D407</f>
        <v>285</v>
      </c>
      <c r="D407" s="85">
        <f>'1'!E407</f>
        <v>242</v>
      </c>
      <c r="E407" s="85">
        <f>'1'!F407</f>
        <v>527</v>
      </c>
      <c r="F407" s="11">
        <f>'5'!K408</f>
        <v>0</v>
      </c>
      <c r="G407" s="11">
        <f>'8'!I408</f>
        <v>8</v>
      </c>
      <c r="H407" s="11">
        <f>'9'!O408</f>
        <v>11.586046511627908</v>
      </c>
      <c r="I407" s="11">
        <f t="shared" si="12"/>
        <v>19.586046511627906</v>
      </c>
      <c r="J407" s="46">
        <f t="shared" si="13"/>
        <v>6.8722970216238272E-2</v>
      </c>
    </row>
    <row r="408" spans="1:10" x14ac:dyDescent="0.25">
      <c r="A408" s="9" t="str">
        <f>'1'!A408</f>
        <v>Southern Fulton SD</v>
      </c>
      <c r="B408" s="10" t="str">
        <f>'1'!B408</f>
        <v>Fulton</v>
      </c>
      <c r="C408" s="85">
        <f>'1'!D408</f>
        <v>178</v>
      </c>
      <c r="D408" s="85">
        <f>'1'!E408</f>
        <v>125</v>
      </c>
      <c r="E408" s="85">
        <f>'1'!F408</f>
        <v>303</v>
      </c>
      <c r="F408" s="11">
        <f>'5'!K409</f>
        <v>11</v>
      </c>
      <c r="G408" s="11">
        <f>'8'!I409</f>
        <v>13</v>
      </c>
      <c r="H408" s="11">
        <f>'9'!O409</f>
        <v>0</v>
      </c>
      <c r="I408" s="11">
        <f t="shared" si="12"/>
        <v>24</v>
      </c>
      <c r="J408" s="46">
        <f t="shared" si="13"/>
        <v>0.1348314606741573</v>
      </c>
    </row>
    <row r="409" spans="1:10" x14ac:dyDescent="0.25">
      <c r="A409" s="9" t="str">
        <f>'1'!A409</f>
        <v>Southern Huntingdon County SD</v>
      </c>
      <c r="B409" s="10" t="str">
        <f>'1'!B409</f>
        <v>Huntingdon</v>
      </c>
      <c r="C409" s="85">
        <f>'1'!D409</f>
        <v>278</v>
      </c>
      <c r="D409" s="85">
        <f>'1'!E409</f>
        <v>209</v>
      </c>
      <c r="E409" s="85">
        <f>'1'!F409</f>
        <v>487</v>
      </c>
      <c r="F409" s="11">
        <f>'5'!K410</f>
        <v>0</v>
      </c>
      <c r="G409" s="11">
        <f>'8'!I410</f>
        <v>5</v>
      </c>
      <c r="H409" s="11">
        <f>'9'!O410</f>
        <v>16.760683760683762</v>
      </c>
      <c r="I409" s="11">
        <f t="shared" si="12"/>
        <v>21.760683760683762</v>
      </c>
      <c r="J409" s="46">
        <f t="shared" si="13"/>
        <v>7.8275840865768928E-2</v>
      </c>
    </row>
    <row r="410" spans="1:10" x14ac:dyDescent="0.25">
      <c r="A410" s="9" t="str">
        <f>'1'!A410</f>
        <v>Southern Lehigh SD</v>
      </c>
      <c r="B410" s="10" t="str">
        <f>'1'!B410</f>
        <v>Lehigh</v>
      </c>
      <c r="C410" s="85">
        <f>'1'!D410</f>
        <v>579</v>
      </c>
      <c r="D410" s="85">
        <f>'1'!E410</f>
        <v>470</v>
      </c>
      <c r="E410" s="85">
        <f>'1'!F410</f>
        <v>1049</v>
      </c>
      <c r="F410" s="11">
        <f>'5'!K411</f>
        <v>0</v>
      </c>
      <c r="G410" s="11">
        <f>'8'!I411</f>
        <v>85</v>
      </c>
      <c r="H410" s="11">
        <f>'9'!O411</f>
        <v>25.488699518340127</v>
      </c>
      <c r="I410" s="11">
        <f t="shared" si="12"/>
        <v>110.48869951834013</v>
      </c>
      <c r="J410" s="46">
        <f t="shared" si="13"/>
        <v>0.19082676946172733</v>
      </c>
    </row>
    <row r="411" spans="1:10" x14ac:dyDescent="0.25">
      <c r="A411" s="9" t="str">
        <f>'1'!A411</f>
        <v>Southern Tioga SD</v>
      </c>
      <c r="B411" s="10" t="str">
        <f>'1'!B411</f>
        <v>Tioga</v>
      </c>
      <c r="C411" s="85">
        <f>'1'!D411</f>
        <v>477</v>
      </c>
      <c r="D411" s="85">
        <f>'1'!E411</f>
        <v>310</v>
      </c>
      <c r="E411" s="85">
        <f>'1'!F411</f>
        <v>787</v>
      </c>
      <c r="F411" s="11">
        <f>'5'!K412</f>
        <v>14</v>
      </c>
      <c r="G411" s="11">
        <f>'8'!I412</f>
        <v>34</v>
      </c>
      <c r="H411" s="11">
        <f>'9'!O412</f>
        <v>115.77900552486187</v>
      </c>
      <c r="I411" s="11">
        <f t="shared" si="12"/>
        <v>163.77900552486187</v>
      </c>
      <c r="J411" s="46">
        <f t="shared" si="13"/>
        <v>0.34335221284038131</v>
      </c>
    </row>
    <row r="412" spans="1:10" x14ac:dyDescent="0.25">
      <c r="A412" s="9" t="str">
        <f>'1'!A412</f>
        <v>Southern York County SD</v>
      </c>
      <c r="B412" s="10" t="str">
        <f>'1'!B412</f>
        <v>York</v>
      </c>
      <c r="C412" s="85">
        <f>'1'!D412</f>
        <v>618</v>
      </c>
      <c r="D412" s="85">
        <f>'1'!E412</f>
        <v>462</v>
      </c>
      <c r="E412" s="85">
        <f>'1'!F412</f>
        <v>1080</v>
      </c>
      <c r="F412" s="11">
        <f>'5'!K413</f>
        <v>0</v>
      </c>
      <c r="G412" s="11">
        <f>'8'!I413</f>
        <v>46</v>
      </c>
      <c r="H412" s="11">
        <f>'9'!O413</f>
        <v>70.584593232541394</v>
      </c>
      <c r="I412" s="11">
        <f t="shared" si="12"/>
        <v>116.58459323254139</v>
      </c>
      <c r="J412" s="46">
        <f t="shared" si="13"/>
        <v>0.18864820911414465</v>
      </c>
    </row>
    <row r="413" spans="1:10" x14ac:dyDescent="0.25">
      <c r="A413" s="9" t="str">
        <f>'1'!A413</f>
        <v>Southmoreland SD</v>
      </c>
      <c r="B413" s="10" t="str">
        <f>'1'!B413</f>
        <v>Westmoreland</v>
      </c>
      <c r="C413" s="85">
        <f>'1'!D413</f>
        <v>478</v>
      </c>
      <c r="D413" s="85">
        <f>'1'!E413</f>
        <v>320</v>
      </c>
      <c r="E413" s="85">
        <f>'1'!F413</f>
        <v>798</v>
      </c>
      <c r="F413" s="11">
        <f>'5'!K414</f>
        <v>7</v>
      </c>
      <c r="G413" s="11">
        <f>'8'!I414</f>
        <v>33</v>
      </c>
      <c r="H413" s="11">
        <f>'9'!O414</f>
        <v>24.629411764705882</v>
      </c>
      <c r="I413" s="11">
        <f t="shared" si="12"/>
        <v>64.629411764705878</v>
      </c>
      <c r="J413" s="46">
        <f t="shared" si="13"/>
        <v>0.13520797440315038</v>
      </c>
    </row>
    <row r="414" spans="1:10" x14ac:dyDescent="0.25">
      <c r="A414" s="9" t="str">
        <f>'1'!A414</f>
        <v>Spring Cove SD</v>
      </c>
      <c r="B414" s="10" t="str">
        <f>'1'!B414</f>
        <v>Blair</v>
      </c>
      <c r="C414" s="85">
        <f>'1'!D414</f>
        <v>496</v>
      </c>
      <c r="D414" s="85">
        <f>'1'!E414</f>
        <v>377</v>
      </c>
      <c r="E414" s="85">
        <f>'1'!F414</f>
        <v>873</v>
      </c>
      <c r="F414" s="11">
        <f>'5'!K415</f>
        <v>0</v>
      </c>
      <c r="G414" s="11">
        <f>'8'!I415</f>
        <v>42</v>
      </c>
      <c r="H414" s="11">
        <f>'9'!O415</f>
        <v>25.453382084095065</v>
      </c>
      <c r="I414" s="11">
        <f t="shared" si="12"/>
        <v>67.453382084095068</v>
      </c>
      <c r="J414" s="46">
        <f t="shared" si="13"/>
        <v>0.13599472194374004</v>
      </c>
    </row>
    <row r="415" spans="1:10" x14ac:dyDescent="0.25">
      <c r="A415" s="9" t="str">
        <f>'1'!A415</f>
        <v>Spring Grove Area SD</v>
      </c>
      <c r="B415" s="10" t="str">
        <f>'1'!B415</f>
        <v>York</v>
      </c>
      <c r="C415" s="85">
        <f>'1'!D415</f>
        <v>901</v>
      </c>
      <c r="D415" s="85">
        <f>'1'!E415</f>
        <v>649</v>
      </c>
      <c r="E415" s="85">
        <f>'1'!F415</f>
        <v>1550</v>
      </c>
      <c r="F415" s="11">
        <f>'5'!K416</f>
        <v>0</v>
      </c>
      <c r="G415" s="11">
        <f>'8'!I416</f>
        <v>47</v>
      </c>
      <c r="H415" s="11">
        <f>'9'!O416</f>
        <v>48.915766738660906</v>
      </c>
      <c r="I415" s="11">
        <f t="shared" si="12"/>
        <v>95.915766738660906</v>
      </c>
      <c r="J415" s="46">
        <f t="shared" si="13"/>
        <v>0.10645479105289779</v>
      </c>
    </row>
    <row r="416" spans="1:10" x14ac:dyDescent="0.25">
      <c r="A416" s="9" t="str">
        <f>'1'!A416</f>
        <v>Springfield SD</v>
      </c>
      <c r="B416" s="10" t="str">
        <f>'1'!B416</f>
        <v>Delaware</v>
      </c>
      <c r="C416" s="85">
        <f>'1'!D416</f>
        <v>883</v>
      </c>
      <c r="D416" s="85">
        <f>'1'!E416</f>
        <v>650</v>
      </c>
      <c r="E416" s="85">
        <f>'1'!F416</f>
        <v>1533</v>
      </c>
      <c r="F416" s="11">
        <f>'5'!K417</f>
        <v>0</v>
      </c>
      <c r="G416" s="11">
        <f>'8'!I417</f>
        <v>74</v>
      </c>
      <c r="H416" s="11">
        <f>'9'!O417</f>
        <v>63.151074589127688</v>
      </c>
      <c r="I416" s="11">
        <f t="shared" si="12"/>
        <v>137.15107458912769</v>
      </c>
      <c r="J416" s="46">
        <f t="shared" si="13"/>
        <v>0.15532398028213781</v>
      </c>
    </row>
    <row r="417" spans="1:10" x14ac:dyDescent="0.25">
      <c r="A417" s="9" t="str">
        <f>'1'!A417</f>
        <v>Springfield Township SD</v>
      </c>
      <c r="B417" s="10" t="str">
        <f>'1'!B417</f>
        <v>Montgomery</v>
      </c>
      <c r="C417" s="85">
        <f>'1'!D417</f>
        <v>689</v>
      </c>
      <c r="D417" s="85">
        <f>'1'!E417</f>
        <v>457</v>
      </c>
      <c r="E417" s="85">
        <f>'1'!F417</f>
        <v>1146</v>
      </c>
      <c r="F417" s="11">
        <f>'5'!K418</f>
        <v>0</v>
      </c>
      <c r="G417" s="11">
        <f>'8'!I418</f>
        <v>62</v>
      </c>
      <c r="H417" s="11">
        <f>'9'!O418</f>
        <v>12.834708017156055</v>
      </c>
      <c r="I417" s="11">
        <f t="shared" si="12"/>
        <v>74.834708017156061</v>
      </c>
      <c r="J417" s="46">
        <f t="shared" si="13"/>
        <v>0.10861350945886221</v>
      </c>
    </row>
    <row r="418" spans="1:10" x14ac:dyDescent="0.25">
      <c r="A418" s="9" t="str">
        <f>'1'!A418</f>
        <v>Spring-Ford Area SD</v>
      </c>
      <c r="B418" s="10" t="str">
        <f>'1'!B418</f>
        <v>Montgomery</v>
      </c>
      <c r="C418" s="85">
        <f>'1'!D418</f>
        <v>1817</v>
      </c>
      <c r="D418" s="85">
        <f>'1'!E418</f>
        <v>1453</v>
      </c>
      <c r="E418" s="85">
        <f>'1'!F418</f>
        <v>3270</v>
      </c>
      <c r="F418" s="11">
        <f>'5'!K419</f>
        <v>0</v>
      </c>
      <c r="G418" s="11">
        <f>'8'!I419</f>
        <v>167</v>
      </c>
      <c r="H418" s="11">
        <f>'9'!O419</f>
        <v>192.52062025734082</v>
      </c>
      <c r="I418" s="11">
        <f t="shared" si="12"/>
        <v>359.52062025734085</v>
      </c>
      <c r="J418" s="46">
        <f t="shared" si="13"/>
        <v>0.19786495336122226</v>
      </c>
    </row>
    <row r="419" spans="1:10" x14ac:dyDescent="0.25">
      <c r="A419" s="9" t="str">
        <f>'1'!A419</f>
        <v>St. Marys Area SD</v>
      </c>
      <c r="B419" s="10" t="str">
        <f>'1'!B419</f>
        <v>Elk</v>
      </c>
      <c r="C419" s="85">
        <f>'1'!D419</f>
        <v>469</v>
      </c>
      <c r="D419" s="85">
        <f>'1'!E419</f>
        <v>377</v>
      </c>
      <c r="E419" s="85">
        <f>'1'!F419</f>
        <v>846</v>
      </c>
      <c r="F419" s="11">
        <f>'5'!K420</f>
        <v>0</v>
      </c>
      <c r="G419" s="11">
        <f>'8'!I420</f>
        <v>65</v>
      </c>
      <c r="H419" s="11">
        <f>'9'!O420</f>
        <v>41.625</v>
      </c>
      <c r="I419" s="11">
        <f t="shared" si="12"/>
        <v>106.625</v>
      </c>
      <c r="J419" s="46">
        <f t="shared" si="13"/>
        <v>0.2273454157782516</v>
      </c>
    </row>
    <row r="420" spans="1:10" x14ac:dyDescent="0.25">
      <c r="A420" s="9" t="str">
        <f>'1'!A420</f>
        <v>State College Area SD</v>
      </c>
      <c r="B420" s="10" t="str">
        <f>'1'!B420</f>
        <v>Centre</v>
      </c>
      <c r="C420" s="85">
        <f>'1'!D420</f>
        <v>1915</v>
      </c>
      <c r="D420" s="85">
        <f>'1'!E420</f>
        <v>1326</v>
      </c>
      <c r="E420" s="85">
        <f>'1'!F420</f>
        <v>3241</v>
      </c>
      <c r="F420" s="11">
        <f>'5'!K421</f>
        <v>12</v>
      </c>
      <c r="G420" s="11">
        <f>'8'!I421</f>
        <v>118</v>
      </c>
      <c r="H420" s="11">
        <f>'9'!O421</f>
        <v>395.81208053691279</v>
      </c>
      <c r="I420" s="11">
        <f t="shared" si="12"/>
        <v>525.81208053691284</v>
      </c>
      <c r="J420" s="46">
        <f t="shared" si="13"/>
        <v>0.2745754989748892</v>
      </c>
    </row>
    <row r="421" spans="1:10" x14ac:dyDescent="0.25">
      <c r="A421" s="9" t="str">
        <f>'1'!A421</f>
        <v>Steel Valley SD</v>
      </c>
      <c r="B421" s="10" t="str">
        <f>'1'!B421</f>
        <v>Allegheny</v>
      </c>
      <c r="C421" s="85">
        <f>'1'!D421</f>
        <v>513</v>
      </c>
      <c r="D421" s="85">
        <f>'1'!E421</f>
        <v>353</v>
      </c>
      <c r="E421" s="85">
        <f>'1'!F421</f>
        <v>866</v>
      </c>
      <c r="F421" s="11">
        <f>'5'!K422</f>
        <v>9</v>
      </c>
      <c r="G421" s="11">
        <f>'8'!I422</f>
        <v>70</v>
      </c>
      <c r="H421" s="11">
        <f>'9'!O422</f>
        <v>106.67647058823529</v>
      </c>
      <c r="I421" s="11">
        <f t="shared" si="12"/>
        <v>185.6764705882353</v>
      </c>
      <c r="J421" s="46">
        <f t="shared" si="13"/>
        <v>0.36194243779383101</v>
      </c>
    </row>
    <row r="422" spans="1:10" x14ac:dyDescent="0.25">
      <c r="A422" s="9" t="str">
        <f>'1'!A422</f>
        <v>Steelton-Highspire SD</v>
      </c>
      <c r="B422" s="10" t="str">
        <f>'1'!B422</f>
        <v>Dauphin</v>
      </c>
      <c r="C422" s="85">
        <f>'1'!D422</f>
        <v>383</v>
      </c>
      <c r="D422" s="85">
        <f>'1'!E422</f>
        <v>263</v>
      </c>
      <c r="E422" s="85">
        <f>'1'!F422</f>
        <v>646</v>
      </c>
      <c r="F422" s="11">
        <f>'5'!K423</f>
        <v>0</v>
      </c>
      <c r="G422" s="11">
        <f>'8'!I423</f>
        <v>40</v>
      </c>
      <c r="H422" s="11">
        <f>'9'!O423</f>
        <v>0</v>
      </c>
      <c r="I422" s="11">
        <f t="shared" si="12"/>
        <v>40</v>
      </c>
      <c r="J422" s="46">
        <f t="shared" si="13"/>
        <v>0.10443864229765012</v>
      </c>
    </row>
    <row r="423" spans="1:10" x14ac:dyDescent="0.25">
      <c r="A423" s="9" t="str">
        <f>'1'!A423</f>
        <v>Sto-Rox SD</v>
      </c>
      <c r="B423" s="10" t="str">
        <f>'1'!B423</f>
        <v>Allegheny</v>
      </c>
      <c r="C423" s="85">
        <f>'1'!D423</f>
        <v>542</v>
      </c>
      <c r="D423" s="85">
        <f>'1'!E423</f>
        <v>326</v>
      </c>
      <c r="E423" s="85">
        <f>'1'!F423</f>
        <v>868</v>
      </c>
      <c r="F423" s="11">
        <f>'5'!K424</f>
        <v>75</v>
      </c>
      <c r="G423" s="11">
        <f>'8'!I424</f>
        <v>63</v>
      </c>
      <c r="H423" s="11">
        <f>'9'!O424</f>
        <v>110.11764705882352</v>
      </c>
      <c r="I423" s="11">
        <f t="shared" si="12"/>
        <v>248.11764705882354</v>
      </c>
      <c r="J423" s="46">
        <f t="shared" si="13"/>
        <v>0.45778163663989585</v>
      </c>
    </row>
    <row r="424" spans="1:10" x14ac:dyDescent="0.25">
      <c r="A424" s="9" t="str">
        <f>'1'!A424</f>
        <v>Stroudsburg Area SD</v>
      </c>
      <c r="B424" s="10" t="str">
        <f>'1'!B424</f>
        <v>Monroe</v>
      </c>
      <c r="C424" s="85">
        <f>'1'!D424</f>
        <v>1053</v>
      </c>
      <c r="D424" s="85">
        <f>'1'!E424</f>
        <v>783</v>
      </c>
      <c r="E424" s="85">
        <f>'1'!F424</f>
        <v>1836</v>
      </c>
      <c r="F424" s="11">
        <f>'5'!K425</f>
        <v>0</v>
      </c>
      <c r="G424" s="11">
        <f>'8'!I425</f>
        <v>44</v>
      </c>
      <c r="H424" s="11">
        <f>'9'!O425</f>
        <v>67.352496217851737</v>
      </c>
      <c r="I424" s="11">
        <f t="shared" si="12"/>
        <v>111.35249621785174</v>
      </c>
      <c r="J424" s="46">
        <f t="shared" si="13"/>
        <v>0.10574785965607952</v>
      </c>
    </row>
    <row r="425" spans="1:10" x14ac:dyDescent="0.25">
      <c r="A425" s="9" t="str">
        <f>'1'!A425</f>
        <v>Sullivan County SD</v>
      </c>
      <c r="B425" s="10" t="str">
        <f>'1'!B425</f>
        <v>Sullivan</v>
      </c>
      <c r="C425" s="85">
        <f>'1'!D425</f>
        <v>153</v>
      </c>
      <c r="D425" s="85">
        <f>'1'!E425</f>
        <v>102</v>
      </c>
      <c r="E425" s="85">
        <f>'1'!F425</f>
        <v>255</v>
      </c>
      <c r="F425" s="11">
        <f>'5'!K426</f>
        <v>0</v>
      </c>
      <c r="G425" s="11">
        <f>'8'!I426</f>
        <v>12</v>
      </c>
      <c r="H425" s="11">
        <f>'9'!O426</f>
        <v>0</v>
      </c>
      <c r="I425" s="11">
        <f t="shared" si="12"/>
        <v>12</v>
      </c>
      <c r="J425" s="46">
        <f t="shared" si="13"/>
        <v>7.8431372549019607E-2</v>
      </c>
    </row>
    <row r="426" spans="1:10" x14ac:dyDescent="0.25">
      <c r="A426" s="9" t="str">
        <f>'1'!A426</f>
        <v>Susquehanna Community SD</v>
      </c>
      <c r="B426" s="10" t="str">
        <f>'1'!B426</f>
        <v>Susquehanna</v>
      </c>
      <c r="C426" s="85">
        <f>'1'!D426</f>
        <v>195</v>
      </c>
      <c r="D426" s="85">
        <f>'1'!E426</f>
        <v>122</v>
      </c>
      <c r="E426" s="85">
        <f>'1'!F426</f>
        <v>317</v>
      </c>
      <c r="F426" s="11">
        <f>'5'!K427</f>
        <v>0</v>
      </c>
      <c r="G426" s="11">
        <f>'8'!I427</f>
        <v>23</v>
      </c>
      <c r="H426" s="11">
        <f>'9'!O427</f>
        <v>14.840000000000002</v>
      </c>
      <c r="I426" s="11">
        <f t="shared" si="12"/>
        <v>37.840000000000003</v>
      </c>
      <c r="J426" s="46">
        <f t="shared" si="13"/>
        <v>0.19405128205128208</v>
      </c>
    </row>
    <row r="427" spans="1:10" x14ac:dyDescent="0.25">
      <c r="A427" s="9" t="str">
        <f>'1'!A427</f>
        <v>Susquehanna Township SD</v>
      </c>
      <c r="B427" s="10" t="str">
        <f>'1'!B427</f>
        <v>Dauphin</v>
      </c>
      <c r="C427" s="85">
        <f>'1'!D427</f>
        <v>806</v>
      </c>
      <c r="D427" s="85">
        <f>'1'!E427</f>
        <v>465</v>
      </c>
      <c r="E427" s="85">
        <f>'1'!F427</f>
        <v>1271</v>
      </c>
      <c r="F427" s="11">
        <f>'5'!K428</f>
        <v>0</v>
      </c>
      <c r="G427" s="11">
        <f>'8'!I428</f>
        <v>100</v>
      </c>
      <c r="H427" s="11">
        <f>'9'!O428</f>
        <v>13.351351351351353</v>
      </c>
      <c r="I427" s="11">
        <f t="shared" si="12"/>
        <v>113.35135135135135</v>
      </c>
      <c r="J427" s="46">
        <f t="shared" si="13"/>
        <v>0.14063443095701161</v>
      </c>
    </row>
    <row r="428" spans="1:10" x14ac:dyDescent="0.25">
      <c r="A428" s="9" t="str">
        <f>'1'!A428</f>
        <v>Susquenita SD</v>
      </c>
      <c r="B428" s="10" t="str">
        <f>'1'!B428</f>
        <v>Perry</v>
      </c>
      <c r="C428" s="85">
        <f>'1'!D428</f>
        <v>495</v>
      </c>
      <c r="D428" s="85">
        <f>'1'!E428</f>
        <v>315</v>
      </c>
      <c r="E428" s="85">
        <f>'1'!F428</f>
        <v>810</v>
      </c>
      <c r="F428" s="11">
        <f>'5'!K429</f>
        <v>0</v>
      </c>
      <c r="G428" s="11">
        <f>'8'!I429</f>
        <v>37</v>
      </c>
      <c r="H428" s="11">
        <f>'9'!O429</f>
        <v>56.117647058823536</v>
      </c>
      <c r="I428" s="11">
        <f t="shared" si="12"/>
        <v>93.117647058823536</v>
      </c>
      <c r="J428" s="46">
        <f t="shared" si="13"/>
        <v>0.18811645870469401</v>
      </c>
    </row>
    <row r="429" spans="1:10" x14ac:dyDescent="0.25">
      <c r="A429" s="9" t="str">
        <f>'1'!A429</f>
        <v>Tamaqua Area SD</v>
      </c>
      <c r="B429" s="10" t="str">
        <f>'1'!B429</f>
        <v>Schuylkill</v>
      </c>
      <c r="C429" s="85">
        <f>'1'!D429</f>
        <v>510</v>
      </c>
      <c r="D429" s="85">
        <f>'1'!E429</f>
        <v>399</v>
      </c>
      <c r="E429" s="85">
        <f>'1'!F429</f>
        <v>909</v>
      </c>
      <c r="F429" s="11">
        <f>'5'!K430</f>
        <v>0</v>
      </c>
      <c r="G429" s="11">
        <f>'8'!I430</f>
        <v>21</v>
      </c>
      <c r="H429" s="11">
        <f>'9'!O430</f>
        <v>0</v>
      </c>
      <c r="I429" s="11">
        <f t="shared" si="12"/>
        <v>21</v>
      </c>
      <c r="J429" s="46">
        <f t="shared" si="13"/>
        <v>4.1176470588235294E-2</v>
      </c>
    </row>
    <row r="430" spans="1:10" x14ac:dyDescent="0.25">
      <c r="A430" s="9" t="str">
        <f>'1'!A430</f>
        <v>Titusville Area SD</v>
      </c>
      <c r="B430" s="10" t="str">
        <f>'1'!B430</f>
        <v>Venango</v>
      </c>
      <c r="C430" s="85">
        <f>'1'!D430</f>
        <v>527</v>
      </c>
      <c r="D430" s="85">
        <f>'1'!E430</f>
        <v>370</v>
      </c>
      <c r="E430" s="85">
        <f>'1'!F430</f>
        <v>897</v>
      </c>
      <c r="F430" s="11">
        <f>'5'!K431</f>
        <v>1</v>
      </c>
      <c r="G430" s="11">
        <f>'8'!I431</f>
        <v>26</v>
      </c>
      <c r="H430" s="11">
        <f>'9'!O431</f>
        <v>36</v>
      </c>
      <c r="I430" s="11">
        <f t="shared" si="12"/>
        <v>63</v>
      </c>
      <c r="J430" s="46">
        <f t="shared" si="13"/>
        <v>0.11954459203036052</v>
      </c>
    </row>
    <row r="431" spans="1:10" x14ac:dyDescent="0.25">
      <c r="A431" s="9" t="str">
        <f>'1'!A431</f>
        <v>Towanda Area SD</v>
      </c>
      <c r="B431" s="10" t="str">
        <f>'1'!B431</f>
        <v>Bradford</v>
      </c>
      <c r="C431" s="85">
        <f>'1'!D431</f>
        <v>429</v>
      </c>
      <c r="D431" s="85">
        <f>'1'!E431</f>
        <v>270</v>
      </c>
      <c r="E431" s="85">
        <f>'1'!F431</f>
        <v>699</v>
      </c>
      <c r="F431" s="11">
        <f>'5'!K432</f>
        <v>3</v>
      </c>
      <c r="G431" s="11">
        <f>'8'!I432</f>
        <v>32</v>
      </c>
      <c r="H431" s="11">
        <f>'9'!O432</f>
        <v>31.799999999999997</v>
      </c>
      <c r="I431" s="11">
        <f t="shared" si="12"/>
        <v>66.8</v>
      </c>
      <c r="J431" s="46">
        <f t="shared" si="13"/>
        <v>0.1557109557109557</v>
      </c>
    </row>
    <row r="432" spans="1:10" x14ac:dyDescent="0.25">
      <c r="A432" s="9" t="str">
        <f>'1'!A432</f>
        <v>Tredyffrin-Easttown SD</v>
      </c>
      <c r="B432" s="10" t="str">
        <f>'1'!B432</f>
        <v>Chester</v>
      </c>
      <c r="C432" s="85">
        <f>'1'!D432</f>
        <v>1201</v>
      </c>
      <c r="D432" s="85">
        <f>'1'!E432</f>
        <v>1017</v>
      </c>
      <c r="E432" s="85">
        <f>'1'!F432</f>
        <v>2218</v>
      </c>
      <c r="F432" s="11">
        <f>'5'!K433</f>
        <v>0</v>
      </c>
      <c r="G432" s="11">
        <f>'8'!I433</f>
        <v>109</v>
      </c>
      <c r="H432" s="11">
        <f>'9'!O433</f>
        <v>164.49058633674019</v>
      </c>
      <c r="I432" s="11">
        <f t="shared" si="12"/>
        <v>273.49058633674019</v>
      </c>
      <c r="J432" s="46">
        <f t="shared" si="13"/>
        <v>0.22771905606722748</v>
      </c>
    </row>
    <row r="433" spans="1:10" x14ac:dyDescent="0.25">
      <c r="A433" s="9" t="str">
        <f>'1'!A433</f>
        <v>Trinity Area SD</v>
      </c>
      <c r="B433" s="10" t="str">
        <f>'1'!B433</f>
        <v>Washington</v>
      </c>
      <c r="C433" s="85">
        <f>'1'!D433</f>
        <v>785</v>
      </c>
      <c r="D433" s="85">
        <f>'1'!E433</f>
        <v>523</v>
      </c>
      <c r="E433" s="85">
        <f>'1'!F433</f>
        <v>1308</v>
      </c>
      <c r="F433" s="11">
        <f>'5'!K434</f>
        <v>2</v>
      </c>
      <c r="G433" s="11">
        <f>'8'!I434</f>
        <v>67</v>
      </c>
      <c r="H433" s="11">
        <f>'9'!O434</f>
        <v>1.4558472553699284</v>
      </c>
      <c r="I433" s="11">
        <f t="shared" si="12"/>
        <v>70.455847255369932</v>
      </c>
      <c r="J433" s="46">
        <f t="shared" si="13"/>
        <v>8.9752671662891637E-2</v>
      </c>
    </row>
    <row r="434" spans="1:10" x14ac:dyDescent="0.25">
      <c r="A434" s="9" t="str">
        <f>'1'!A434</f>
        <v>Tri-Valley SD</v>
      </c>
      <c r="B434" s="10" t="str">
        <f>'1'!B434</f>
        <v>Schuylkill</v>
      </c>
      <c r="C434" s="85">
        <f>'1'!D434</f>
        <v>237</v>
      </c>
      <c r="D434" s="85">
        <f>'1'!E434</f>
        <v>145</v>
      </c>
      <c r="E434" s="85">
        <f>'1'!F434</f>
        <v>382</v>
      </c>
      <c r="F434" s="11">
        <f>'5'!K435</f>
        <v>0</v>
      </c>
      <c r="G434" s="11">
        <f>'8'!I435</f>
        <v>7</v>
      </c>
      <c r="H434" s="11">
        <f>'9'!O435</f>
        <v>21.200000000000003</v>
      </c>
      <c r="I434" s="11">
        <f t="shared" si="12"/>
        <v>28.200000000000003</v>
      </c>
      <c r="J434" s="46">
        <f t="shared" si="13"/>
        <v>0.11898734177215191</v>
      </c>
    </row>
    <row r="435" spans="1:10" x14ac:dyDescent="0.25">
      <c r="A435" s="9" t="str">
        <f>'1'!A435</f>
        <v>Troy Area SD</v>
      </c>
      <c r="B435" s="10" t="str">
        <f>'1'!B435</f>
        <v>Bradford</v>
      </c>
      <c r="C435" s="85">
        <f>'1'!D435</f>
        <v>344</v>
      </c>
      <c r="D435" s="85">
        <f>'1'!E435</f>
        <v>238</v>
      </c>
      <c r="E435" s="85">
        <f>'1'!F435</f>
        <v>582</v>
      </c>
      <c r="F435" s="11">
        <f>'5'!K436</f>
        <v>3</v>
      </c>
      <c r="G435" s="11">
        <f>'8'!I436</f>
        <v>22</v>
      </c>
      <c r="H435" s="11">
        <f>'9'!O436</f>
        <v>31.799999999999997</v>
      </c>
      <c r="I435" s="11">
        <f t="shared" si="12"/>
        <v>56.8</v>
      </c>
      <c r="J435" s="46">
        <f t="shared" si="13"/>
        <v>0.16511627906976745</v>
      </c>
    </row>
    <row r="436" spans="1:10" x14ac:dyDescent="0.25">
      <c r="A436" s="9" t="str">
        <f>'1'!A436</f>
        <v>Tulpehocken Area SD</v>
      </c>
      <c r="B436" s="10" t="str">
        <f>'1'!B436</f>
        <v>Berks</v>
      </c>
      <c r="C436" s="85">
        <f>'1'!D436</f>
        <v>490</v>
      </c>
      <c r="D436" s="85">
        <f>'1'!E436</f>
        <v>340</v>
      </c>
      <c r="E436" s="85">
        <f>'1'!F436</f>
        <v>830</v>
      </c>
      <c r="F436" s="11">
        <f>'5'!K437</f>
        <v>0</v>
      </c>
      <c r="G436" s="11">
        <f>'8'!I437</f>
        <v>41</v>
      </c>
      <c r="H436" s="11">
        <f>'9'!O437</f>
        <v>0</v>
      </c>
      <c r="I436" s="11">
        <f t="shared" si="12"/>
        <v>41</v>
      </c>
      <c r="J436" s="46">
        <f t="shared" si="13"/>
        <v>8.3673469387755106E-2</v>
      </c>
    </row>
    <row r="437" spans="1:10" x14ac:dyDescent="0.25">
      <c r="A437" s="9" t="str">
        <f>'1'!A437</f>
        <v>Tunkhannock Area SD</v>
      </c>
      <c r="B437" s="10" t="str">
        <f>'1'!B437</f>
        <v>Wyoming</v>
      </c>
      <c r="C437" s="85">
        <f>'1'!D437</f>
        <v>558</v>
      </c>
      <c r="D437" s="85">
        <f>'1'!E437</f>
        <v>402</v>
      </c>
      <c r="E437" s="85">
        <f>'1'!F437</f>
        <v>960</v>
      </c>
      <c r="F437" s="11">
        <f>'5'!K438</f>
        <v>5</v>
      </c>
      <c r="G437" s="11">
        <f>'8'!I438</f>
        <v>34</v>
      </c>
      <c r="H437" s="11">
        <f>'9'!O438</f>
        <v>41.739130434782609</v>
      </c>
      <c r="I437" s="11">
        <f t="shared" si="12"/>
        <v>80.739130434782609</v>
      </c>
      <c r="J437" s="46">
        <f t="shared" si="13"/>
        <v>0.14469378214118747</v>
      </c>
    </row>
    <row r="438" spans="1:10" x14ac:dyDescent="0.25">
      <c r="A438" s="9" t="str">
        <f>'1'!A438</f>
        <v>Turkeyfoot Valley Area SD</v>
      </c>
      <c r="B438" s="10" t="str">
        <f>'1'!B438</f>
        <v>Somerset</v>
      </c>
      <c r="C438" s="85">
        <f>'1'!D438</f>
        <v>100</v>
      </c>
      <c r="D438" s="85">
        <f>'1'!E438</f>
        <v>57</v>
      </c>
      <c r="E438" s="85">
        <f>'1'!F438</f>
        <v>157</v>
      </c>
      <c r="F438" s="11">
        <f>'5'!K439</f>
        <v>0</v>
      </c>
      <c r="G438" s="11">
        <f>'8'!I439</f>
        <v>3</v>
      </c>
      <c r="H438" s="11">
        <f>'9'!O439</f>
        <v>0</v>
      </c>
      <c r="I438" s="11">
        <f t="shared" si="12"/>
        <v>3</v>
      </c>
      <c r="J438" s="46">
        <f t="shared" si="13"/>
        <v>0.03</v>
      </c>
    </row>
    <row r="439" spans="1:10" x14ac:dyDescent="0.25">
      <c r="A439" s="9" t="str">
        <f>'1'!A439</f>
        <v>Tuscarora SD</v>
      </c>
      <c r="B439" s="10" t="str">
        <f>'1'!B439</f>
        <v>Franklin</v>
      </c>
      <c r="C439" s="85">
        <f>'1'!D439</f>
        <v>670</v>
      </c>
      <c r="D439" s="85">
        <f>'1'!E439</f>
        <v>461</v>
      </c>
      <c r="E439" s="85">
        <f>'1'!F439</f>
        <v>1131</v>
      </c>
      <c r="F439" s="11">
        <f>'5'!K440</f>
        <v>5</v>
      </c>
      <c r="G439" s="11">
        <f>'8'!I440</f>
        <v>18</v>
      </c>
      <c r="H439" s="11">
        <f>'9'!O440</f>
        <v>52.311688311688314</v>
      </c>
      <c r="I439" s="11">
        <f t="shared" si="12"/>
        <v>75.311688311688314</v>
      </c>
      <c r="J439" s="46">
        <f t="shared" si="13"/>
        <v>0.11240550494281838</v>
      </c>
    </row>
    <row r="440" spans="1:10" x14ac:dyDescent="0.25">
      <c r="A440" s="9" t="str">
        <f>'1'!A440</f>
        <v>Tussey Mountain SD</v>
      </c>
      <c r="B440" s="10" t="str">
        <f>'1'!B440</f>
        <v>Bedford</v>
      </c>
      <c r="C440" s="85">
        <f>'1'!D440</f>
        <v>244</v>
      </c>
      <c r="D440" s="85">
        <f>'1'!E440</f>
        <v>163</v>
      </c>
      <c r="E440" s="85">
        <f>'1'!F440</f>
        <v>407</v>
      </c>
      <c r="F440" s="11">
        <f>'5'!K441</f>
        <v>7</v>
      </c>
      <c r="G440" s="11">
        <f>'8'!I441</f>
        <v>12</v>
      </c>
      <c r="H440" s="11">
        <f>'9'!O441</f>
        <v>0</v>
      </c>
      <c r="I440" s="11">
        <f t="shared" si="12"/>
        <v>19</v>
      </c>
      <c r="J440" s="46">
        <f t="shared" si="13"/>
        <v>7.7868852459016397E-2</v>
      </c>
    </row>
    <row r="441" spans="1:10" x14ac:dyDescent="0.25">
      <c r="A441" s="9" t="str">
        <f>'1'!A441</f>
        <v>Twin Valley SD</v>
      </c>
      <c r="B441" s="10" t="str">
        <f>'1'!B441</f>
        <v>Berks</v>
      </c>
      <c r="C441" s="85">
        <f>'1'!D441</f>
        <v>898</v>
      </c>
      <c r="D441" s="85">
        <f>'1'!E441</f>
        <v>654</v>
      </c>
      <c r="E441" s="85">
        <f>'1'!F441</f>
        <v>1552</v>
      </c>
      <c r="F441" s="11">
        <f>'5'!K442</f>
        <v>0</v>
      </c>
      <c r="G441" s="11">
        <f>'8'!I442</f>
        <v>67</v>
      </c>
      <c r="H441" s="11">
        <f>'9'!O442</f>
        <v>53.831115190454341</v>
      </c>
      <c r="I441" s="11">
        <f t="shared" si="12"/>
        <v>120.83111519045434</v>
      </c>
      <c r="J441" s="46">
        <f t="shared" si="13"/>
        <v>0.13455580756175317</v>
      </c>
    </row>
    <row r="442" spans="1:10" x14ac:dyDescent="0.25">
      <c r="A442" s="9" t="str">
        <f>'1'!A442</f>
        <v>Tyrone Area SD</v>
      </c>
      <c r="B442" s="10" t="str">
        <f>'1'!B442</f>
        <v>Blair</v>
      </c>
      <c r="C442" s="85">
        <f>'1'!D442</f>
        <v>494</v>
      </c>
      <c r="D442" s="85">
        <f>'1'!E442</f>
        <v>311</v>
      </c>
      <c r="E442" s="85">
        <f>'1'!F442</f>
        <v>805</v>
      </c>
      <c r="F442" s="11">
        <f>'5'!K443</f>
        <v>0</v>
      </c>
      <c r="G442" s="11">
        <f>'8'!I443</f>
        <v>19</v>
      </c>
      <c r="H442" s="11">
        <f>'9'!O443</f>
        <v>23.060329067641682</v>
      </c>
      <c r="I442" s="11">
        <f t="shared" si="12"/>
        <v>42.060329067641682</v>
      </c>
      <c r="J442" s="46">
        <f t="shared" si="13"/>
        <v>8.5142366533687619E-2</v>
      </c>
    </row>
    <row r="443" spans="1:10" x14ac:dyDescent="0.25">
      <c r="A443" s="9" t="str">
        <f>'1'!A443</f>
        <v>Union Area SD</v>
      </c>
      <c r="B443" s="10" t="str">
        <f>'1'!B443</f>
        <v>Lawrence</v>
      </c>
      <c r="C443" s="85">
        <f>'1'!D443</f>
        <v>165</v>
      </c>
      <c r="D443" s="85">
        <f>'1'!E443</f>
        <v>95</v>
      </c>
      <c r="E443" s="85">
        <f>'1'!F443</f>
        <v>260</v>
      </c>
      <c r="F443" s="11">
        <f>'5'!K444</f>
        <v>0</v>
      </c>
      <c r="G443" s="11">
        <f>'8'!I444</f>
        <v>7</v>
      </c>
      <c r="H443" s="11">
        <f>'9'!O444</f>
        <v>0</v>
      </c>
      <c r="I443" s="11">
        <f t="shared" si="12"/>
        <v>7</v>
      </c>
      <c r="J443" s="46">
        <f t="shared" si="13"/>
        <v>4.2424242424242427E-2</v>
      </c>
    </row>
    <row r="444" spans="1:10" x14ac:dyDescent="0.25">
      <c r="A444" s="9" t="str">
        <f>'1'!A444</f>
        <v>Union City Area SD</v>
      </c>
      <c r="B444" s="10" t="str">
        <f>'1'!B444</f>
        <v>Erie</v>
      </c>
      <c r="C444" s="85">
        <f>'1'!D444</f>
        <v>293</v>
      </c>
      <c r="D444" s="85">
        <f>'1'!E444</f>
        <v>186</v>
      </c>
      <c r="E444" s="85">
        <f>'1'!F444</f>
        <v>479</v>
      </c>
      <c r="F444" s="11">
        <f>'5'!K445</f>
        <v>0</v>
      </c>
      <c r="G444" s="11">
        <f>'8'!I445</f>
        <v>24</v>
      </c>
      <c r="H444" s="11">
        <f>'9'!O445</f>
        <v>15.418822647169105</v>
      </c>
      <c r="I444" s="11">
        <f t="shared" si="12"/>
        <v>39.418822647169108</v>
      </c>
      <c r="J444" s="46">
        <f t="shared" si="13"/>
        <v>0.13453523087771027</v>
      </c>
    </row>
    <row r="445" spans="1:10" x14ac:dyDescent="0.25">
      <c r="A445" s="9" t="str">
        <f>'1'!A445</f>
        <v>Union SD</v>
      </c>
      <c r="B445" s="10" t="str">
        <f>'1'!B445</f>
        <v>Clarion</v>
      </c>
      <c r="C445" s="85">
        <f>'1'!D445</f>
        <v>159</v>
      </c>
      <c r="D445" s="85">
        <f>'1'!E445</f>
        <v>107</v>
      </c>
      <c r="E445" s="85">
        <f>'1'!F445</f>
        <v>266</v>
      </c>
      <c r="F445" s="11">
        <f>'5'!K446</f>
        <v>12</v>
      </c>
      <c r="G445" s="11">
        <f>'8'!I446</f>
        <v>7</v>
      </c>
      <c r="H445" s="11">
        <f>'9'!O446</f>
        <v>0</v>
      </c>
      <c r="I445" s="11">
        <f t="shared" si="12"/>
        <v>19</v>
      </c>
      <c r="J445" s="46">
        <f t="shared" si="13"/>
        <v>0.11949685534591195</v>
      </c>
    </row>
    <row r="446" spans="1:10" x14ac:dyDescent="0.25">
      <c r="A446" s="9" t="str">
        <f>'1'!A446</f>
        <v>Uniontown Area SD</v>
      </c>
      <c r="B446" s="10" t="str">
        <f>'1'!B446</f>
        <v>Fayette</v>
      </c>
      <c r="C446" s="85">
        <f>'1'!D446</f>
        <v>771</v>
      </c>
      <c r="D446" s="85">
        <f>'1'!E446</f>
        <v>530</v>
      </c>
      <c r="E446" s="85">
        <f>'1'!F446</f>
        <v>1301</v>
      </c>
      <c r="F446" s="11">
        <f>'5'!K447</f>
        <v>58</v>
      </c>
      <c r="G446" s="11">
        <f>'8'!I447</f>
        <v>94</v>
      </c>
      <c r="H446" s="11">
        <f>'9'!O447</f>
        <v>151.08865979381443</v>
      </c>
      <c r="I446" s="11">
        <f t="shared" si="12"/>
        <v>303.08865979381443</v>
      </c>
      <c r="J446" s="46">
        <f t="shared" si="13"/>
        <v>0.39311110219690587</v>
      </c>
    </row>
    <row r="447" spans="1:10" x14ac:dyDescent="0.25">
      <c r="A447" s="9" t="str">
        <f>'1'!A447</f>
        <v>Unionville-Chadds Ford SD</v>
      </c>
      <c r="B447" s="10" t="str">
        <f>'1'!B447</f>
        <v>Chester</v>
      </c>
      <c r="C447" s="85">
        <f>'1'!D447</f>
        <v>519</v>
      </c>
      <c r="D447" s="85">
        <f>'1'!E447</f>
        <v>435</v>
      </c>
      <c r="E447" s="85">
        <f>'1'!F447</f>
        <v>954</v>
      </c>
      <c r="F447" s="11">
        <f>'5'!K448</f>
        <v>0</v>
      </c>
      <c r="G447" s="11">
        <f>'8'!I448</f>
        <v>27</v>
      </c>
      <c r="H447" s="11">
        <f>'9'!O448</f>
        <v>53.484669176976873</v>
      </c>
      <c r="I447" s="11">
        <f t="shared" si="12"/>
        <v>80.484669176976865</v>
      </c>
      <c r="J447" s="46">
        <f t="shared" si="13"/>
        <v>0.15507643386700745</v>
      </c>
    </row>
    <row r="448" spans="1:10" x14ac:dyDescent="0.25">
      <c r="A448" s="9" t="str">
        <f>'1'!A448</f>
        <v>United SD</v>
      </c>
      <c r="B448" s="10" t="str">
        <f>'1'!B448</f>
        <v>Indiana</v>
      </c>
      <c r="C448" s="85">
        <f>'1'!D448</f>
        <v>239</v>
      </c>
      <c r="D448" s="85">
        <f>'1'!E448</f>
        <v>187</v>
      </c>
      <c r="E448" s="85">
        <f>'1'!F448</f>
        <v>426</v>
      </c>
      <c r="F448" s="11">
        <f>'5'!K449</f>
        <v>1</v>
      </c>
      <c r="G448" s="11">
        <f>'8'!I449</f>
        <v>16</v>
      </c>
      <c r="H448" s="11">
        <f>'9'!O449</f>
        <v>0</v>
      </c>
      <c r="I448" s="11">
        <f t="shared" si="12"/>
        <v>17</v>
      </c>
      <c r="J448" s="46">
        <f t="shared" si="13"/>
        <v>7.1129707112970716E-2</v>
      </c>
    </row>
    <row r="449" spans="1:10" x14ac:dyDescent="0.25">
      <c r="A449" s="9" t="str">
        <f>'1'!A449</f>
        <v>Upper Adams SD</v>
      </c>
      <c r="B449" s="10" t="str">
        <f>'1'!B449</f>
        <v>Adams</v>
      </c>
      <c r="C449" s="85">
        <f>'1'!D449</f>
        <v>354</v>
      </c>
      <c r="D449" s="85">
        <f>'1'!E449</f>
        <v>290</v>
      </c>
      <c r="E449" s="85">
        <f>'1'!F449</f>
        <v>644</v>
      </c>
      <c r="F449" s="11">
        <f>'5'!K450</f>
        <v>0</v>
      </c>
      <c r="G449" s="11">
        <f>'8'!I450</f>
        <v>32</v>
      </c>
      <c r="H449" s="11">
        <f>'9'!O450</f>
        <v>39.410852713178294</v>
      </c>
      <c r="I449" s="11">
        <f t="shared" si="12"/>
        <v>71.410852713178286</v>
      </c>
      <c r="J449" s="46">
        <f t="shared" si="13"/>
        <v>0.20172557263609686</v>
      </c>
    </row>
    <row r="450" spans="1:10" x14ac:dyDescent="0.25">
      <c r="A450" s="9" t="str">
        <f>'1'!A450</f>
        <v>Upper Darby SD</v>
      </c>
      <c r="B450" s="10" t="str">
        <f>'1'!B450</f>
        <v>Delaware</v>
      </c>
      <c r="C450" s="85">
        <f>'1'!D450</f>
        <v>4041</v>
      </c>
      <c r="D450" s="85">
        <f>'1'!E450</f>
        <v>2567</v>
      </c>
      <c r="E450" s="85">
        <f>'1'!F450</f>
        <v>6608</v>
      </c>
      <c r="F450" s="11">
        <f>'5'!K451</f>
        <v>0</v>
      </c>
      <c r="G450" s="11">
        <f>'8'!I451</f>
        <v>276</v>
      </c>
      <c r="H450" s="11">
        <f>'9'!O451</f>
        <v>346.02022756005061</v>
      </c>
      <c r="I450" s="11">
        <f t="shared" si="12"/>
        <v>622.02022756005067</v>
      </c>
      <c r="J450" s="46">
        <f t="shared" si="13"/>
        <v>0.15392730204406105</v>
      </c>
    </row>
    <row r="451" spans="1:10" x14ac:dyDescent="0.25">
      <c r="A451" s="9" t="str">
        <f>'1'!A451</f>
        <v>Upper Dauphin Area SD</v>
      </c>
      <c r="B451" s="10" t="str">
        <f>'1'!B451</f>
        <v>Dauphin</v>
      </c>
      <c r="C451" s="85">
        <f>'1'!D451</f>
        <v>401</v>
      </c>
      <c r="D451" s="85">
        <f>'1'!E451</f>
        <v>295</v>
      </c>
      <c r="E451" s="85">
        <f>'1'!F451</f>
        <v>696</v>
      </c>
      <c r="F451" s="11">
        <f>'5'!K452</f>
        <v>0</v>
      </c>
      <c r="G451" s="11">
        <f>'8'!I452</f>
        <v>18</v>
      </c>
      <c r="H451" s="11">
        <f>'9'!O452</f>
        <v>13.351351351351353</v>
      </c>
      <c r="I451" s="11">
        <f t="shared" ref="I451:I503" si="14">SUM(F451:H451)</f>
        <v>31.351351351351354</v>
      </c>
      <c r="J451" s="46">
        <f t="shared" ref="J451:J503" si="15">I451/C451</f>
        <v>7.8182921075689166E-2</v>
      </c>
    </row>
    <row r="452" spans="1:10" x14ac:dyDescent="0.25">
      <c r="A452" s="9" t="str">
        <f>'1'!A452</f>
        <v>Upper Dublin SD</v>
      </c>
      <c r="B452" s="10" t="str">
        <f>'1'!B452</f>
        <v>Montgomery</v>
      </c>
      <c r="C452" s="85">
        <f>'1'!D452</f>
        <v>735</v>
      </c>
      <c r="D452" s="85">
        <f>'1'!E452</f>
        <v>565</v>
      </c>
      <c r="E452" s="85">
        <f>'1'!F452</f>
        <v>1300</v>
      </c>
      <c r="F452" s="11">
        <f>'5'!K453</f>
        <v>0</v>
      </c>
      <c r="G452" s="11">
        <f>'8'!I453</f>
        <v>53</v>
      </c>
      <c r="H452" s="11">
        <f>'9'!O453</f>
        <v>205.35532827449688</v>
      </c>
      <c r="I452" s="11">
        <f t="shared" si="14"/>
        <v>258.35532827449686</v>
      </c>
      <c r="J452" s="46">
        <f t="shared" si="15"/>
        <v>0.35150384799251272</v>
      </c>
    </row>
    <row r="453" spans="1:10" x14ac:dyDescent="0.25">
      <c r="A453" s="9" t="str">
        <f>'1'!A453</f>
        <v>Upper Merion Area SD</v>
      </c>
      <c r="B453" s="10" t="str">
        <f>'1'!B453</f>
        <v>Montgomery</v>
      </c>
      <c r="C453" s="85">
        <f>'1'!D453</f>
        <v>1297</v>
      </c>
      <c r="D453" s="85">
        <f>'1'!E453</f>
        <v>795</v>
      </c>
      <c r="E453" s="85">
        <f>'1'!F453</f>
        <v>2092</v>
      </c>
      <c r="F453" s="11">
        <f>'5'!K454</f>
        <v>0</v>
      </c>
      <c r="G453" s="11">
        <f>'8'!I454</f>
        <v>104</v>
      </c>
      <c r="H453" s="11">
        <f>'9'!O454</f>
        <v>141.18178818871661</v>
      </c>
      <c r="I453" s="11">
        <f t="shared" si="14"/>
        <v>245.18178818871661</v>
      </c>
      <c r="J453" s="46">
        <f t="shared" si="15"/>
        <v>0.18903761618251089</v>
      </c>
    </row>
    <row r="454" spans="1:10" x14ac:dyDescent="0.25">
      <c r="A454" s="9" t="str">
        <f>'1'!A454</f>
        <v>Upper Moreland Township SD</v>
      </c>
      <c r="B454" s="10" t="str">
        <f>'1'!B454</f>
        <v>Montgomery</v>
      </c>
      <c r="C454" s="85">
        <f>'1'!D454</f>
        <v>806</v>
      </c>
      <c r="D454" s="85">
        <f>'1'!E454</f>
        <v>560</v>
      </c>
      <c r="E454" s="85">
        <f>'1'!F454</f>
        <v>1366</v>
      </c>
      <c r="F454" s="11">
        <f>'5'!K455</f>
        <v>0</v>
      </c>
      <c r="G454" s="11">
        <f>'8'!I455</f>
        <v>59</v>
      </c>
      <c r="H454" s="11">
        <f>'9'!O455</f>
        <v>55.213460903992086</v>
      </c>
      <c r="I454" s="11">
        <f t="shared" si="14"/>
        <v>114.21346090399209</v>
      </c>
      <c r="J454" s="46">
        <f t="shared" si="15"/>
        <v>0.14170404578659068</v>
      </c>
    </row>
    <row r="455" spans="1:10" x14ac:dyDescent="0.25">
      <c r="A455" s="9" t="str">
        <f>'1'!A455</f>
        <v>Upper Perkiomen SD</v>
      </c>
      <c r="B455" s="10" t="str">
        <f>'1'!B455</f>
        <v>Montgomery</v>
      </c>
      <c r="C455" s="85">
        <f>'1'!D455</f>
        <v>840</v>
      </c>
      <c r="D455" s="85">
        <f>'1'!E455</f>
        <v>595</v>
      </c>
      <c r="E455" s="85">
        <f>'1'!F455</f>
        <v>1435</v>
      </c>
      <c r="F455" s="11">
        <f>'5'!K456</f>
        <v>0</v>
      </c>
      <c r="G455" s="11">
        <f>'8'!I456</f>
        <v>63</v>
      </c>
      <c r="H455" s="11">
        <f>'9'!O456</f>
        <v>91.05377763114484</v>
      </c>
      <c r="I455" s="11">
        <f t="shared" si="14"/>
        <v>154.05377763114484</v>
      </c>
      <c r="J455" s="46">
        <f t="shared" si="15"/>
        <v>0.18339735432279147</v>
      </c>
    </row>
    <row r="456" spans="1:10" x14ac:dyDescent="0.25">
      <c r="A456" s="9" t="str">
        <f>'1'!A456</f>
        <v>Upper Saint Clair SD</v>
      </c>
      <c r="B456" s="10" t="str">
        <f>'1'!B456</f>
        <v>Allegheny</v>
      </c>
      <c r="C456" s="85">
        <f>'1'!D456</f>
        <v>543</v>
      </c>
      <c r="D456" s="85">
        <f>'1'!E456</f>
        <v>469</v>
      </c>
      <c r="E456" s="85">
        <f>'1'!F456</f>
        <v>1012</v>
      </c>
      <c r="F456" s="11">
        <f>'5'!K457</f>
        <v>0</v>
      </c>
      <c r="G456" s="11">
        <f>'8'!I457</f>
        <v>52</v>
      </c>
      <c r="H456" s="11">
        <f>'9'!O457</f>
        <v>15.198529411764705</v>
      </c>
      <c r="I456" s="11">
        <f t="shared" si="14"/>
        <v>67.19852941176471</v>
      </c>
      <c r="J456" s="46">
        <f t="shared" si="15"/>
        <v>0.12375419781172138</v>
      </c>
    </row>
    <row r="457" spans="1:10" x14ac:dyDescent="0.25">
      <c r="A457" s="9" t="str">
        <f>'1'!A457</f>
        <v>Valley Grove SD</v>
      </c>
      <c r="B457" s="10" t="str">
        <f>'1'!B457</f>
        <v>Venango</v>
      </c>
      <c r="C457" s="85">
        <f>'1'!D457</f>
        <v>198</v>
      </c>
      <c r="D457" s="85">
        <f>'1'!E457</f>
        <v>167</v>
      </c>
      <c r="E457" s="85">
        <f>'1'!F457</f>
        <v>365</v>
      </c>
      <c r="F457" s="11">
        <f>'5'!K458</f>
        <v>10</v>
      </c>
      <c r="G457" s="11">
        <f>'8'!I458</f>
        <v>7</v>
      </c>
      <c r="H457" s="11">
        <f>'9'!O458</f>
        <v>50.048780487804876</v>
      </c>
      <c r="I457" s="11">
        <f t="shared" si="14"/>
        <v>67.048780487804876</v>
      </c>
      <c r="J457" s="46">
        <f t="shared" si="15"/>
        <v>0.338630204483863</v>
      </c>
    </row>
    <row r="458" spans="1:10" x14ac:dyDescent="0.25">
      <c r="A458" s="9" t="str">
        <f>'1'!A458</f>
        <v>Valley View SD</v>
      </c>
      <c r="B458" s="10" t="str">
        <f>'1'!B458</f>
        <v>Lackawanna</v>
      </c>
      <c r="C458" s="85">
        <f>'1'!D458</f>
        <v>522</v>
      </c>
      <c r="D458" s="85">
        <f>'1'!E458</f>
        <v>389</v>
      </c>
      <c r="E458" s="85">
        <f>'1'!F458</f>
        <v>911</v>
      </c>
      <c r="F458" s="11">
        <f>'5'!K459</f>
        <v>0</v>
      </c>
      <c r="G458" s="11">
        <f>'8'!I459</f>
        <v>56</v>
      </c>
      <c r="H458" s="11">
        <f>'9'!O459</f>
        <v>37.898973954222576</v>
      </c>
      <c r="I458" s="11">
        <f t="shared" si="14"/>
        <v>93.898973954222583</v>
      </c>
      <c r="J458" s="46">
        <f t="shared" si="15"/>
        <v>0.17988309186632678</v>
      </c>
    </row>
    <row r="459" spans="1:10" x14ac:dyDescent="0.25">
      <c r="A459" s="9" t="str">
        <f>'1'!A459</f>
        <v>Wallenpaupack Area SD</v>
      </c>
      <c r="B459" s="10" t="str">
        <f>'1'!B459</f>
        <v>Pike</v>
      </c>
      <c r="C459" s="85">
        <f>'1'!D459</f>
        <v>559</v>
      </c>
      <c r="D459" s="85">
        <f>'1'!E459</f>
        <v>426</v>
      </c>
      <c r="E459" s="85">
        <f>'1'!F459</f>
        <v>985</v>
      </c>
      <c r="F459" s="11">
        <f>'5'!K460</f>
        <v>32</v>
      </c>
      <c r="G459" s="11">
        <f>'8'!I460</f>
        <v>45</v>
      </c>
      <c r="H459" s="11">
        <f>'9'!O460</f>
        <v>27.453237410071942</v>
      </c>
      <c r="I459" s="11">
        <f t="shared" si="14"/>
        <v>104.45323741007195</v>
      </c>
      <c r="J459" s="46">
        <f t="shared" si="15"/>
        <v>0.18685731200370653</v>
      </c>
    </row>
    <row r="460" spans="1:10" x14ac:dyDescent="0.25">
      <c r="A460" s="9" t="str">
        <f>'1'!A460</f>
        <v>Wallingford-Swarthmore SD</v>
      </c>
      <c r="B460" s="10" t="str">
        <f>'1'!B460</f>
        <v>Delaware</v>
      </c>
      <c r="C460" s="85">
        <f>'1'!D460</f>
        <v>606</v>
      </c>
      <c r="D460" s="85">
        <f>'1'!E460</f>
        <v>497</v>
      </c>
      <c r="E460" s="85">
        <f>'1'!F460</f>
        <v>1103</v>
      </c>
      <c r="F460" s="11">
        <f>'5'!K461</f>
        <v>0</v>
      </c>
      <c r="G460" s="11">
        <f>'8'!I461</f>
        <v>36</v>
      </c>
      <c r="H460" s="11">
        <f>'9'!O461</f>
        <v>75.781289506953229</v>
      </c>
      <c r="I460" s="11">
        <f t="shared" si="14"/>
        <v>111.78128950695323</v>
      </c>
      <c r="J460" s="46">
        <f t="shared" si="15"/>
        <v>0.18445757344381722</v>
      </c>
    </row>
    <row r="461" spans="1:10" x14ac:dyDescent="0.25">
      <c r="A461" s="9" t="str">
        <f>'1'!A461</f>
        <v>Warren County SD</v>
      </c>
      <c r="B461" s="10" t="str">
        <f>'1'!B461</f>
        <v>Warren</v>
      </c>
      <c r="C461" s="85">
        <f>'1'!D461</f>
        <v>1146</v>
      </c>
      <c r="D461" s="85">
        <f>'1'!E461</f>
        <v>760</v>
      </c>
      <c r="E461" s="85">
        <f>'1'!F461</f>
        <v>1906</v>
      </c>
      <c r="F461" s="11">
        <f>'5'!K462</f>
        <v>0</v>
      </c>
      <c r="G461" s="11">
        <f>'8'!I462</f>
        <v>144</v>
      </c>
      <c r="H461" s="11">
        <f>'9'!O462</f>
        <v>73.869158878504663</v>
      </c>
      <c r="I461" s="11">
        <f t="shared" si="14"/>
        <v>217.86915887850466</v>
      </c>
      <c r="J461" s="46">
        <f t="shared" si="15"/>
        <v>0.19011270408246481</v>
      </c>
    </row>
    <row r="462" spans="1:10" x14ac:dyDescent="0.25">
      <c r="A462" s="9" t="str">
        <f>'1'!A462</f>
        <v>Warrior Run SD</v>
      </c>
      <c r="B462" s="10" t="str">
        <f>'1'!B462</f>
        <v>Northumberland</v>
      </c>
      <c r="C462" s="85">
        <f>'1'!D462</f>
        <v>464</v>
      </c>
      <c r="D462" s="85">
        <f>'1'!E462</f>
        <v>340</v>
      </c>
      <c r="E462" s="85">
        <f>'1'!F462</f>
        <v>804</v>
      </c>
      <c r="F462" s="11">
        <f>'5'!K463</f>
        <v>0</v>
      </c>
      <c r="G462" s="11">
        <f>'8'!I463</f>
        <v>25</v>
      </c>
      <c r="H462" s="11">
        <f>'9'!O463</f>
        <v>43.986394557823132</v>
      </c>
      <c r="I462" s="11">
        <f t="shared" si="14"/>
        <v>68.986394557823132</v>
      </c>
      <c r="J462" s="46">
        <f t="shared" si="15"/>
        <v>0.14867757447806709</v>
      </c>
    </row>
    <row r="463" spans="1:10" x14ac:dyDescent="0.25">
      <c r="A463" s="9" t="str">
        <f>'1'!A463</f>
        <v>Warwick SD</v>
      </c>
      <c r="B463" s="10" t="str">
        <f>'1'!B463</f>
        <v>Lancaster</v>
      </c>
      <c r="C463" s="85">
        <f>'1'!D463</f>
        <v>1123</v>
      </c>
      <c r="D463" s="85">
        <f>'1'!E463</f>
        <v>765</v>
      </c>
      <c r="E463" s="85">
        <f>'1'!F463</f>
        <v>1888</v>
      </c>
      <c r="F463" s="11">
        <f>'5'!K464</f>
        <v>0</v>
      </c>
      <c r="G463" s="11">
        <f>'8'!I464</f>
        <v>65</v>
      </c>
      <c r="H463" s="11">
        <f>'9'!O464</f>
        <v>117.06746626686656</v>
      </c>
      <c r="I463" s="11">
        <f t="shared" si="14"/>
        <v>182.06746626686657</v>
      </c>
      <c r="J463" s="46">
        <f t="shared" si="15"/>
        <v>0.16212597174253479</v>
      </c>
    </row>
    <row r="464" spans="1:10" x14ac:dyDescent="0.25">
      <c r="A464" s="9" t="str">
        <f>'1'!A464</f>
        <v>Washington SD</v>
      </c>
      <c r="B464" s="10" t="str">
        <f>'1'!B464</f>
        <v>Washington</v>
      </c>
      <c r="C464" s="85">
        <f>'1'!D464</f>
        <v>516</v>
      </c>
      <c r="D464" s="85">
        <f>'1'!E464</f>
        <v>316</v>
      </c>
      <c r="E464" s="85">
        <f>'1'!F464</f>
        <v>832</v>
      </c>
      <c r="F464" s="11">
        <f>'5'!K465</f>
        <v>6</v>
      </c>
      <c r="G464" s="11">
        <f>'8'!I465</f>
        <v>62</v>
      </c>
      <c r="H464" s="11">
        <f>'9'!O465</f>
        <v>126.65871121718376</v>
      </c>
      <c r="I464" s="11">
        <f t="shared" si="14"/>
        <v>194.65871121718376</v>
      </c>
      <c r="J464" s="46">
        <f t="shared" si="15"/>
        <v>0.37724556437438717</v>
      </c>
    </row>
    <row r="465" spans="1:10" x14ac:dyDescent="0.25">
      <c r="A465" s="9" t="str">
        <f>'1'!A465</f>
        <v>Wattsburg Area SD</v>
      </c>
      <c r="B465" s="10" t="str">
        <f>'1'!B465</f>
        <v>Erie</v>
      </c>
      <c r="C465" s="85">
        <f>'1'!D465</f>
        <v>298</v>
      </c>
      <c r="D465" s="85">
        <f>'1'!E465</f>
        <v>223</v>
      </c>
      <c r="E465" s="85">
        <f>'1'!F465</f>
        <v>521</v>
      </c>
      <c r="F465" s="11">
        <f>'5'!K466</f>
        <v>0</v>
      </c>
      <c r="G465" s="11">
        <f>'8'!I466</f>
        <v>34</v>
      </c>
      <c r="H465" s="11">
        <f>'9'!O466</f>
        <v>1.3292088488938882</v>
      </c>
      <c r="I465" s="11">
        <f t="shared" si="14"/>
        <v>35.329208848893892</v>
      </c>
      <c r="J465" s="46">
        <f t="shared" si="15"/>
        <v>0.11855439211038218</v>
      </c>
    </row>
    <row r="466" spans="1:10" x14ac:dyDescent="0.25">
      <c r="A466" s="9" t="str">
        <f>'1'!A466</f>
        <v>Wayne Highlands SD</v>
      </c>
      <c r="B466" s="10" t="str">
        <f>'1'!B466</f>
        <v>Wayne</v>
      </c>
      <c r="C466" s="85">
        <f>'1'!D466</f>
        <v>573</v>
      </c>
      <c r="D466" s="85">
        <f>'1'!E466</f>
        <v>397</v>
      </c>
      <c r="E466" s="85">
        <f>'1'!F466</f>
        <v>970</v>
      </c>
      <c r="F466" s="11">
        <f>'5'!K467</f>
        <v>0</v>
      </c>
      <c r="G466" s="11">
        <f>'8'!I467</f>
        <v>40</v>
      </c>
      <c r="H466" s="11">
        <f>'9'!O467</f>
        <v>36.992647058823529</v>
      </c>
      <c r="I466" s="11">
        <f t="shared" si="14"/>
        <v>76.992647058823536</v>
      </c>
      <c r="J466" s="46">
        <f t="shared" si="15"/>
        <v>0.13436762139410741</v>
      </c>
    </row>
    <row r="467" spans="1:10" x14ac:dyDescent="0.25">
      <c r="A467" s="9" t="str">
        <f>'1'!A467</f>
        <v>Waynesboro Area SD</v>
      </c>
      <c r="B467" s="10" t="str">
        <f>'1'!B467</f>
        <v>Franklin</v>
      </c>
      <c r="C467" s="85">
        <f>'1'!D467</f>
        <v>1268</v>
      </c>
      <c r="D467" s="85">
        <f>'1'!E467</f>
        <v>880</v>
      </c>
      <c r="E467" s="85">
        <f>'1'!F467</f>
        <v>2148</v>
      </c>
      <c r="F467" s="11">
        <f>'5'!K468</f>
        <v>26</v>
      </c>
      <c r="G467" s="11">
        <f>'8'!I468</f>
        <v>95</v>
      </c>
      <c r="H467" s="11">
        <f>'9'!O468</f>
        <v>65.389610389610382</v>
      </c>
      <c r="I467" s="11">
        <f t="shared" si="14"/>
        <v>186.38961038961037</v>
      </c>
      <c r="J467" s="46">
        <f t="shared" si="15"/>
        <v>0.14699496087508704</v>
      </c>
    </row>
    <row r="468" spans="1:10" x14ac:dyDescent="0.25">
      <c r="A468" s="9" t="str">
        <f>'1'!A468</f>
        <v>Weatherly Area SD</v>
      </c>
      <c r="B468" s="10" t="str">
        <f>'1'!B468</f>
        <v>Carbon</v>
      </c>
      <c r="C468" s="85">
        <f>'1'!D468</f>
        <v>112</v>
      </c>
      <c r="D468" s="85">
        <f>'1'!E468</f>
        <v>87</v>
      </c>
      <c r="E468" s="85">
        <f>'1'!F468</f>
        <v>199</v>
      </c>
      <c r="F468" s="11">
        <f>'5'!K469</f>
        <v>0</v>
      </c>
      <c r="G468" s="11">
        <f>'8'!I469</f>
        <v>4</v>
      </c>
      <c r="H468" s="11">
        <f>'9'!O469</f>
        <v>11.306666666666667</v>
      </c>
      <c r="I468" s="11">
        <f t="shared" si="14"/>
        <v>15.306666666666667</v>
      </c>
      <c r="J468" s="46">
        <f t="shared" si="15"/>
        <v>0.13666666666666666</v>
      </c>
    </row>
    <row r="469" spans="1:10" x14ac:dyDescent="0.25">
      <c r="A469" s="9" t="str">
        <f>'1'!A469</f>
        <v>Wellsboro Area SD</v>
      </c>
      <c r="B469" s="10" t="str">
        <f>'1'!B469</f>
        <v>Tioga</v>
      </c>
      <c r="C469" s="85">
        <f>'1'!D469</f>
        <v>353</v>
      </c>
      <c r="D469" s="85">
        <f>'1'!E469</f>
        <v>245</v>
      </c>
      <c r="E469" s="85">
        <f>'1'!F469</f>
        <v>598</v>
      </c>
      <c r="F469" s="11">
        <f>'5'!K470</f>
        <v>6</v>
      </c>
      <c r="G469" s="11">
        <f>'8'!I470</f>
        <v>8</v>
      </c>
      <c r="H469" s="11">
        <f>'9'!O470</f>
        <v>8.9060773480662974</v>
      </c>
      <c r="I469" s="11">
        <f t="shared" si="14"/>
        <v>22.906077348066297</v>
      </c>
      <c r="J469" s="46">
        <f t="shared" si="15"/>
        <v>6.488973752993285E-2</v>
      </c>
    </row>
    <row r="470" spans="1:10" x14ac:dyDescent="0.25">
      <c r="A470" s="9" t="str">
        <f>'1'!A470</f>
        <v>West Allegheny SD</v>
      </c>
      <c r="B470" s="10" t="str">
        <f>'1'!B470</f>
        <v>Allegheny</v>
      </c>
      <c r="C470" s="85">
        <f>'1'!D470</f>
        <v>711</v>
      </c>
      <c r="D470" s="85">
        <f>'1'!E470</f>
        <v>467</v>
      </c>
      <c r="E470" s="85">
        <f>'1'!F470</f>
        <v>1178</v>
      </c>
      <c r="F470" s="11">
        <f>'5'!K471</f>
        <v>0</v>
      </c>
      <c r="G470" s="11">
        <f>'8'!I471</f>
        <v>89</v>
      </c>
      <c r="H470" s="11">
        <f>'9'!O471</f>
        <v>91.191176470588232</v>
      </c>
      <c r="I470" s="11">
        <f t="shared" si="14"/>
        <v>180.19117647058823</v>
      </c>
      <c r="J470" s="46">
        <f t="shared" si="15"/>
        <v>0.25343344088690328</v>
      </c>
    </row>
    <row r="471" spans="1:10" x14ac:dyDescent="0.25">
      <c r="A471" s="9" t="str">
        <f>'1'!A471</f>
        <v>West Branch Area SD</v>
      </c>
      <c r="B471" s="10" t="str">
        <f>'1'!B471</f>
        <v>Clearfield</v>
      </c>
      <c r="C471" s="85">
        <f>'1'!D471</f>
        <v>203</v>
      </c>
      <c r="D471" s="85">
        <f>'1'!E471</f>
        <v>154</v>
      </c>
      <c r="E471" s="85">
        <f>'1'!F471</f>
        <v>357</v>
      </c>
      <c r="F471" s="11">
        <f>'5'!K472</f>
        <v>2</v>
      </c>
      <c r="G471" s="11">
        <f>'8'!I472</f>
        <v>13</v>
      </c>
      <c r="H471" s="11">
        <f>'9'!O472</f>
        <v>19.201807228915666</v>
      </c>
      <c r="I471" s="11">
        <f t="shared" si="14"/>
        <v>34.201807228915669</v>
      </c>
      <c r="J471" s="46">
        <f t="shared" si="15"/>
        <v>0.16848180900943679</v>
      </c>
    </row>
    <row r="472" spans="1:10" x14ac:dyDescent="0.25">
      <c r="A472" s="9" t="str">
        <f>'1'!A472</f>
        <v>West Chester Area SD</v>
      </c>
      <c r="B472" s="10" t="str">
        <f>'1'!B472</f>
        <v>Chester</v>
      </c>
      <c r="C472" s="85">
        <f>'1'!D472</f>
        <v>3285</v>
      </c>
      <c r="D472" s="85">
        <f>'1'!E472</f>
        <v>2356</v>
      </c>
      <c r="E472" s="85">
        <f>'1'!F472</f>
        <v>5641</v>
      </c>
      <c r="F472" s="11">
        <f>'5'!K473</f>
        <v>0</v>
      </c>
      <c r="G472" s="11">
        <f>'8'!I473</f>
        <v>302</v>
      </c>
      <c r="H472" s="11">
        <f>'9'!O473</f>
        <v>215.20010758472296</v>
      </c>
      <c r="I472" s="11">
        <f t="shared" si="14"/>
        <v>517.2001075847229</v>
      </c>
      <c r="J472" s="46">
        <f t="shared" si="15"/>
        <v>0.15744295512472539</v>
      </c>
    </row>
    <row r="473" spans="1:10" x14ac:dyDescent="0.25">
      <c r="A473" s="9" t="str">
        <f>'1'!A473</f>
        <v>West Greene SD</v>
      </c>
      <c r="B473" s="10" t="str">
        <f>'1'!B473</f>
        <v>Greene</v>
      </c>
      <c r="C473" s="85">
        <f>'1'!D473</f>
        <v>145</v>
      </c>
      <c r="D473" s="85">
        <f>'1'!E473</f>
        <v>110</v>
      </c>
      <c r="E473" s="85">
        <f>'1'!F473</f>
        <v>255</v>
      </c>
      <c r="F473" s="11">
        <f>'5'!K474</f>
        <v>4</v>
      </c>
      <c r="G473" s="11">
        <f>'8'!I474</f>
        <v>16</v>
      </c>
      <c r="H473" s="11">
        <f>'9'!O474</f>
        <v>0</v>
      </c>
      <c r="I473" s="11">
        <f t="shared" si="14"/>
        <v>20</v>
      </c>
      <c r="J473" s="46">
        <f t="shared" si="15"/>
        <v>0.13793103448275862</v>
      </c>
    </row>
    <row r="474" spans="1:10" x14ac:dyDescent="0.25">
      <c r="A474" s="9" t="str">
        <f>'1'!A474</f>
        <v>West Jefferson Hills SD</v>
      </c>
      <c r="B474" s="10" t="str">
        <f>'1'!B474</f>
        <v>Allegheny</v>
      </c>
      <c r="C474" s="85">
        <f>'1'!D474</f>
        <v>549</v>
      </c>
      <c r="D474" s="85">
        <f>'1'!E474</f>
        <v>391</v>
      </c>
      <c r="E474" s="85">
        <f>'1'!F474</f>
        <v>940</v>
      </c>
      <c r="F474" s="11">
        <f>'5'!K475</f>
        <v>0</v>
      </c>
      <c r="G474" s="11">
        <f>'8'!I475</f>
        <v>56</v>
      </c>
      <c r="H474" s="11">
        <f>'9'!O475</f>
        <v>39.860294117647058</v>
      </c>
      <c r="I474" s="11">
        <f t="shared" si="14"/>
        <v>95.860294117647058</v>
      </c>
      <c r="J474" s="46">
        <f t="shared" si="15"/>
        <v>0.174608914604093</v>
      </c>
    </row>
    <row r="475" spans="1:10" x14ac:dyDescent="0.25">
      <c r="A475" s="9" t="str">
        <f>'1'!A475</f>
        <v>West Middlesex Area SD</v>
      </c>
      <c r="B475" s="10" t="str">
        <f>'1'!B475</f>
        <v>Mercer</v>
      </c>
      <c r="C475" s="85">
        <f>'1'!D475</f>
        <v>196</v>
      </c>
      <c r="D475" s="85">
        <f>'1'!E475</f>
        <v>155</v>
      </c>
      <c r="E475" s="85">
        <f>'1'!F475</f>
        <v>351</v>
      </c>
      <c r="F475" s="11">
        <f>'5'!K476</f>
        <v>0</v>
      </c>
      <c r="G475" s="11">
        <f>'8'!I476</f>
        <v>8</v>
      </c>
      <c r="H475" s="11">
        <f>'9'!O476</f>
        <v>14.993421052631579</v>
      </c>
      <c r="I475" s="11">
        <f t="shared" si="14"/>
        <v>22.993421052631579</v>
      </c>
      <c r="J475" s="46">
        <f t="shared" si="15"/>
        <v>0.11731337271750805</v>
      </c>
    </row>
    <row r="476" spans="1:10" x14ac:dyDescent="0.25">
      <c r="A476" s="9" t="str">
        <f>'1'!A476</f>
        <v>West Mifflin Area SD</v>
      </c>
      <c r="B476" s="10" t="str">
        <f>'1'!B476</f>
        <v>Allegheny</v>
      </c>
      <c r="C476" s="85">
        <f>'1'!D476</f>
        <v>713</v>
      </c>
      <c r="D476" s="85">
        <f>'1'!E476</f>
        <v>458</v>
      </c>
      <c r="E476" s="85">
        <f>'1'!F476</f>
        <v>1171</v>
      </c>
      <c r="F476" s="11">
        <f>'5'!K477</f>
        <v>9</v>
      </c>
      <c r="G476" s="11">
        <f>'8'!I477</f>
        <v>88</v>
      </c>
      <c r="H476" s="11">
        <f>'9'!O477</f>
        <v>30.397058823529409</v>
      </c>
      <c r="I476" s="11">
        <f t="shared" si="14"/>
        <v>127.39705882352941</v>
      </c>
      <c r="J476" s="46">
        <f t="shared" si="15"/>
        <v>0.17867750185628248</v>
      </c>
    </row>
    <row r="477" spans="1:10" x14ac:dyDescent="0.25">
      <c r="A477" s="9" t="str">
        <f>'1'!A477</f>
        <v>West Perry SD</v>
      </c>
      <c r="B477" s="10" t="str">
        <f>'1'!B477</f>
        <v>Perry</v>
      </c>
      <c r="C477" s="85">
        <f>'1'!D477</f>
        <v>712</v>
      </c>
      <c r="D477" s="85">
        <f>'1'!E477</f>
        <v>515</v>
      </c>
      <c r="E477" s="85">
        <f>'1'!F477</f>
        <v>1227</v>
      </c>
      <c r="F477" s="11">
        <f>'5'!K478</f>
        <v>0</v>
      </c>
      <c r="G477" s="11">
        <f>'8'!I478</f>
        <v>30</v>
      </c>
      <c r="H477" s="11">
        <f>'9'!O478</f>
        <v>95.294117647058826</v>
      </c>
      <c r="I477" s="11">
        <f t="shared" si="14"/>
        <v>125.29411764705883</v>
      </c>
      <c r="J477" s="46">
        <f t="shared" si="15"/>
        <v>0.17597488433575678</v>
      </c>
    </row>
    <row r="478" spans="1:10" x14ac:dyDescent="0.25">
      <c r="A478" s="9" t="str">
        <f>'1'!A478</f>
        <v>West Shore SD</v>
      </c>
      <c r="B478" s="10" t="str">
        <f>'1'!B478</f>
        <v>York</v>
      </c>
      <c r="C478" s="85">
        <f>'1'!D478</f>
        <v>2051</v>
      </c>
      <c r="D478" s="85">
        <f>'1'!E478</f>
        <v>1365</v>
      </c>
      <c r="E478" s="85">
        <f>'1'!F478</f>
        <v>3416</v>
      </c>
      <c r="F478" s="11">
        <f>'5'!K479</f>
        <v>0</v>
      </c>
      <c r="G478" s="11">
        <f>'8'!I479</f>
        <v>145</v>
      </c>
      <c r="H478" s="11">
        <f>'9'!O479</f>
        <v>35.18502519798416</v>
      </c>
      <c r="I478" s="11">
        <f t="shared" si="14"/>
        <v>180.18502519798415</v>
      </c>
      <c r="J478" s="46">
        <f t="shared" si="15"/>
        <v>8.7852279472444728E-2</v>
      </c>
    </row>
    <row r="479" spans="1:10" x14ac:dyDescent="0.25">
      <c r="A479" s="9" t="str">
        <f>'1'!A479</f>
        <v>West York Area SD</v>
      </c>
      <c r="B479" s="10" t="str">
        <f>'1'!B479</f>
        <v>York</v>
      </c>
      <c r="C479" s="85">
        <f>'1'!D479</f>
        <v>736</v>
      </c>
      <c r="D479" s="85">
        <f>'1'!E479</f>
        <v>519</v>
      </c>
      <c r="E479" s="85">
        <f>'1'!F479</f>
        <v>1255</v>
      </c>
      <c r="F479" s="11">
        <f>'5'!K480</f>
        <v>0</v>
      </c>
      <c r="G479" s="11">
        <f>'8'!I480</f>
        <v>73</v>
      </c>
      <c r="H479" s="11">
        <f>'9'!O480</f>
        <v>56.853851691864655</v>
      </c>
      <c r="I479" s="11">
        <f t="shared" si="14"/>
        <v>129.85385169186466</v>
      </c>
      <c r="J479" s="46">
        <f t="shared" si="15"/>
        <v>0.17643186371177264</v>
      </c>
    </row>
    <row r="480" spans="1:10" x14ac:dyDescent="0.25">
      <c r="A480" s="9" t="str">
        <f>'1'!A480</f>
        <v>Western Beaver County SD</v>
      </c>
      <c r="B480" s="10" t="str">
        <f>'1'!B480</f>
        <v>Beaver</v>
      </c>
      <c r="C480" s="85">
        <f>'1'!D480</f>
        <v>132</v>
      </c>
      <c r="D480" s="85">
        <f>'1'!E480</f>
        <v>94</v>
      </c>
      <c r="E480" s="85">
        <f>'1'!F480</f>
        <v>226</v>
      </c>
      <c r="F480" s="11">
        <f>'5'!K481</f>
        <v>1</v>
      </c>
      <c r="G480" s="11">
        <f>'8'!I481</f>
        <v>10</v>
      </c>
      <c r="H480" s="11">
        <f>'9'!O481</f>
        <v>0</v>
      </c>
      <c r="I480" s="11">
        <f t="shared" si="14"/>
        <v>11</v>
      </c>
      <c r="J480" s="46">
        <f t="shared" si="15"/>
        <v>8.3333333333333329E-2</v>
      </c>
    </row>
    <row r="481" spans="1:10" x14ac:dyDescent="0.25">
      <c r="A481" s="9" t="str">
        <f>'1'!A481</f>
        <v>Western Wayne SD</v>
      </c>
      <c r="B481" s="10" t="str">
        <f>'1'!B481</f>
        <v>Wayne</v>
      </c>
      <c r="C481" s="85">
        <f>'1'!D481</f>
        <v>373</v>
      </c>
      <c r="D481" s="85">
        <f>'1'!E481</f>
        <v>303</v>
      </c>
      <c r="E481" s="85">
        <f>'1'!F481</f>
        <v>676</v>
      </c>
      <c r="F481" s="11">
        <f>'5'!K482</f>
        <v>0</v>
      </c>
      <c r="G481" s="11">
        <f>'8'!I482</f>
        <v>28</v>
      </c>
      <c r="H481" s="11">
        <f>'9'!O482</f>
        <v>53.75</v>
      </c>
      <c r="I481" s="11">
        <f t="shared" si="14"/>
        <v>81.75</v>
      </c>
      <c r="J481" s="46">
        <f t="shared" si="15"/>
        <v>0.21916890080428955</v>
      </c>
    </row>
    <row r="482" spans="1:10" x14ac:dyDescent="0.25">
      <c r="A482" s="9" t="str">
        <f>'1'!A482</f>
        <v>Westmont Hilltop SD</v>
      </c>
      <c r="B482" s="10" t="str">
        <f>'1'!B482</f>
        <v>Cambria</v>
      </c>
      <c r="C482" s="85">
        <f>'1'!D482</f>
        <v>299</v>
      </c>
      <c r="D482" s="85">
        <f>'1'!E482</f>
        <v>234</v>
      </c>
      <c r="E482" s="85">
        <f>'1'!F482</f>
        <v>533</v>
      </c>
      <c r="F482" s="11">
        <f>'5'!K483</f>
        <v>1</v>
      </c>
      <c r="G482" s="11">
        <f>'8'!I483</f>
        <v>18</v>
      </c>
      <c r="H482" s="11">
        <f>'9'!O483</f>
        <v>130.65635179153097</v>
      </c>
      <c r="I482" s="11">
        <f t="shared" si="14"/>
        <v>149.65635179153097</v>
      </c>
      <c r="J482" s="46">
        <f t="shared" si="15"/>
        <v>0.50052291569073903</v>
      </c>
    </row>
    <row r="483" spans="1:10" x14ac:dyDescent="0.25">
      <c r="A483" s="9" t="str">
        <f>'1'!A483</f>
        <v>Whitehall-Coplay SD</v>
      </c>
      <c r="B483" s="10" t="str">
        <f>'1'!B483</f>
        <v>Lehigh</v>
      </c>
      <c r="C483" s="85">
        <f>'1'!D483</f>
        <v>941</v>
      </c>
      <c r="D483" s="85">
        <f>'1'!E483</f>
        <v>647</v>
      </c>
      <c r="E483" s="85">
        <f>'1'!F483</f>
        <v>1588</v>
      </c>
      <c r="F483" s="11">
        <f>'5'!K484</f>
        <v>0</v>
      </c>
      <c r="G483" s="11">
        <f>'8'!I484</f>
        <v>126</v>
      </c>
      <c r="H483" s="11">
        <f>'9'!O484</f>
        <v>131.29084846239348</v>
      </c>
      <c r="I483" s="11">
        <f t="shared" si="14"/>
        <v>257.29084846239346</v>
      </c>
      <c r="J483" s="46">
        <f t="shared" si="15"/>
        <v>0.27342279326503022</v>
      </c>
    </row>
    <row r="484" spans="1:10" x14ac:dyDescent="0.25">
      <c r="A484" s="9" t="str">
        <f>'1'!A484</f>
        <v>Wilkes-Barre Area SD</v>
      </c>
      <c r="B484" s="10" t="str">
        <f>'1'!B484</f>
        <v>Luzerne</v>
      </c>
      <c r="C484" s="85">
        <f>'1'!D484</f>
        <v>1902</v>
      </c>
      <c r="D484" s="85">
        <f>'1'!E484</f>
        <v>1259</v>
      </c>
      <c r="E484" s="85">
        <f>'1'!F484</f>
        <v>3161</v>
      </c>
      <c r="F484" s="11">
        <f>'5'!K485</f>
        <v>82</v>
      </c>
      <c r="G484" s="11">
        <f>'8'!I485</f>
        <v>101</v>
      </c>
      <c r="H484" s="11">
        <f>'9'!O485</f>
        <v>207.18188353702371</v>
      </c>
      <c r="I484" s="11">
        <f t="shared" si="14"/>
        <v>390.18188353702374</v>
      </c>
      <c r="J484" s="46">
        <f t="shared" si="15"/>
        <v>0.20514294612882425</v>
      </c>
    </row>
    <row r="485" spans="1:10" x14ac:dyDescent="0.25">
      <c r="A485" s="9" t="str">
        <f>'1'!A485</f>
        <v>Wilkinsburg Borough SD</v>
      </c>
      <c r="B485" s="10" t="str">
        <f>'1'!B485</f>
        <v>Allegheny</v>
      </c>
      <c r="C485" s="85">
        <f>'1'!D485</f>
        <v>540</v>
      </c>
      <c r="D485" s="85">
        <f>'1'!E485</f>
        <v>368</v>
      </c>
      <c r="E485" s="85">
        <f>'1'!F485</f>
        <v>908</v>
      </c>
      <c r="F485" s="11">
        <f>'5'!K486</f>
        <v>0</v>
      </c>
      <c r="G485" s="11">
        <f>'8'!I486</f>
        <v>51</v>
      </c>
      <c r="H485" s="11">
        <f>'9'!O486</f>
        <v>198.44117647058823</v>
      </c>
      <c r="I485" s="11">
        <f t="shared" si="14"/>
        <v>249.44117647058823</v>
      </c>
      <c r="J485" s="46">
        <f t="shared" si="15"/>
        <v>0.46192810457516337</v>
      </c>
    </row>
    <row r="486" spans="1:10" x14ac:dyDescent="0.25">
      <c r="A486" s="9" t="str">
        <f>'1'!A486</f>
        <v>William Penn SD</v>
      </c>
      <c r="B486" s="10" t="str">
        <f>'1'!B486</f>
        <v>Delaware</v>
      </c>
      <c r="C486" s="85">
        <f>'1'!D486</f>
        <v>1857</v>
      </c>
      <c r="D486" s="85">
        <f>'1'!E486</f>
        <v>1241</v>
      </c>
      <c r="E486" s="85">
        <f>'1'!F486</f>
        <v>3098</v>
      </c>
      <c r="F486" s="11">
        <f>'5'!K487</f>
        <v>0</v>
      </c>
      <c r="G486" s="11">
        <f>'8'!I487</f>
        <v>105</v>
      </c>
      <c r="H486" s="11">
        <f>'9'!O487</f>
        <v>120.1061946902655</v>
      </c>
      <c r="I486" s="11">
        <f t="shared" si="14"/>
        <v>225.10619469026551</v>
      </c>
      <c r="J486" s="46">
        <f t="shared" si="15"/>
        <v>0.12122035255264701</v>
      </c>
    </row>
    <row r="487" spans="1:10" x14ac:dyDescent="0.25">
      <c r="A487" s="9" t="str">
        <f>'1'!A487</f>
        <v>Williams Valley SD</v>
      </c>
      <c r="B487" s="10" t="str">
        <f>'1'!B487</f>
        <v>Schuylkill</v>
      </c>
      <c r="C487" s="85">
        <f>'1'!D487</f>
        <v>248</v>
      </c>
      <c r="D487" s="85">
        <f>'1'!E487</f>
        <v>165</v>
      </c>
      <c r="E487" s="85">
        <f>'1'!F487</f>
        <v>413</v>
      </c>
      <c r="F487" s="11">
        <f>'5'!K488</f>
        <v>0</v>
      </c>
      <c r="G487" s="11">
        <f>'8'!I488</f>
        <v>7</v>
      </c>
      <c r="H487" s="11">
        <f>'9'!O488</f>
        <v>0</v>
      </c>
      <c r="I487" s="11">
        <f t="shared" si="14"/>
        <v>7</v>
      </c>
      <c r="J487" s="46">
        <f t="shared" si="15"/>
        <v>2.8225806451612902E-2</v>
      </c>
    </row>
    <row r="488" spans="1:10" x14ac:dyDescent="0.25">
      <c r="A488" s="9" t="str">
        <f>'1'!A488</f>
        <v>Williamsburg Community SD</v>
      </c>
      <c r="B488" s="10" t="str">
        <f>'1'!B488</f>
        <v>Blair</v>
      </c>
      <c r="C488" s="85">
        <f>'1'!D488</f>
        <v>118</v>
      </c>
      <c r="D488" s="85">
        <f>'1'!E488</f>
        <v>87</v>
      </c>
      <c r="E488" s="85">
        <f>'1'!F488</f>
        <v>205</v>
      </c>
      <c r="F488" s="11">
        <f>'5'!K489</f>
        <v>0</v>
      </c>
      <c r="G488" s="11">
        <f>'8'!I489</f>
        <v>8</v>
      </c>
      <c r="H488" s="11">
        <f>'9'!O489</f>
        <v>0</v>
      </c>
      <c r="I488" s="11">
        <f t="shared" si="14"/>
        <v>8</v>
      </c>
      <c r="J488" s="46">
        <f t="shared" si="15"/>
        <v>6.7796610169491525E-2</v>
      </c>
    </row>
    <row r="489" spans="1:10" x14ac:dyDescent="0.25">
      <c r="A489" s="9" t="str">
        <f>'1'!A489</f>
        <v>Williamsport Area SD</v>
      </c>
      <c r="B489" s="10" t="str">
        <f>'1'!B489</f>
        <v>Lycoming</v>
      </c>
      <c r="C489" s="85">
        <f>'1'!D489</f>
        <v>1510</v>
      </c>
      <c r="D489" s="85">
        <f>'1'!E489</f>
        <v>991</v>
      </c>
      <c r="E489" s="85">
        <f>'1'!F489</f>
        <v>2501</v>
      </c>
      <c r="F489" s="11">
        <f>'5'!K490</f>
        <v>54</v>
      </c>
      <c r="G489" s="11">
        <f>'8'!I490</f>
        <v>109</v>
      </c>
      <c r="H489" s="11">
        <f>'9'!O490</f>
        <v>314.04507710557533</v>
      </c>
      <c r="I489" s="11">
        <f t="shared" si="14"/>
        <v>477.04507710557533</v>
      </c>
      <c r="J489" s="46">
        <f t="shared" si="15"/>
        <v>0.31592389212289756</v>
      </c>
    </row>
    <row r="490" spans="1:10" x14ac:dyDescent="0.25">
      <c r="A490" s="9" t="str">
        <f>'1'!A490</f>
        <v>Wilmington Area SD</v>
      </c>
      <c r="B490" s="10" t="str">
        <f>'1'!B490</f>
        <v>Lawrence</v>
      </c>
      <c r="C490" s="85">
        <f>'1'!D490</f>
        <v>352</v>
      </c>
      <c r="D490" s="85">
        <f>'1'!E490</f>
        <v>255</v>
      </c>
      <c r="E490" s="85">
        <f>'1'!F490</f>
        <v>607</v>
      </c>
      <c r="F490" s="11">
        <f>'5'!K491</f>
        <v>2</v>
      </c>
      <c r="G490" s="11">
        <f>'8'!I491</f>
        <v>15</v>
      </c>
      <c r="H490" s="11">
        <f>'9'!O491</f>
        <v>0</v>
      </c>
      <c r="I490" s="11">
        <f t="shared" si="14"/>
        <v>17</v>
      </c>
      <c r="J490" s="46">
        <f t="shared" si="15"/>
        <v>4.8295454545454544E-2</v>
      </c>
    </row>
    <row r="491" spans="1:10" x14ac:dyDescent="0.25">
      <c r="A491" s="9" t="str">
        <f>'1'!A491</f>
        <v>Wilson Area SD</v>
      </c>
      <c r="B491" s="10" t="str">
        <f>'1'!B491</f>
        <v>Northampton</v>
      </c>
      <c r="C491" s="85">
        <f>'1'!D491</f>
        <v>569</v>
      </c>
      <c r="D491" s="85">
        <f>'1'!E491</f>
        <v>377</v>
      </c>
      <c r="E491" s="85">
        <f>'1'!F491</f>
        <v>946</v>
      </c>
      <c r="F491" s="11">
        <f>'5'!K492</f>
        <v>0</v>
      </c>
      <c r="G491" s="11">
        <f>'8'!I492</f>
        <v>38</v>
      </c>
      <c r="H491" s="11">
        <f>'9'!O492</f>
        <v>0</v>
      </c>
      <c r="I491" s="11">
        <f t="shared" si="14"/>
        <v>38</v>
      </c>
      <c r="J491" s="46">
        <f t="shared" si="15"/>
        <v>6.6783831282952552E-2</v>
      </c>
    </row>
    <row r="492" spans="1:10" x14ac:dyDescent="0.25">
      <c r="A492" s="9" t="str">
        <f>'1'!A492</f>
        <v>Wilson SD</v>
      </c>
      <c r="B492" s="10" t="str">
        <f>'1'!B492</f>
        <v>Berks</v>
      </c>
      <c r="C492" s="85">
        <f>'1'!D492</f>
        <v>1189</v>
      </c>
      <c r="D492" s="85">
        <f>'1'!E492</f>
        <v>827</v>
      </c>
      <c r="E492" s="85">
        <f>'1'!F492</f>
        <v>2016</v>
      </c>
      <c r="F492" s="11">
        <f>'5'!K493</f>
        <v>0</v>
      </c>
      <c r="G492" s="11">
        <f>'8'!I493</f>
        <v>104</v>
      </c>
      <c r="H492" s="11">
        <f>'9'!O493</f>
        <v>204.7030748049564</v>
      </c>
      <c r="I492" s="11">
        <f t="shared" si="14"/>
        <v>308.70307480495637</v>
      </c>
      <c r="J492" s="46">
        <f t="shared" si="15"/>
        <v>0.25963252716985397</v>
      </c>
    </row>
    <row r="493" spans="1:10" x14ac:dyDescent="0.25">
      <c r="A493" s="9" t="str">
        <f>'1'!A493</f>
        <v>Windber Area SD</v>
      </c>
      <c r="B493" s="10" t="str">
        <f>'1'!B493</f>
        <v>Somerset</v>
      </c>
      <c r="C493" s="85">
        <f>'1'!D493</f>
        <v>210</v>
      </c>
      <c r="D493" s="85">
        <f>'1'!E493</f>
        <v>175</v>
      </c>
      <c r="E493" s="85">
        <f>'1'!F493</f>
        <v>385</v>
      </c>
      <c r="F493" s="11">
        <f>'5'!K494</f>
        <v>2</v>
      </c>
      <c r="G493" s="11">
        <f>'8'!I494</f>
        <v>18</v>
      </c>
      <c r="H493" s="11">
        <f>'9'!O494</f>
        <v>0</v>
      </c>
      <c r="I493" s="11">
        <f t="shared" si="14"/>
        <v>20</v>
      </c>
      <c r="J493" s="46">
        <f t="shared" si="15"/>
        <v>9.5238095238095233E-2</v>
      </c>
    </row>
    <row r="494" spans="1:10" x14ac:dyDescent="0.25">
      <c r="A494" s="9" t="str">
        <f>'1'!A494</f>
        <v>Wissahickon SD</v>
      </c>
      <c r="B494" s="10" t="str">
        <f>'1'!B494</f>
        <v>Montgomery</v>
      </c>
      <c r="C494" s="85">
        <f>'1'!D494</f>
        <v>996</v>
      </c>
      <c r="D494" s="85">
        <f>'1'!E494</f>
        <v>761</v>
      </c>
      <c r="E494" s="85">
        <f>'1'!F494</f>
        <v>1757</v>
      </c>
      <c r="F494" s="11">
        <f>'5'!K495</f>
        <v>0</v>
      </c>
      <c r="G494" s="11">
        <f>'8'!I495</f>
        <v>99</v>
      </c>
      <c r="H494" s="11">
        <f>'9'!O495</f>
        <v>89.842956120092381</v>
      </c>
      <c r="I494" s="11">
        <f t="shared" si="14"/>
        <v>188.84295612009237</v>
      </c>
      <c r="J494" s="46">
        <f t="shared" si="15"/>
        <v>0.18960136156635779</v>
      </c>
    </row>
    <row r="495" spans="1:10" x14ac:dyDescent="0.25">
      <c r="A495" s="9" t="str">
        <f>'1'!A495</f>
        <v>Woodland Hills SD</v>
      </c>
      <c r="B495" s="10" t="str">
        <f>'1'!B495</f>
        <v>Allegheny</v>
      </c>
      <c r="C495" s="85">
        <f>'1'!D495</f>
        <v>1618</v>
      </c>
      <c r="D495" s="85">
        <f>'1'!E495</f>
        <v>1012</v>
      </c>
      <c r="E495" s="85">
        <f>'1'!F495</f>
        <v>2630</v>
      </c>
      <c r="F495" s="11">
        <f>'5'!K496</f>
        <v>73</v>
      </c>
      <c r="G495" s="11">
        <f>'8'!I496</f>
        <v>175</v>
      </c>
      <c r="H495" s="11">
        <f>'9'!O496</f>
        <v>164.31617647058823</v>
      </c>
      <c r="I495" s="11">
        <f t="shared" si="14"/>
        <v>412.31617647058823</v>
      </c>
      <c r="J495" s="46">
        <f t="shared" si="15"/>
        <v>0.25483076419690248</v>
      </c>
    </row>
    <row r="496" spans="1:10" x14ac:dyDescent="0.25">
      <c r="A496" s="9" t="str">
        <f>'1'!A496</f>
        <v>Wyalusing Area SD</v>
      </c>
      <c r="B496" s="10" t="str">
        <f>'1'!B496</f>
        <v>Bradford</v>
      </c>
      <c r="C496" s="85">
        <f>'1'!D496</f>
        <v>318</v>
      </c>
      <c r="D496" s="85">
        <f>'1'!E496</f>
        <v>247</v>
      </c>
      <c r="E496" s="85">
        <f>'1'!F496</f>
        <v>565</v>
      </c>
      <c r="F496" s="11">
        <f>'5'!K497</f>
        <v>4</v>
      </c>
      <c r="G496" s="11">
        <f>'8'!I497</f>
        <v>16</v>
      </c>
      <c r="H496" s="11">
        <f>'9'!O497</f>
        <v>15.899999999999999</v>
      </c>
      <c r="I496" s="11">
        <f t="shared" si="14"/>
        <v>35.9</v>
      </c>
      <c r="J496" s="46">
        <f t="shared" si="15"/>
        <v>0.11289308176100628</v>
      </c>
    </row>
    <row r="497" spans="1:10" x14ac:dyDescent="0.25">
      <c r="A497" s="9" t="str">
        <f>'1'!A497</f>
        <v>Wyoming Area SD</v>
      </c>
      <c r="B497" s="10" t="str">
        <f>'1'!B497</f>
        <v>Luzerne</v>
      </c>
      <c r="C497" s="85">
        <f>'1'!D497</f>
        <v>477</v>
      </c>
      <c r="D497" s="85">
        <f>'1'!E497</f>
        <v>411</v>
      </c>
      <c r="E497" s="85">
        <f>'1'!F497</f>
        <v>888</v>
      </c>
      <c r="F497" s="11">
        <f>'5'!K498</f>
        <v>11</v>
      </c>
      <c r="G497" s="11">
        <f>'8'!I498</f>
        <v>27</v>
      </c>
      <c r="H497" s="11">
        <f>'9'!O498</f>
        <v>40.921639108554992</v>
      </c>
      <c r="I497" s="11">
        <f t="shared" si="14"/>
        <v>78.921639108554984</v>
      </c>
      <c r="J497" s="46">
        <f t="shared" si="15"/>
        <v>0.16545417003889934</v>
      </c>
    </row>
    <row r="498" spans="1:10" x14ac:dyDescent="0.25">
      <c r="A498" s="9" t="str">
        <f>'1'!A498</f>
        <v>Wyoming Valley West SD</v>
      </c>
      <c r="B498" s="10" t="str">
        <f>'1'!B498</f>
        <v>Luzerne</v>
      </c>
      <c r="C498" s="85">
        <f>'1'!D498</f>
        <v>1409</v>
      </c>
      <c r="D498" s="85">
        <f>'1'!E498</f>
        <v>852</v>
      </c>
      <c r="E498" s="85">
        <f>'1'!F498</f>
        <v>2261</v>
      </c>
      <c r="F498" s="11">
        <f>'5'!K499</f>
        <v>33</v>
      </c>
      <c r="G498" s="11">
        <f>'8'!I499</f>
        <v>79</v>
      </c>
      <c r="H498" s="11">
        <f>'9'!O499</f>
        <v>84.674335010783608</v>
      </c>
      <c r="I498" s="11">
        <f t="shared" si="14"/>
        <v>196.67433501078361</v>
      </c>
      <c r="J498" s="46">
        <f t="shared" si="15"/>
        <v>0.13958433996507</v>
      </c>
    </row>
    <row r="499" spans="1:10" x14ac:dyDescent="0.25">
      <c r="A499" s="9" t="str">
        <f>'1'!A499</f>
        <v>Wyomissing Area SD</v>
      </c>
      <c r="B499" s="10" t="str">
        <f>'1'!B499</f>
        <v>Berks</v>
      </c>
      <c r="C499" s="85">
        <f>'1'!D499</f>
        <v>344</v>
      </c>
      <c r="D499" s="85">
        <f>'1'!E499</f>
        <v>247</v>
      </c>
      <c r="E499" s="85">
        <f>'1'!F499</f>
        <v>591</v>
      </c>
      <c r="F499" s="11">
        <f>'5'!K500</f>
        <v>0</v>
      </c>
      <c r="G499" s="11">
        <f>'8'!I500</f>
        <v>54</v>
      </c>
      <c r="H499" s="11">
        <f>'9'!O500</f>
        <v>0</v>
      </c>
      <c r="I499" s="11">
        <f t="shared" si="14"/>
        <v>54</v>
      </c>
      <c r="J499" s="46">
        <f t="shared" si="15"/>
        <v>0.15697674418604651</v>
      </c>
    </row>
    <row r="500" spans="1:10" x14ac:dyDescent="0.25">
      <c r="A500" s="9" t="str">
        <f>'1'!A500</f>
        <v>York City SD</v>
      </c>
      <c r="B500" s="10" t="str">
        <f>'1'!B500</f>
        <v>York</v>
      </c>
      <c r="C500" s="85">
        <f>'1'!D500</f>
        <v>2492</v>
      </c>
      <c r="D500" s="85">
        <f>'1'!E500</f>
        <v>1533</v>
      </c>
      <c r="E500" s="85">
        <f>'1'!F500</f>
        <v>4025</v>
      </c>
      <c r="F500" s="11">
        <f>'5'!K501</f>
        <v>79</v>
      </c>
      <c r="G500" s="11">
        <f>'8'!I501</f>
        <v>220</v>
      </c>
      <c r="H500" s="11">
        <f>'9'!O501</f>
        <v>174.85241180705543</v>
      </c>
      <c r="I500" s="11">
        <f t="shared" si="14"/>
        <v>473.85241180705543</v>
      </c>
      <c r="J500" s="46">
        <f t="shared" si="15"/>
        <v>0.19014944294023092</v>
      </c>
    </row>
    <row r="501" spans="1:10" x14ac:dyDescent="0.25">
      <c r="A501" s="9" t="str">
        <f>'1'!A501</f>
        <v>York Suburban SD</v>
      </c>
      <c r="B501" s="10" t="str">
        <f>'1'!B501</f>
        <v>York</v>
      </c>
      <c r="C501" s="85">
        <f>'1'!D501</f>
        <v>562</v>
      </c>
      <c r="D501" s="85">
        <f>'1'!E501</f>
        <v>406</v>
      </c>
      <c r="E501" s="85">
        <f>'1'!F501</f>
        <v>968</v>
      </c>
      <c r="F501" s="11">
        <f>'5'!K502</f>
        <v>0</v>
      </c>
      <c r="G501" s="11">
        <f>'8'!I502</f>
        <v>46</v>
      </c>
      <c r="H501" s="11">
        <f>'9'!O502</f>
        <v>226.12814974802015</v>
      </c>
      <c r="I501" s="11">
        <f t="shared" si="14"/>
        <v>272.12814974802018</v>
      </c>
      <c r="J501" s="46">
        <f t="shared" si="15"/>
        <v>0.4842137895872245</v>
      </c>
    </row>
    <row r="502" spans="1:10" x14ac:dyDescent="0.25">
      <c r="A502" s="9" t="str">
        <f>'1'!A502</f>
        <v>Yough SD</v>
      </c>
      <c r="B502" s="10" t="str">
        <f>'1'!B502</f>
        <v>Westmoreland</v>
      </c>
      <c r="C502" s="85">
        <f>'1'!D502</f>
        <v>429</v>
      </c>
      <c r="D502" s="85">
        <f>'1'!E502</f>
        <v>294</v>
      </c>
      <c r="E502" s="85">
        <f>'1'!F502</f>
        <v>723</v>
      </c>
      <c r="F502" s="11">
        <f>'5'!K503</f>
        <v>5</v>
      </c>
      <c r="G502" s="11">
        <f>'8'!I503</f>
        <v>43</v>
      </c>
      <c r="H502" s="11">
        <f>'9'!O503</f>
        <v>9.7588235294117656</v>
      </c>
      <c r="I502" s="11">
        <f t="shared" si="14"/>
        <v>57.758823529411764</v>
      </c>
      <c r="J502" s="46">
        <f t="shared" si="15"/>
        <v>0.13463595228301112</v>
      </c>
    </row>
    <row r="503" spans="1:10" x14ac:dyDescent="0.25">
      <c r="A503" s="38" t="s">
        <v>529</v>
      </c>
      <c r="B503" s="50"/>
      <c r="C503" s="51">
        <f>'1'!D503</f>
        <v>432581</v>
      </c>
      <c r="D503" s="51">
        <f>'1'!E503</f>
        <v>296957</v>
      </c>
      <c r="E503" s="51">
        <f>'1'!F503</f>
        <v>729538</v>
      </c>
      <c r="F503" s="51">
        <f t="shared" ref="F503:G503" si="16">SUM(F3:F502)</f>
        <v>4368</v>
      </c>
      <c r="G503" s="51">
        <f t="shared" si="16"/>
        <v>37647</v>
      </c>
      <c r="H503" s="51">
        <f>'9'!O504</f>
        <v>42226</v>
      </c>
      <c r="I503" s="51">
        <f t="shared" si="14"/>
        <v>84241</v>
      </c>
      <c r="J503" s="52">
        <f t="shared" si="15"/>
        <v>0.19474040699892042</v>
      </c>
    </row>
    <row r="504" spans="1:10" x14ac:dyDescent="0.25">
      <c r="A504" s="4" t="str">
        <f>'1'!A504</f>
        <v>* 2010 School District population estimates from PA Data Center, Penn State University</v>
      </c>
    </row>
  </sheetData>
  <mergeCells count="1">
    <mergeCell ref="A1:I1"/>
  </mergeCells>
  <pageMargins left="0.3" right="0.3" top="0.4" bottom="0.5" header="0.3" footer="0.3"/>
  <pageSetup orientation="portrait" r:id="rId1"/>
  <headerFooter>
    <oddFooter>&amp;LPrepared by:  Office of Child Development and Early Learning&amp;C&amp;"Arial,Regular"&amp;8&amp;P&amp;R&amp;"Arial,Regular"&amp;8Updated 11/1/2011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0" tint="-0.14999847407452621"/>
  </sheetPr>
  <dimension ref="A1:L505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RowHeight="15" x14ac:dyDescent="0.25"/>
  <cols>
    <col min="1" max="1" width="26.7109375" bestFit="1" customWidth="1"/>
    <col min="2" max="2" width="11.85546875" bestFit="1" customWidth="1"/>
    <col min="3" max="4" width="8.85546875" style="102" bestFit="1" customWidth="1"/>
    <col min="5" max="5" width="8" style="102" bestFit="1" customWidth="1"/>
    <col min="6" max="6" width="14.42578125" bestFit="1" customWidth="1"/>
    <col min="7" max="7" width="16.85546875" bestFit="1" customWidth="1"/>
    <col min="8" max="8" width="16.140625" customWidth="1"/>
    <col min="9" max="9" width="15.140625" bestFit="1" customWidth="1"/>
    <col min="10" max="10" width="14.7109375" bestFit="1" customWidth="1"/>
    <col min="11" max="11" width="12.140625" bestFit="1" customWidth="1"/>
    <col min="12" max="12" width="17.42578125" bestFit="1" customWidth="1"/>
  </cols>
  <sheetData>
    <row r="1" spans="1:12" x14ac:dyDescent="0.25">
      <c r="A1" s="171" t="str">
        <f>'Table of Contents'!B7&amp;": "&amp;'Table of Contents'!C7</f>
        <v>Tab 3: Early Childhood Education Programs - Children Ages 3 and 4 Served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</row>
    <row r="2" spans="1:12" ht="51.75" customHeight="1" x14ac:dyDescent="0.25">
      <c r="A2" s="39" t="str">
        <f>'1'!A2</f>
        <v>School District</v>
      </c>
      <c r="B2" s="39" t="str">
        <f>'1'!B2</f>
        <v>County</v>
      </c>
      <c r="C2" s="41" t="str">
        <f>'[2]12'!C2</f>
        <v># of Children Ages 0-2*</v>
      </c>
      <c r="D2" s="41" t="str">
        <f>'[2]12'!D2</f>
        <v># of Children Ages 3-4*</v>
      </c>
      <c r="E2" s="41" t="str">
        <f>'[2]12'!E2</f>
        <v># of Children Under 5*</v>
      </c>
      <c r="F2" s="42" t="s">
        <v>689</v>
      </c>
      <c r="G2" s="53" t="s">
        <v>629</v>
      </c>
      <c r="H2" s="54" t="s">
        <v>886</v>
      </c>
      <c r="I2" s="43" t="s">
        <v>620</v>
      </c>
      <c r="J2" s="44" t="s">
        <v>621</v>
      </c>
      <c r="K2" s="41" t="s">
        <v>562</v>
      </c>
      <c r="L2" s="55" t="s">
        <v>631</v>
      </c>
    </row>
    <row r="3" spans="1:12" x14ac:dyDescent="0.25">
      <c r="A3" s="9" t="str">
        <f>'2'!A3</f>
        <v>Abington Heights SD</v>
      </c>
      <c r="B3" s="29" t="str">
        <f>'2'!B3</f>
        <v>Lackawanna</v>
      </c>
      <c r="C3" s="85">
        <f>'2'!C3</f>
        <v>665</v>
      </c>
      <c r="D3" s="85">
        <f>'2'!D3</f>
        <v>501</v>
      </c>
      <c r="E3" s="85">
        <f>'2'!E3</f>
        <v>1166</v>
      </c>
      <c r="F3" s="11">
        <f>'5'!N4</f>
        <v>10</v>
      </c>
      <c r="G3" s="11">
        <f>'6'!H4</f>
        <v>0</v>
      </c>
      <c r="H3" s="11">
        <f>'7'!F4</f>
        <v>0</v>
      </c>
      <c r="I3" s="11">
        <f>'8'!J4</f>
        <v>33</v>
      </c>
      <c r="J3" s="36">
        <f>'9'!P4</f>
        <v>73.790055248618785</v>
      </c>
      <c r="K3" s="11">
        <f t="shared" ref="K3:K29" si="0">SUM(F3:J3)</f>
        <v>116.79005524861878</v>
      </c>
      <c r="L3" s="46">
        <f t="shared" ref="L3:L66" si="1">K3/D3</f>
        <v>0.23311388273177402</v>
      </c>
    </row>
    <row r="4" spans="1:12" x14ac:dyDescent="0.25">
      <c r="A4" s="9" t="str">
        <f>'2'!A4</f>
        <v>Abington SD</v>
      </c>
      <c r="B4" s="29" t="str">
        <f>'2'!B4</f>
        <v>Montgomery</v>
      </c>
      <c r="C4" s="85">
        <f>'2'!C4</f>
        <v>1942</v>
      </c>
      <c r="D4" s="85">
        <f>'2'!D4</f>
        <v>1304</v>
      </c>
      <c r="E4" s="85">
        <f>'2'!E4</f>
        <v>3246</v>
      </c>
      <c r="F4" s="11">
        <f>'5'!N5</f>
        <v>0</v>
      </c>
      <c r="G4" s="11">
        <f>'6'!H5</f>
        <v>0</v>
      </c>
      <c r="H4" s="11">
        <f>'7'!F5</f>
        <v>0</v>
      </c>
      <c r="I4" s="11">
        <f>'8'!J5</f>
        <v>145</v>
      </c>
      <c r="J4" s="36">
        <f>'9'!P5</f>
        <v>234.38205212801054</v>
      </c>
      <c r="K4" s="11">
        <f t="shared" si="0"/>
        <v>379.38205212801051</v>
      </c>
      <c r="L4" s="46">
        <f t="shared" si="1"/>
        <v>0.29093715653988539</v>
      </c>
    </row>
    <row r="5" spans="1:12" x14ac:dyDescent="0.25">
      <c r="A5" s="9" t="str">
        <f>'2'!A5</f>
        <v>Albert Gallatin Area SD</v>
      </c>
      <c r="B5" s="29" t="str">
        <f>'2'!B5</f>
        <v>Fayette</v>
      </c>
      <c r="C5" s="85">
        <f>'2'!C5</f>
        <v>732</v>
      </c>
      <c r="D5" s="85">
        <f>'2'!D5</f>
        <v>512</v>
      </c>
      <c r="E5" s="85">
        <f>'2'!E5</f>
        <v>1244</v>
      </c>
      <c r="F5" s="11">
        <f>'5'!N6</f>
        <v>117</v>
      </c>
      <c r="G5" s="11">
        <f>'6'!H6</f>
        <v>37</v>
      </c>
      <c r="H5" s="11">
        <f>'7'!F6</f>
        <v>0</v>
      </c>
      <c r="I5" s="11">
        <f>'8'!J6</f>
        <v>48</v>
      </c>
      <c r="J5" s="36">
        <f>'9'!P6</f>
        <v>47.290721649484539</v>
      </c>
      <c r="K5" s="11">
        <f t="shared" si="0"/>
        <v>249.29072164948454</v>
      </c>
      <c r="L5" s="46">
        <f t="shared" si="1"/>
        <v>0.48689594072164949</v>
      </c>
    </row>
    <row r="6" spans="1:12" x14ac:dyDescent="0.25">
      <c r="A6" s="9" t="str">
        <f>'2'!A6</f>
        <v>Aliquippa SD</v>
      </c>
      <c r="B6" s="29" t="str">
        <f>'2'!B6</f>
        <v>Beaver</v>
      </c>
      <c r="C6" s="85">
        <f>'2'!C6</f>
        <v>405</v>
      </c>
      <c r="D6" s="85">
        <f>'2'!D6</f>
        <v>246</v>
      </c>
      <c r="E6" s="85">
        <f>'2'!E6</f>
        <v>651</v>
      </c>
      <c r="F6" s="11">
        <f>'5'!N7</f>
        <v>120</v>
      </c>
      <c r="G6" s="11">
        <f>'6'!H7</f>
        <v>0</v>
      </c>
      <c r="H6" s="11">
        <f>'7'!F7</f>
        <v>0</v>
      </c>
      <c r="I6" s="11">
        <f>'8'!J7</f>
        <v>36</v>
      </c>
      <c r="J6" s="36">
        <f>'9'!P7</f>
        <v>0</v>
      </c>
      <c r="K6" s="11">
        <f t="shared" si="0"/>
        <v>156</v>
      </c>
      <c r="L6" s="46">
        <f t="shared" si="1"/>
        <v>0.63414634146341464</v>
      </c>
    </row>
    <row r="7" spans="1:12" x14ac:dyDescent="0.25">
      <c r="A7" s="9" t="str">
        <f>'2'!A7</f>
        <v>Allegheny Valley SD</v>
      </c>
      <c r="B7" s="29" t="str">
        <f>'2'!B7</f>
        <v>Allegheny</v>
      </c>
      <c r="C7" s="85">
        <f>'2'!C7</f>
        <v>207</v>
      </c>
      <c r="D7" s="85">
        <f>'2'!D7</f>
        <v>141</v>
      </c>
      <c r="E7" s="85">
        <f>'2'!E7</f>
        <v>348</v>
      </c>
      <c r="F7" s="11">
        <f>'5'!N8</f>
        <v>15</v>
      </c>
      <c r="G7" s="11">
        <f>'6'!H8</f>
        <v>0</v>
      </c>
      <c r="H7" s="11">
        <f>'7'!F8</f>
        <v>0</v>
      </c>
      <c r="I7" s="11">
        <f>'8'!J8</f>
        <v>25</v>
      </c>
      <c r="J7" s="36">
        <f>'9'!P8</f>
        <v>0</v>
      </c>
      <c r="K7" s="11">
        <f t="shared" si="0"/>
        <v>40</v>
      </c>
      <c r="L7" s="46">
        <f t="shared" si="1"/>
        <v>0.28368794326241137</v>
      </c>
    </row>
    <row r="8" spans="1:12" x14ac:dyDescent="0.25">
      <c r="A8" s="9" t="str">
        <f>'2'!A8</f>
        <v>Allegheny-Clarion Valley SD</v>
      </c>
      <c r="B8" s="29" t="str">
        <f>'2'!B8</f>
        <v>Clarion</v>
      </c>
      <c r="C8" s="85">
        <f>'2'!C8</f>
        <v>192</v>
      </c>
      <c r="D8" s="85">
        <f>'2'!D8</f>
        <v>115</v>
      </c>
      <c r="E8" s="85">
        <f>'2'!E8</f>
        <v>307</v>
      </c>
      <c r="F8" s="11">
        <f>'5'!N9</f>
        <v>18</v>
      </c>
      <c r="G8" s="11">
        <f>'6'!H9</f>
        <v>19</v>
      </c>
      <c r="H8" s="11">
        <f>'7'!F9</f>
        <v>0</v>
      </c>
      <c r="I8" s="11">
        <f>'8'!J9</f>
        <v>44</v>
      </c>
      <c r="J8" s="36">
        <f>'9'!P9</f>
        <v>0</v>
      </c>
      <c r="K8" s="11">
        <f t="shared" si="0"/>
        <v>81</v>
      </c>
      <c r="L8" s="46">
        <f t="shared" si="1"/>
        <v>0.70434782608695656</v>
      </c>
    </row>
    <row r="9" spans="1:12" x14ac:dyDescent="0.25">
      <c r="A9" s="9" t="str">
        <f>'2'!A9</f>
        <v>Allentown City SD</v>
      </c>
      <c r="B9" s="29" t="str">
        <f>'2'!B9</f>
        <v>Lehigh</v>
      </c>
      <c r="C9" s="85">
        <f>'2'!C9</f>
        <v>5668</v>
      </c>
      <c r="D9" s="85">
        <f>'2'!D9</f>
        <v>3664</v>
      </c>
      <c r="E9" s="85">
        <f>'2'!E9</f>
        <v>9332</v>
      </c>
      <c r="F9" s="11">
        <f>'5'!N10</f>
        <v>669</v>
      </c>
      <c r="G9" s="11">
        <f>'6'!H10</f>
        <v>249</v>
      </c>
      <c r="H9" s="11">
        <f>'7'!F10</f>
        <v>172</v>
      </c>
      <c r="I9" s="11">
        <f>'8'!J10</f>
        <v>585</v>
      </c>
      <c r="J9" s="36">
        <f>'9'!P10</f>
        <v>643.75842904779552</v>
      </c>
      <c r="K9" s="11">
        <f t="shared" si="0"/>
        <v>2318.7584290477953</v>
      </c>
      <c r="L9" s="46">
        <f t="shared" si="1"/>
        <v>0.63284891622483497</v>
      </c>
    </row>
    <row r="10" spans="1:12" x14ac:dyDescent="0.25">
      <c r="A10" s="9" t="str">
        <f>'2'!A10</f>
        <v>Altoona Area SD</v>
      </c>
      <c r="B10" s="29" t="str">
        <f>'2'!B10</f>
        <v>Blair</v>
      </c>
      <c r="C10" s="85">
        <f>'2'!C10</f>
        <v>2109</v>
      </c>
      <c r="D10" s="85">
        <f>'2'!D10</f>
        <v>1406</v>
      </c>
      <c r="E10" s="85">
        <f>'2'!E10</f>
        <v>3515</v>
      </c>
      <c r="F10" s="11">
        <f>'5'!N11</f>
        <v>246</v>
      </c>
      <c r="G10" s="11">
        <f>'6'!H11</f>
        <v>53</v>
      </c>
      <c r="H10" s="11">
        <f>'7'!F11</f>
        <v>0</v>
      </c>
      <c r="I10" s="11">
        <f>'8'!J11</f>
        <v>421</v>
      </c>
      <c r="J10" s="36">
        <f>'9'!P11</f>
        <v>351.74040219378429</v>
      </c>
      <c r="K10" s="11">
        <f t="shared" si="0"/>
        <v>1071.7404021937843</v>
      </c>
      <c r="L10" s="46">
        <f t="shared" si="1"/>
        <v>0.76226202147495326</v>
      </c>
    </row>
    <row r="11" spans="1:12" x14ac:dyDescent="0.25">
      <c r="A11" s="9" t="str">
        <f>'2'!A11</f>
        <v>Ambridge Area SD</v>
      </c>
      <c r="B11" s="29" t="str">
        <f>'2'!B11</f>
        <v>Beaver</v>
      </c>
      <c r="C11" s="85">
        <f>'2'!C11</f>
        <v>850</v>
      </c>
      <c r="D11" s="85">
        <f>'2'!D11</f>
        <v>531</v>
      </c>
      <c r="E11" s="85">
        <f>'2'!E11</f>
        <v>1381</v>
      </c>
      <c r="F11" s="11">
        <f>'5'!N12</f>
        <v>74</v>
      </c>
      <c r="G11" s="11">
        <f>'6'!H12</f>
        <v>19</v>
      </c>
      <c r="H11" s="11">
        <f>'7'!F12</f>
        <v>1</v>
      </c>
      <c r="I11" s="11">
        <f>'8'!J12</f>
        <v>71</v>
      </c>
      <c r="J11" s="36">
        <f>'9'!P12</f>
        <v>55.773691654879777</v>
      </c>
      <c r="K11" s="11">
        <f t="shared" si="0"/>
        <v>220.77369165487977</v>
      </c>
      <c r="L11" s="46">
        <f t="shared" si="1"/>
        <v>0.41576966413348354</v>
      </c>
    </row>
    <row r="12" spans="1:12" x14ac:dyDescent="0.25">
      <c r="A12" s="9" t="str">
        <f>'2'!A12</f>
        <v>Annville-Cleona SD</v>
      </c>
      <c r="B12" s="29" t="str">
        <f>'2'!B12</f>
        <v>Lebanon</v>
      </c>
      <c r="C12" s="85">
        <f>'2'!C12</f>
        <v>324</v>
      </c>
      <c r="D12" s="85">
        <f>'2'!D12</f>
        <v>228</v>
      </c>
      <c r="E12" s="85">
        <f>'2'!E12</f>
        <v>552</v>
      </c>
      <c r="F12" s="11">
        <f>'5'!N13</f>
        <v>14</v>
      </c>
      <c r="G12" s="11">
        <f>'6'!H13</f>
        <v>0</v>
      </c>
      <c r="H12" s="11">
        <f>'7'!F13</f>
        <v>0</v>
      </c>
      <c r="I12" s="11">
        <f>'8'!J13</f>
        <v>36</v>
      </c>
      <c r="J12" s="36">
        <f>'9'!P13</f>
        <v>77.830136986301369</v>
      </c>
      <c r="K12" s="11">
        <f t="shared" si="0"/>
        <v>127.83013698630137</v>
      </c>
      <c r="L12" s="46">
        <f t="shared" si="1"/>
        <v>0.56065849555395342</v>
      </c>
    </row>
    <row r="13" spans="1:12" x14ac:dyDescent="0.25">
      <c r="A13" s="9" t="str">
        <f>'2'!A13</f>
        <v>Antietam SD</v>
      </c>
      <c r="B13" s="29" t="str">
        <f>'2'!B13</f>
        <v>Berks</v>
      </c>
      <c r="C13" s="85">
        <f>'2'!C13</f>
        <v>301</v>
      </c>
      <c r="D13" s="85">
        <f>'2'!D13</f>
        <v>186</v>
      </c>
      <c r="E13" s="85">
        <f>'2'!E13</f>
        <v>487</v>
      </c>
      <c r="F13" s="11">
        <f>'5'!N14</f>
        <v>11</v>
      </c>
      <c r="G13" s="11">
        <f>'6'!H14</f>
        <v>0</v>
      </c>
      <c r="H13" s="11">
        <f>'7'!F14</f>
        <v>0</v>
      </c>
      <c r="I13" s="11">
        <f>'8'!J14</f>
        <v>30</v>
      </c>
      <c r="J13" s="36">
        <f>'9'!P14</f>
        <v>0</v>
      </c>
      <c r="K13" s="11">
        <f t="shared" si="0"/>
        <v>41</v>
      </c>
      <c r="L13" s="46">
        <f t="shared" si="1"/>
        <v>0.22043010752688172</v>
      </c>
    </row>
    <row r="14" spans="1:12" x14ac:dyDescent="0.25">
      <c r="A14" s="9" t="str">
        <f>'2'!A14</f>
        <v>Apollo-Ridge SD</v>
      </c>
      <c r="B14" s="29" t="str">
        <f>'2'!B14</f>
        <v>Armstrong</v>
      </c>
      <c r="C14" s="85">
        <f>'2'!C14</f>
        <v>284</v>
      </c>
      <c r="D14" s="85">
        <f>'2'!D14</f>
        <v>191</v>
      </c>
      <c r="E14" s="85">
        <f>'2'!E14</f>
        <v>475</v>
      </c>
      <c r="F14" s="11">
        <f>'5'!N15</f>
        <v>0</v>
      </c>
      <c r="G14" s="11">
        <f>'6'!H15</f>
        <v>0</v>
      </c>
      <c r="H14" s="11">
        <f>'7'!F15</f>
        <v>0</v>
      </c>
      <c r="I14" s="11">
        <f>'8'!J15</f>
        <v>25</v>
      </c>
      <c r="J14" s="36">
        <f>'9'!P15</f>
        <v>17.448559670781894</v>
      </c>
      <c r="K14" s="11">
        <f t="shared" si="0"/>
        <v>42.44855967078189</v>
      </c>
      <c r="L14" s="46">
        <f t="shared" si="1"/>
        <v>0.22224376790985284</v>
      </c>
    </row>
    <row r="15" spans="1:12" x14ac:dyDescent="0.25">
      <c r="A15" s="9" t="str">
        <f>'2'!A15</f>
        <v>Armstrong SD</v>
      </c>
      <c r="B15" s="29" t="str">
        <f>'2'!B15</f>
        <v>Armstrong</v>
      </c>
      <c r="C15" s="85">
        <f>'2'!C15</f>
        <v>1450</v>
      </c>
      <c r="D15" s="85">
        <f>'2'!D15</f>
        <v>1022</v>
      </c>
      <c r="E15" s="85">
        <f>'2'!E15</f>
        <v>2472</v>
      </c>
      <c r="F15" s="11">
        <f>'5'!N16</f>
        <v>229</v>
      </c>
      <c r="G15" s="11">
        <f>'6'!H16</f>
        <v>19</v>
      </c>
      <c r="H15" s="11">
        <f>'7'!F16</f>
        <v>0</v>
      </c>
      <c r="I15" s="11">
        <f>'8'!J16</f>
        <v>122</v>
      </c>
      <c r="J15" s="36">
        <f>'9'!P16</f>
        <v>86.255144032921805</v>
      </c>
      <c r="K15" s="11">
        <f t="shared" si="0"/>
        <v>456.25514403292181</v>
      </c>
      <c r="L15" s="46">
        <f t="shared" si="1"/>
        <v>0.44643360472888632</v>
      </c>
    </row>
    <row r="16" spans="1:12" x14ac:dyDescent="0.25">
      <c r="A16" s="9" t="str">
        <f>'2'!A16</f>
        <v>Athens Area SD</v>
      </c>
      <c r="B16" s="29" t="str">
        <f>'2'!B16</f>
        <v>Bradford</v>
      </c>
      <c r="C16" s="85">
        <f>'2'!C16</f>
        <v>528</v>
      </c>
      <c r="D16" s="85">
        <f>'2'!D16</f>
        <v>352</v>
      </c>
      <c r="E16" s="85">
        <f>'2'!E16</f>
        <v>880</v>
      </c>
      <c r="F16" s="11">
        <f>'5'!N17</f>
        <v>68</v>
      </c>
      <c r="G16" s="11">
        <f>'6'!H17</f>
        <v>0</v>
      </c>
      <c r="H16" s="11">
        <f>'7'!F17</f>
        <v>0</v>
      </c>
      <c r="I16" s="11">
        <f>'8'!J17</f>
        <v>49</v>
      </c>
      <c r="J16" s="36">
        <f>'9'!P17</f>
        <v>72.768421052631581</v>
      </c>
      <c r="K16" s="11">
        <f t="shared" si="0"/>
        <v>189.7684210526316</v>
      </c>
      <c r="L16" s="46">
        <f t="shared" si="1"/>
        <v>0.53911483253588521</v>
      </c>
    </row>
    <row r="17" spans="1:12" x14ac:dyDescent="0.25">
      <c r="A17" s="9" t="str">
        <f>'2'!A17</f>
        <v>Austin Area SD</v>
      </c>
      <c r="B17" s="29" t="str">
        <f>'2'!B17</f>
        <v>Potter</v>
      </c>
      <c r="C17" s="85">
        <f>'2'!C17</f>
        <v>40</v>
      </c>
      <c r="D17" s="85">
        <f>'2'!D17</f>
        <v>22</v>
      </c>
      <c r="E17" s="85">
        <f>'2'!E17</f>
        <v>62</v>
      </c>
      <c r="F17" s="11">
        <f>'5'!N18</f>
        <v>0</v>
      </c>
      <c r="G17" s="11">
        <f>'6'!H18</f>
        <v>23</v>
      </c>
      <c r="H17" s="11">
        <f>'7'!F18</f>
        <v>26</v>
      </c>
      <c r="I17" s="11">
        <f>'8'!J18</f>
        <v>17</v>
      </c>
      <c r="J17" s="36">
        <f>'9'!P18</f>
        <v>0</v>
      </c>
      <c r="K17" s="11">
        <f t="shared" si="0"/>
        <v>66</v>
      </c>
      <c r="L17" s="46">
        <f t="shared" si="1"/>
        <v>3</v>
      </c>
    </row>
    <row r="18" spans="1:12" x14ac:dyDescent="0.25">
      <c r="A18" s="9" t="str">
        <f>'2'!A18</f>
        <v>Avella Area SD</v>
      </c>
      <c r="B18" s="29" t="str">
        <f>'2'!B18</f>
        <v>Washington</v>
      </c>
      <c r="C18" s="85">
        <f>'2'!C18</f>
        <v>124</v>
      </c>
      <c r="D18" s="85">
        <f>'2'!D18</f>
        <v>71</v>
      </c>
      <c r="E18" s="85">
        <f>'2'!E18</f>
        <v>195</v>
      </c>
      <c r="F18" s="11">
        <f>'5'!N19</f>
        <v>0</v>
      </c>
      <c r="G18" s="11">
        <f>'6'!H19</f>
        <v>0</v>
      </c>
      <c r="H18" s="11">
        <f>'7'!F19</f>
        <v>0</v>
      </c>
      <c r="I18" s="11">
        <f>'8'!J19</f>
        <v>5</v>
      </c>
      <c r="J18" s="36">
        <f>'9'!P19</f>
        <v>0</v>
      </c>
      <c r="K18" s="11">
        <f t="shared" si="0"/>
        <v>5</v>
      </c>
      <c r="L18" s="46">
        <f t="shared" si="1"/>
        <v>7.0422535211267609E-2</v>
      </c>
    </row>
    <row r="19" spans="1:12" x14ac:dyDescent="0.25">
      <c r="A19" s="9" t="str">
        <f>'2'!A19</f>
        <v>Avon Grove SD</v>
      </c>
      <c r="B19" s="29" t="str">
        <f>'2'!B19</f>
        <v>Chester</v>
      </c>
      <c r="C19" s="85">
        <f>'2'!C19</f>
        <v>1064</v>
      </c>
      <c r="D19" s="85">
        <f>'2'!D19</f>
        <v>844</v>
      </c>
      <c r="E19" s="85">
        <f>'2'!E19</f>
        <v>1908</v>
      </c>
      <c r="F19" s="11">
        <f>'5'!N20</f>
        <v>18</v>
      </c>
      <c r="G19" s="11">
        <f>'6'!H20</f>
        <v>0</v>
      </c>
      <c r="H19" s="11">
        <f>'7'!F20</f>
        <v>0</v>
      </c>
      <c r="I19" s="11">
        <f>'8'!J20</f>
        <v>124</v>
      </c>
      <c r="J19" s="36">
        <f>'9'!P20</f>
        <v>165.7568585260893</v>
      </c>
      <c r="K19" s="11">
        <f t="shared" si="0"/>
        <v>307.75685852608933</v>
      </c>
      <c r="L19" s="46">
        <f t="shared" si="1"/>
        <v>0.36464082763754663</v>
      </c>
    </row>
    <row r="20" spans="1:12" x14ac:dyDescent="0.25">
      <c r="A20" s="9" t="str">
        <f>'2'!A20</f>
        <v>Avonworth SD</v>
      </c>
      <c r="B20" s="29" t="str">
        <f>'2'!B20</f>
        <v>Allegheny</v>
      </c>
      <c r="C20" s="85">
        <f>'2'!C20</f>
        <v>403</v>
      </c>
      <c r="D20" s="85">
        <f>'2'!D20</f>
        <v>268</v>
      </c>
      <c r="E20" s="85">
        <f>'2'!E20</f>
        <v>671</v>
      </c>
      <c r="F20" s="11">
        <f>'5'!N21</f>
        <v>0</v>
      </c>
      <c r="G20" s="11">
        <f>'6'!H21</f>
        <v>0</v>
      </c>
      <c r="H20" s="11">
        <f>'7'!F21</f>
        <v>0</v>
      </c>
      <c r="I20" s="11">
        <f>'8'!J21</f>
        <v>21</v>
      </c>
      <c r="J20" s="36">
        <f>'9'!P21</f>
        <v>0</v>
      </c>
      <c r="K20" s="11">
        <f t="shared" si="0"/>
        <v>21</v>
      </c>
      <c r="L20" s="46">
        <f t="shared" si="1"/>
        <v>7.8358208955223885E-2</v>
      </c>
    </row>
    <row r="21" spans="1:12" x14ac:dyDescent="0.25">
      <c r="A21" s="9" t="str">
        <f>'2'!A21</f>
        <v>Bald Eagle Area SD</v>
      </c>
      <c r="B21" s="29" t="str">
        <f>'2'!B21</f>
        <v>Centre</v>
      </c>
      <c r="C21" s="85">
        <f>'2'!C21</f>
        <v>382</v>
      </c>
      <c r="D21" s="85">
        <f>'2'!D21</f>
        <v>289</v>
      </c>
      <c r="E21" s="85">
        <f>'2'!E21</f>
        <v>671</v>
      </c>
      <c r="F21" s="11">
        <f>'5'!N22</f>
        <v>50</v>
      </c>
      <c r="G21" s="11">
        <f>'6'!H22</f>
        <v>36</v>
      </c>
      <c r="H21" s="11">
        <f>'7'!F22</f>
        <v>0</v>
      </c>
      <c r="I21" s="11">
        <f>'8'!J22</f>
        <v>47</v>
      </c>
      <c r="J21" s="36">
        <f>'9'!P22</f>
        <v>22.550335570469802</v>
      </c>
      <c r="K21" s="11">
        <f t="shared" si="0"/>
        <v>155.5503355704698</v>
      </c>
      <c r="L21" s="46">
        <f t="shared" si="1"/>
        <v>0.53823645526114117</v>
      </c>
    </row>
    <row r="22" spans="1:12" x14ac:dyDescent="0.25">
      <c r="A22" s="9" t="str">
        <f>'2'!A22</f>
        <v>Baldwin-Whitehall SD</v>
      </c>
      <c r="B22" s="29" t="str">
        <f>'2'!B22</f>
        <v>Allegheny</v>
      </c>
      <c r="C22" s="85">
        <f>'2'!C22</f>
        <v>1099</v>
      </c>
      <c r="D22" s="85">
        <f>'2'!D22</f>
        <v>663</v>
      </c>
      <c r="E22" s="85">
        <f>'2'!E22</f>
        <v>1762</v>
      </c>
      <c r="F22" s="11">
        <f>'5'!N23</f>
        <v>125</v>
      </c>
      <c r="G22" s="11">
        <f>'6'!H23</f>
        <v>0</v>
      </c>
      <c r="H22" s="11">
        <f>'7'!F23</f>
        <v>0</v>
      </c>
      <c r="I22" s="11">
        <f>'8'!J23</f>
        <v>81</v>
      </c>
      <c r="J22" s="36">
        <f>'9'!P23</f>
        <v>77.518995098039213</v>
      </c>
      <c r="K22" s="11">
        <f t="shared" si="0"/>
        <v>283.51899509803923</v>
      </c>
      <c r="L22" s="46">
        <f t="shared" si="1"/>
        <v>0.42763046017803807</v>
      </c>
    </row>
    <row r="23" spans="1:12" x14ac:dyDescent="0.25">
      <c r="A23" s="9" t="str">
        <f>'2'!A23</f>
        <v>Bangor Area SD</v>
      </c>
      <c r="B23" s="29" t="str">
        <f>'2'!B23</f>
        <v>Northampton</v>
      </c>
      <c r="C23" s="85">
        <f>'2'!C23</f>
        <v>661</v>
      </c>
      <c r="D23" s="85">
        <f>'2'!D23</f>
        <v>477</v>
      </c>
      <c r="E23" s="85">
        <f>'2'!E23</f>
        <v>1138</v>
      </c>
      <c r="F23" s="11">
        <f>'5'!N24</f>
        <v>0</v>
      </c>
      <c r="G23" s="11">
        <f>'6'!H24</f>
        <v>0</v>
      </c>
      <c r="H23" s="11">
        <f>'7'!F24</f>
        <v>0</v>
      </c>
      <c r="I23" s="11">
        <f>'8'!J24</f>
        <v>51</v>
      </c>
      <c r="J23" s="36">
        <f>'9'!P24</f>
        <v>89.547756874095512</v>
      </c>
      <c r="K23" s="11">
        <f t="shared" si="0"/>
        <v>140.54775687409551</v>
      </c>
      <c r="L23" s="46">
        <f t="shared" si="1"/>
        <v>0.29464938548028408</v>
      </c>
    </row>
    <row r="24" spans="1:12" x14ac:dyDescent="0.25">
      <c r="A24" s="9" t="str">
        <f>'2'!A24</f>
        <v>Beaver Area SD</v>
      </c>
      <c r="B24" s="29" t="str">
        <f>'2'!B24</f>
        <v>Beaver</v>
      </c>
      <c r="C24" s="85">
        <f>'2'!C24</f>
        <v>390</v>
      </c>
      <c r="D24" s="85">
        <f>'2'!D24</f>
        <v>262</v>
      </c>
      <c r="E24" s="85">
        <f>'2'!E24</f>
        <v>652</v>
      </c>
      <c r="F24" s="11">
        <f>'5'!N25</f>
        <v>0</v>
      </c>
      <c r="G24" s="11">
        <f>'6'!H25</f>
        <v>20</v>
      </c>
      <c r="H24" s="11">
        <f>'7'!F25</f>
        <v>0</v>
      </c>
      <c r="I24" s="11">
        <f>'8'!J25</f>
        <v>39</v>
      </c>
      <c r="J24" s="36">
        <f>'9'!P25</f>
        <v>92.956152758132959</v>
      </c>
      <c r="K24" s="11">
        <f t="shared" si="0"/>
        <v>151.95615275813296</v>
      </c>
      <c r="L24" s="46">
        <f t="shared" si="1"/>
        <v>0.57998531587073643</v>
      </c>
    </row>
    <row r="25" spans="1:12" x14ac:dyDescent="0.25">
      <c r="A25" s="9" t="str">
        <f>'2'!A25</f>
        <v>Bedford Area SD</v>
      </c>
      <c r="B25" s="29" t="str">
        <f>'2'!B25</f>
        <v>Bedford</v>
      </c>
      <c r="C25" s="85">
        <f>'2'!C25</f>
        <v>445</v>
      </c>
      <c r="D25" s="85">
        <f>'2'!D25</f>
        <v>330</v>
      </c>
      <c r="E25" s="85">
        <f>'2'!E25</f>
        <v>775</v>
      </c>
      <c r="F25" s="11">
        <f>'5'!N26</f>
        <v>31</v>
      </c>
      <c r="G25" s="11">
        <f>'6'!H26</f>
        <v>0</v>
      </c>
      <c r="H25" s="11">
        <f>'7'!F26</f>
        <v>0</v>
      </c>
      <c r="I25" s="11">
        <f>'8'!J26</f>
        <v>25</v>
      </c>
      <c r="J25" s="36">
        <f>'9'!P26</f>
        <v>56.25</v>
      </c>
      <c r="K25" s="11">
        <f t="shared" si="0"/>
        <v>112.25</v>
      </c>
      <c r="L25" s="46">
        <f t="shared" si="1"/>
        <v>0.34015151515151515</v>
      </c>
    </row>
    <row r="26" spans="1:12" x14ac:dyDescent="0.25">
      <c r="A26" s="9" t="str">
        <f>'2'!A26</f>
        <v>Belle Vernon Area SD</v>
      </c>
      <c r="B26" s="29" t="str">
        <f>'2'!B26</f>
        <v>Westmoreland</v>
      </c>
      <c r="C26" s="85">
        <f>'2'!C26</f>
        <v>515</v>
      </c>
      <c r="D26" s="85">
        <f>'2'!D26</f>
        <v>422</v>
      </c>
      <c r="E26" s="85">
        <f>'2'!E26</f>
        <v>937</v>
      </c>
      <c r="F26" s="11">
        <f>'5'!N27</f>
        <v>14</v>
      </c>
      <c r="G26" s="11">
        <f>'6'!H27</f>
        <v>0</v>
      </c>
      <c r="H26" s="11">
        <f>'7'!F27</f>
        <v>0</v>
      </c>
      <c r="I26" s="11">
        <f>'8'!J27</f>
        <v>62</v>
      </c>
      <c r="J26" s="36">
        <f>'9'!P27</f>
        <v>38.139215686274511</v>
      </c>
      <c r="K26" s="11">
        <f t="shared" si="0"/>
        <v>114.13921568627451</v>
      </c>
      <c r="L26" s="46">
        <f t="shared" si="1"/>
        <v>0.27047207508595855</v>
      </c>
    </row>
    <row r="27" spans="1:12" x14ac:dyDescent="0.25">
      <c r="A27" s="9" t="str">
        <f>'2'!A27</f>
        <v>Bellefonte Area SD</v>
      </c>
      <c r="B27" s="29" t="str">
        <f>'2'!B27</f>
        <v>Centre</v>
      </c>
      <c r="C27" s="85">
        <f>'2'!C27</f>
        <v>850</v>
      </c>
      <c r="D27" s="85">
        <f>'2'!D27</f>
        <v>565</v>
      </c>
      <c r="E27" s="85">
        <f>'2'!E27</f>
        <v>1415</v>
      </c>
      <c r="F27" s="11">
        <f>'5'!N28</f>
        <v>53</v>
      </c>
      <c r="G27" s="11">
        <f>'6'!H28</f>
        <v>17</v>
      </c>
      <c r="H27" s="11">
        <f>'7'!F28</f>
        <v>0</v>
      </c>
      <c r="I27" s="11">
        <f>'8'!J28</f>
        <v>55</v>
      </c>
      <c r="J27" s="36">
        <f>'9'!P28</f>
        <v>138.16554809843402</v>
      </c>
      <c r="K27" s="11">
        <f t="shared" si="0"/>
        <v>263.16554809843399</v>
      </c>
      <c r="L27" s="46">
        <f t="shared" si="1"/>
        <v>0.46577973114767079</v>
      </c>
    </row>
    <row r="28" spans="1:12" x14ac:dyDescent="0.25">
      <c r="A28" s="9" t="str">
        <f>'2'!A28</f>
        <v>Bellwood-Antis SD</v>
      </c>
      <c r="B28" s="29" t="str">
        <f>'2'!B28</f>
        <v>Blair</v>
      </c>
      <c r="C28" s="85">
        <f>'2'!C28</f>
        <v>264</v>
      </c>
      <c r="D28" s="85">
        <f>'2'!D28</f>
        <v>149</v>
      </c>
      <c r="E28" s="85">
        <f>'2'!E28</f>
        <v>413</v>
      </c>
      <c r="F28" s="11">
        <f>'5'!N29</f>
        <v>8</v>
      </c>
      <c r="G28" s="11">
        <f>'6'!H29</f>
        <v>0</v>
      </c>
      <c r="H28" s="11">
        <f>'7'!F29</f>
        <v>0</v>
      </c>
      <c r="I28" s="11">
        <f>'8'!J29</f>
        <v>32</v>
      </c>
      <c r="J28" s="36">
        <f>'9'!P29</f>
        <v>54.937842778793424</v>
      </c>
      <c r="K28" s="11">
        <f t="shared" si="0"/>
        <v>94.937842778793424</v>
      </c>
      <c r="L28" s="46">
        <f t="shared" si="1"/>
        <v>0.63716673005901625</v>
      </c>
    </row>
    <row r="29" spans="1:12" x14ac:dyDescent="0.25">
      <c r="A29" s="9" t="str">
        <f>'2'!A29</f>
        <v>Bensalem Township SD</v>
      </c>
      <c r="B29" s="29" t="str">
        <f>'2'!B29</f>
        <v>Bucks</v>
      </c>
      <c r="C29" s="85">
        <f>'2'!C29</f>
        <v>2145</v>
      </c>
      <c r="D29" s="85">
        <f>'2'!D29</f>
        <v>1467</v>
      </c>
      <c r="E29" s="85">
        <f>'2'!E29</f>
        <v>3612</v>
      </c>
      <c r="F29" s="11">
        <f>'5'!N30</f>
        <v>250</v>
      </c>
      <c r="G29" s="11">
        <f>'6'!H30</f>
        <v>0</v>
      </c>
      <c r="H29" s="11">
        <f>'7'!F30</f>
        <v>0</v>
      </c>
      <c r="I29" s="11">
        <f>'8'!J30</f>
        <v>210</v>
      </c>
      <c r="J29" s="36">
        <f>'9'!P30</f>
        <v>286.35071090047393</v>
      </c>
      <c r="K29" s="11">
        <f t="shared" si="0"/>
        <v>746.35071090047393</v>
      </c>
      <c r="L29" s="46">
        <f t="shared" si="1"/>
        <v>0.50875985746453578</v>
      </c>
    </row>
    <row r="30" spans="1:12" x14ac:dyDescent="0.25">
      <c r="A30" s="9" t="str">
        <f>'2'!A30</f>
        <v>Benton Area SD</v>
      </c>
      <c r="B30" s="29" t="str">
        <f>'2'!B30</f>
        <v>Columbia</v>
      </c>
      <c r="C30" s="85">
        <f>'2'!C30</f>
        <v>134</v>
      </c>
      <c r="D30" s="85">
        <f>'2'!D30</f>
        <v>109</v>
      </c>
      <c r="E30" s="85">
        <f>'2'!E30</f>
        <v>243</v>
      </c>
      <c r="F30" s="11">
        <f>'5'!N31</f>
        <v>48</v>
      </c>
      <c r="G30" s="11">
        <f>'6'!H31</f>
        <v>0</v>
      </c>
      <c r="H30" s="11">
        <f>'7'!F31</f>
        <v>0</v>
      </c>
      <c r="I30" s="11">
        <f>'8'!J31</f>
        <v>18</v>
      </c>
      <c r="J30" s="36">
        <f>'9'!P31</f>
        <v>3.7860465116279074</v>
      </c>
      <c r="K30" s="11">
        <f t="shared" ref="K30:K93" si="2">SUM(F30:J30)</f>
        <v>69.786046511627902</v>
      </c>
      <c r="L30" s="46">
        <f t="shared" si="1"/>
        <v>0.64023895882227433</v>
      </c>
    </row>
    <row r="31" spans="1:12" x14ac:dyDescent="0.25">
      <c r="A31" s="9" t="str">
        <f>'2'!A31</f>
        <v>Bentworth SD</v>
      </c>
      <c r="B31" s="29" t="str">
        <f>'2'!B31</f>
        <v>Washington</v>
      </c>
      <c r="C31" s="85">
        <f>'2'!C31</f>
        <v>276</v>
      </c>
      <c r="D31" s="85">
        <f>'2'!D31</f>
        <v>175</v>
      </c>
      <c r="E31" s="85">
        <f>'2'!E31</f>
        <v>451</v>
      </c>
      <c r="F31" s="11">
        <f>'5'!N32</f>
        <v>26</v>
      </c>
      <c r="G31" s="11">
        <f>'6'!H32</f>
        <v>0</v>
      </c>
      <c r="H31" s="11">
        <f>'7'!F32</f>
        <v>0</v>
      </c>
      <c r="I31" s="11">
        <f>'8'!J32</f>
        <v>19</v>
      </c>
      <c r="J31" s="36">
        <f>'9'!P32</f>
        <v>0</v>
      </c>
      <c r="K31" s="11">
        <f t="shared" si="2"/>
        <v>45</v>
      </c>
      <c r="L31" s="46">
        <f t="shared" si="1"/>
        <v>0.25714285714285712</v>
      </c>
    </row>
    <row r="32" spans="1:12" x14ac:dyDescent="0.25">
      <c r="A32" s="9" t="str">
        <f>'2'!A32</f>
        <v>Berlin Brothersvalley SD</v>
      </c>
      <c r="B32" s="29" t="str">
        <f>'2'!B32</f>
        <v>Somerset</v>
      </c>
      <c r="C32" s="85">
        <f>'2'!C32</f>
        <v>177</v>
      </c>
      <c r="D32" s="85">
        <f>'2'!D32</f>
        <v>102</v>
      </c>
      <c r="E32" s="85">
        <f>'2'!E32</f>
        <v>279</v>
      </c>
      <c r="F32" s="11">
        <f>'5'!N33</f>
        <v>0</v>
      </c>
      <c r="G32" s="11">
        <f>'6'!H33</f>
        <v>16</v>
      </c>
      <c r="H32" s="11">
        <f>'7'!F33</f>
        <v>0</v>
      </c>
      <c r="I32" s="11">
        <f>'8'!J33</f>
        <v>16</v>
      </c>
      <c r="J32" s="36">
        <f>'9'!P33</f>
        <v>17.110236220472441</v>
      </c>
      <c r="K32" s="11">
        <f t="shared" si="2"/>
        <v>49.110236220472444</v>
      </c>
      <c r="L32" s="46">
        <f t="shared" si="1"/>
        <v>0.48147290412227889</v>
      </c>
    </row>
    <row r="33" spans="1:12" x14ac:dyDescent="0.25">
      <c r="A33" s="9" t="str">
        <f>'2'!A33</f>
        <v>Bermudian Springs SD</v>
      </c>
      <c r="B33" s="29" t="str">
        <f>'2'!B33</f>
        <v>Adams</v>
      </c>
      <c r="C33" s="85">
        <f>'2'!C33</f>
        <v>481</v>
      </c>
      <c r="D33" s="85">
        <f>'2'!D33</f>
        <v>339</v>
      </c>
      <c r="E33" s="85">
        <f>'2'!E33</f>
        <v>820</v>
      </c>
      <c r="F33" s="11">
        <f>'5'!N34</f>
        <v>40</v>
      </c>
      <c r="G33" s="11">
        <f>'6'!H34</f>
        <v>0</v>
      </c>
      <c r="H33" s="11">
        <f>'7'!F34</f>
        <v>0</v>
      </c>
      <c r="I33" s="11">
        <f>'8'!J34</f>
        <v>45</v>
      </c>
      <c r="J33" s="36">
        <f>'9'!P34</f>
        <v>56.081395348837212</v>
      </c>
      <c r="K33" s="11">
        <f t="shared" si="2"/>
        <v>141.08139534883722</v>
      </c>
      <c r="L33" s="46">
        <f t="shared" si="1"/>
        <v>0.41616930781367911</v>
      </c>
    </row>
    <row r="34" spans="1:12" x14ac:dyDescent="0.25">
      <c r="A34" s="9" t="str">
        <f>'2'!A34</f>
        <v>Berwick Area SD</v>
      </c>
      <c r="B34" s="29" t="str">
        <f>'2'!B34</f>
        <v>Columbia</v>
      </c>
      <c r="C34" s="85">
        <f>'2'!C34</f>
        <v>712</v>
      </c>
      <c r="D34" s="85">
        <f>'2'!D34</f>
        <v>462</v>
      </c>
      <c r="E34" s="85">
        <f>'2'!E34</f>
        <v>1174</v>
      </c>
      <c r="F34" s="11">
        <f>'5'!N35</f>
        <v>97</v>
      </c>
      <c r="G34" s="11">
        <f>'6'!H35</f>
        <v>16</v>
      </c>
      <c r="H34" s="11">
        <f>'7'!F35</f>
        <v>23</v>
      </c>
      <c r="I34" s="11">
        <f>'8'!J35</f>
        <v>80</v>
      </c>
      <c r="J34" s="36">
        <f>'9'!P35</f>
        <v>36.483720930232558</v>
      </c>
      <c r="K34" s="11">
        <f t="shared" si="2"/>
        <v>252.48372093023255</v>
      </c>
      <c r="L34" s="46">
        <f t="shared" si="1"/>
        <v>0.54650156045504883</v>
      </c>
    </row>
    <row r="35" spans="1:12" x14ac:dyDescent="0.25">
      <c r="A35" s="9" t="str">
        <f>'2'!A35</f>
        <v>Bethel Park SD</v>
      </c>
      <c r="B35" s="29" t="str">
        <f>'2'!B35</f>
        <v>Allegheny</v>
      </c>
      <c r="C35" s="85">
        <f>'2'!C35</f>
        <v>854</v>
      </c>
      <c r="D35" s="85">
        <f>'2'!D35</f>
        <v>661</v>
      </c>
      <c r="E35" s="85">
        <f>'2'!E35</f>
        <v>1515</v>
      </c>
      <c r="F35" s="11">
        <f>'5'!N36</f>
        <v>0</v>
      </c>
      <c r="G35" s="11">
        <f>'6'!H36</f>
        <v>16</v>
      </c>
      <c r="H35" s="11">
        <f>'7'!F36</f>
        <v>0</v>
      </c>
      <c r="I35" s="11">
        <f>'8'!J36</f>
        <v>83</v>
      </c>
      <c r="J35" s="36">
        <f>'9'!P36</f>
        <v>156.86626838235296</v>
      </c>
      <c r="K35" s="11">
        <f t="shared" si="2"/>
        <v>255.86626838235296</v>
      </c>
      <c r="L35" s="46">
        <f t="shared" si="1"/>
        <v>0.38708966472368073</v>
      </c>
    </row>
    <row r="36" spans="1:12" x14ac:dyDescent="0.25">
      <c r="A36" s="9" t="str">
        <f>'2'!A36</f>
        <v>Bethlehem Area SD</v>
      </c>
      <c r="B36" s="29" t="str">
        <f>'2'!B36</f>
        <v>Northampton</v>
      </c>
      <c r="C36" s="85">
        <f>'2'!C36</f>
        <v>3669</v>
      </c>
      <c r="D36" s="85">
        <f>'2'!D36</f>
        <v>2645</v>
      </c>
      <c r="E36" s="85">
        <f>'2'!E36</f>
        <v>6314</v>
      </c>
      <c r="F36" s="11">
        <f>'5'!N37</f>
        <v>150</v>
      </c>
      <c r="G36" s="11">
        <f>'6'!H37</f>
        <v>150</v>
      </c>
      <c r="H36" s="11">
        <f>'7'!F37</f>
        <v>76</v>
      </c>
      <c r="I36" s="11">
        <f>'8'!J37</f>
        <v>321</v>
      </c>
      <c r="J36" s="36">
        <f>'9'!P37</f>
        <v>456.52460202604919</v>
      </c>
      <c r="K36" s="11">
        <f t="shared" si="2"/>
        <v>1153.5246020260493</v>
      </c>
      <c r="L36" s="46">
        <f t="shared" si="1"/>
        <v>0.43611516144652146</v>
      </c>
    </row>
    <row r="37" spans="1:12" x14ac:dyDescent="0.25">
      <c r="A37" s="9" t="str">
        <f>'2'!A37</f>
        <v>Bethlehem-Center SD</v>
      </c>
      <c r="B37" s="29" t="str">
        <f>'2'!B37</f>
        <v>Washington</v>
      </c>
      <c r="C37" s="85">
        <f>'2'!C37</f>
        <v>280</v>
      </c>
      <c r="D37" s="85">
        <f>'2'!D37</f>
        <v>172</v>
      </c>
      <c r="E37" s="85">
        <f>'2'!E37</f>
        <v>452</v>
      </c>
      <c r="F37" s="11">
        <f>'5'!N38</f>
        <v>24</v>
      </c>
      <c r="G37" s="11">
        <f>'6'!H38</f>
        <v>18</v>
      </c>
      <c r="H37" s="11">
        <f>'7'!F38</f>
        <v>0</v>
      </c>
      <c r="I37" s="11">
        <f>'8'!J38</f>
        <v>32</v>
      </c>
      <c r="J37" s="36">
        <f>'9'!P38</f>
        <v>0</v>
      </c>
      <c r="K37" s="11">
        <f t="shared" si="2"/>
        <v>74</v>
      </c>
      <c r="L37" s="46">
        <f t="shared" si="1"/>
        <v>0.43023255813953487</v>
      </c>
    </row>
    <row r="38" spans="1:12" x14ac:dyDescent="0.25">
      <c r="A38" s="9" t="str">
        <f>'2'!A38</f>
        <v>Big Beaver Falls Area SD</v>
      </c>
      <c r="B38" s="29" t="str">
        <f>'2'!B38</f>
        <v>Beaver</v>
      </c>
      <c r="C38" s="85">
        <f>'2'!C38</f>
        <v>544</v>
      </c>
      <c r="D38" s="85">
        <f>'2'!D38</f>
        <v>307</v>
      </c>
      <c r="E38" s="85">
        <f>'2'!E38</f>
        <v>851</v>
      </c>
      <c r="F38" s="11">
        <f>'5'!N39</f>
        <v>74</v>
      </c>
      <c r="G38" s="11">
        <f>'6'!H39</f>
        <v>17</v>
      </c>
      <c r="H38" s="11">
        <f>'7'!F39</f>
        <v>17</v>
      </c>
      <c r="I38" s="11">
        <f>'8'!J39</f>
        <v>50</v>
      </c>
      <c r="J38" s="36">
        <f>'9'!P39</f>
        <v>92.956152758132959</v>
      </c>
      <c r="K38" s="11">
        <f t="shared" si="2"/>
        <v>250.95615275813296</v>
      </c>
      <c r="L38" s="46">
        <f t="shared" si="1"/>
        <v>0.81744675165515623</v>
      </c>
    </row>
    <row r="39" spans="1:12" x14ac:dyDescent="0.25">
      <c r="A39" s="9" t="str">
        <f>'2'!A39</f>
        <v>Big Spring SD</v>
      </c>
      <c r="B39" s="29" t="str">
        <f>'2'!B39</f>
        <v>Cumberland</v>
      </c>
      <c r="C39" s="85">
        <f>'2'!C39</f>
        <v>734</v>
      </c>
      <c r="D39" s="85">
        <f>'2'!D39</f>
        <v>455</v>
      </c>
      <c r="E39" s="85">
        <f>'2'!E39</f>
        <v>1189</v>
      </c>
      <c r="F39" s="11">
        <f>'5'!N40</f>
        <v>30</v>
      </c>
      <c r="G39" s="11">
        <f>'6'!H40</f>
        <v>0</v>
      </c>
      <c r="H39" s="11">
        <f>'7'!F40</f>
        <v>0</v>
      </c>
      <c r="I39" s="11">
        <f>'8'!J40</f>
        <v>47</v>
      </c>
      <c r="J39" s="36">
        <f>'9'!P40</f>
        <v>0</v>
      </c>
      <c r="K39" s="11">
        <f t="shared" si="2"/>
        <v>77</v>
      </c>
      <c r="L39" s="46">
        <f t="shared" si="1"/>
        <v>0.16923076923076924</v>
      </c>
    </row>
    <row r="40" spans="1:12" x14ac:dyDescent="0.25">
      <c r="A40" s="9" t="str">
        <f>'2'!A40</f>
        <v>Blackhawk SD</v>
      </c>
      <c r="B40" s="29" t="str">
        <f>'2'!B40</f>
        <v>Beaver</v>
      </c>
      <c r="C40" s="85">
        <f>'2'!C40</f>
        <v>478</v>
      </c>
      <c r="D40" s="85">
        <f>'2'!D40</f>
        <v>345</v>
      </c>
      <c r="E40" s="85">
        <f>'2'!E40</f>
        <v>823</v>
      </c>
      <c r="F40" s="11">
        <f>'5'!N41</f>
        <v>17</v>
      </c>
      <c r="G40" s="11">
        <f>'6'!H41</f>
        <v>0</v>
      </c>
      <c r="H40" s="11">
        <f>'7'!F41</f>
        <v>16</v>
      </c>
      <c r="I40" s="11">
        <f>'8'!J41</f>
        <v>50</v>
      </c>
      <c r="J40" s="36">
        <f>'9'!P41</f>
        <v>0</v>
      </c>
      <c r="K40" s="11">
        <f t="shared" si="2"/>
        <v>83</v>
      </c>
      <c r="L40" s="46">
        <f t="shared" si="1"/>
        <v>0.24057971014492754</v>
      </c>
    </row>
    <row r="41" spans="1:12" x14ac:dyDescent="0.25">
      <c r="A41" s="9" t="str">
        <f>'2'!A41</f>
        <v>Blacklick Valley SD</v>
      </c>
      <c r="B41" s="29" t="str">
        <f>'2'!B41</f>
        <v>Cambria</v>
      </c>
      <c r="C41" s="85">
        <f>'2'!C41</f>
        <v>168</v>
      </c>
      <c r="D41" s="85">
        <f>'2'!D41</f>
        <v>138</v>
      </c>
      <c r="E41" s="85">
        <f>'2'!E41</f>
        <v>306</v>
      </c>
      <c r="F41" s="11">
        <f>'5'!N42</f>
        <v>0</v>
      </c>
      <c r="G41" s="11">
        <f>'6'!H42</f>
        <v>0</v>
      </c>
      <c r="H41" s="11">
        <f>'7'!F42</f>
        <v>0</v>
      </c>
      <c r="I41" s="11">
        <f>'8'!J42</f>
        <v>17</v>
      </c>
      <c r="J41" s="36">
        <f>'9'!P42</f>
        <v>12.439739413680782</v>
      </c>
      <c r="K41" s="11">
        <f t="shared" si="2"/>
        <v>29.439739413680783</v>
      </c>
      <c r="L41" s="46">
        <f t="shared" si="1"/>
        <v>0.21333144502667234</v>
      </c>
    </row>
    <row r="42" spans="1:12" x14ac:dyDescent="0.25">
      <c r="A42" s="9" t="str">
        <f>'2'!A42</f>
        <v>Blairsville-Saltsburg SD</v>
      </c>
      <c r="B42" s="29" t="str">
        <f>'2'!B42</f>
        <v>Indiana</v>
      </c>
      <c r="C42" s="85">
        <f>'2'!C42</f>
        <v>396</v>
      </c>
      <c r="D42" s="85">
        <f>'2'!D42</f>
        <v>300</v>
      </c>
      <c r="E42" s="85">
        <f>'2'!E42</f>
        <v>696</v>
      </c>
      <c r="F42" s="11">
        <f>'5'!N43</f>
        <v>0</v>
      </c>
      <c r="G42" s="11">
        <f>'6'!H43</f>
        <v>0</v>
      </c>
      <c r="H42" s="11">
        <f>'7'!F43</f>
        <v>0</v>
      </c>
      <c r="I42" s="11">
        <f>'8'!J43</f>
        <v>45</v>
      </c>
      <c r="J42" s="36">
        <f>'9'!P43</f>
        <v>21.561497326203209</v>
      </c>
      <c r="K42" s="11">
        <f t="shared" si="2"/>
        <v>66.561497326203209</v>
      </c>
      <c r="L42" s="46">
        <f t="shared" si="1"/>
        <v>0.22187165775401069</v>
      </c>
    </row>
    <row r="43" spans="1:12" x14ac:dyDescent="0.25">
      <c r="A43" s="9" t="str">
        <f>'2'!A43</f>
        <v>Bloomsburg Area SD</v>
      </c>
      <c r="B43" s="29" t="str">
        <f>'2'!B43</f>
        <v>Columbia</v>
      </c>
      <c r="C43" s="85">
        <f>'2'!C43</f>
        <v>440</v>
      </c>
      <c r="D43" s="85">
        <f>'2'!D43</f>
        <v>315</v>
      </c>
      <c r="E43" s="85">
        <f>'2'!E43</f>
        <v>755</v>
      </c>
      <c r="F43" s="11">
        <f>'5'!N44</f>
        <v>69</v>
      </c>
      <c r="G43" s="11">
        <f>'6'!H44</f>
        <v>0</v>
      </c>
      <c r="H43" s="11">
        <f>'7'!F44</f>
        <v>0</v>
      </c>
      <c r="I43" s="11">
        <f>'8'!J44</f>
        <v>29</v>
      </c>
      <c r="J43" s="36">
        <f>'9'!P44</f>
        <v>0</v>
      </c>
      <c r="K43" s="11">
        <f t="shared" si="2"/>
        <v>98</v>
      </c>
      <c r="L43" s="46">
        <f t="shared" si="1"/>
        <v>0.31111111111111112</v>
      </c>
    </row>
    <row r="44" spans="1:12" x14ac:dyDescent="0.25">
      <c r="A44" s="9" t="str">
        <f>'2'!A44</f>
        <v>Blue Mountain SD</v>
      </c>
      <c r="B44" s="29" t="str">
        <f>'2'!B44</f>
        <v>Schuylkill</v>
      </c>
      <c r="C44" s="85">
        <f>'2'!C44</f>
        <v>554</v>
      </c>
      <c r="D44" s="85">
        <f>'2'!D44</f>
        <v>466</v>
      </c>
      <c r="E44" s="85">
        <f>'2'!E44</f>
        <v>1020</v>
      </c>
      <c r="F44" s="11">
        <f>'5'!N45</f>
        <v>5</v>
      </c>
      <c r="G44" s="11">
        <f>'6'!H45</f>
        <v>0</v>
      </c>
      <c r="H44" s="11">
        <f>'7'!F45</f>
        <v>0</v>
      </c>
      <c r="I44" s="11">
        <f>'8'!J45</f>
        <v>57</v>
      </c>
      <c r="J44" s="36">
        <f>'9'!P45</f>
        <v>23.629166666666666</v>
      </c>
      <c r="K44" s="11">
        <f t="shared" si="2"/>
        <v>85.629166666666663</v>
      </c>
      <c r="L44" s="46">
        <f t="shared" si="1"/>
        <v>0.1837535765379113</v>
      </c>
    </row>
    <row r="45" spans="1:12" x14ac:dyDescent="0.25">
      <c r="A45" s="9" t="str">
        <f>'2'!A45</f>
        <v>Blue Ridge SD</v>
      </c>
      <c r="B45" s="29" t="str">
        <f>'2'!B45</f>
        <v>Susquehanna</v>
      </c>
      <c r="C45" s="85">
        <f>'2'!C45</f>
        <v>248</v>
      </c>
      <c r="D45" s="85">
        <f>'2'!D45</f>
        <v>166</v>
      </c>
      <c r="E45" s="85">
        <f>'2'!E45</f>
        <v>414</v>
      </c>
      <c r="F45" s="11">
        <f>'5'!N46</f>
        <v>50</v>
      </c>
      <c r="G45" s="11">
        <f>'6'!H46</f>
        <v>0</v>
      </c>
      <c r="H45" s="11">
        <f>'7'!F46</f>
        <v>67</v>
      </c>
      <c r="I45" s="11">
        <f>'8'!J46</f>
        <v>19</v>
      </c>
      <c r="J45" s="36">
        <f>'9'!P46</f>
        <v>40.986666666666665</v>
      </c>
      <c r="K45" s="11">
        <f t="shared" si="2"/>
        <v>176.98666666666668</v>
      </c>
      <c r="L45" s="46">
        <f t="shared" si="1"/>
        <v>1.0661847389558234</v>
      </c>
    </row>
    <row r="46" spans="1:12" x14ac:dyDescent="0.25">
      <c r="A46" s="9" t="str">
        <f>'2'!A46</f>
        <v>Boyertown Area SD</v>
      </c>
      <c r="B46" s="29" t="str">
        <f>'2'!B46</f>
        <v>Berks</v>
      </c>
      <c r="C46" s="85">
        <f>'2'!C46</f>
        <v>1542</v>
      </c>
      <c r="D46" s="85">
        <f>'2'!D46</f>
        <v>1203</v>
      </c>
      <c r="E46" s="85">
        <f>'2'!E46</f>
        <v>2745</v>
      </c>
      <c r="F46" s="11">
        <f>'5'!N47</f>
        <v>10</v>
      </c>
      <c r="G46" s="11">
        <f>'6'!H47</f>
        <v>0</v>
      </c>
      <c r="H46" s="11">
        <f>'7'!F47</f>
        <v>0</v>
      </c>
      <c r="I46" s="11">
        <f>'8'!J47</f>
        <v>133</v>
      </c>
      <c r="J46" s="36">
        <f>'9'!P47</f>
        <v>241.77145479577788</v>
      </c>
      <c r="K46" s="11">
        <f t="shared" si="2"/>
        <v>384.77145479577791</v>
      </c>
      <c r="L46" s="46">
        <f t="shared" si="1"/>
        <v>0.31984327081943303</v>
      </c>
    </row>
    <row r="47" spans="1:12" x14ac:dyDescent="0.25">
      <c r="A47" s="9" t="str">
        <f>'2'!A47</f>
        <v>Bradford Area SD</v>
      </c>
      <c r="B47" s="29" t="str">
        <f>'2'!B47</f>
        <v>McKean</v>
      </c>
      <c r="C47" s="85">
        <f>'2'!C47</f>
        <v>626</v>
      </c>
      <c r="D47" s="85">
        <f>'2'!D47</f>
        <v>457</v>
      </c>
      <c r="E47" s="85">
        <f>'2'!E47</f>
        <v>1083</v>
      </c>
      <c r="F47" s="11">
        <f>'5'!N48</f>
        <v>55</v>
      </c>
      <c r="G47" s="11">
        <f>'6'!H48</f>
        <v>18</v>
      </c>
      <c r="H47" s="11">
        <f>'7'!F48</f>
        <v>105</v>
      </c>
      <c r="I47" s="11">
        <f>'8'!J48</f>
        <v>79</v>
      </c>
      <c r="J47" s="36">
        <f>'9'!P48</f>
        <v>99.36</v>
      </c>
      <c r="K47" s="11">
        <f t="shared" si="2"/>
        <v>356.36</v>
      </c>
      <c r="L47" s="46">
        <f t="shared" si="1"/>
        <v>0.77978118161925603</v>
      </c>
    </row>
    <row r="48" spans="1:12" x14ac:dyDescent="0.25">
      <c r="A48" s="9" t="str">
        <f>'2'!A48</f>
        <v>Brandywine Heights Area SD</v>
      </c>
      <c r="B48" s="29" t="str">
        <f>'2'!B48</f>
        <v>Berks</v>
      </c>
      <c r="C48" s="85">
        <f>'2'!C48</f>
        <v>331</v>
      </c>
      <c r="D48" s="85">
        <f>'2'!D48</f>
        <v>262</v>
      </c>
      <c r="E48" s="85">
        <f>'2'!E48</f>
        <v>593</v>
      </c>
      <c r="F48" s="11">
        <f>'5'!N49</f>
        <v>7</v>
      </c>
      <c r="G48" s="11">
        <f>'6'!H49</f>
        <v>0</v>
      </c>
      <c r="H48" s="11">
        <f>'7'!F49</f>
        <v>0</v>
      </c>
      <c r="I48" s="11">
        <f>'8'!J49</f>
        <v>31</v>
      </c>
      <c r="J48" s="36">
        <f>'9'!P49</f>
        <v>69.077558513079396</v>
      </c>
      <c r="K48" s="11">
        <f t="shared" si="2"/>
        <v>107.0775585130794</v>
      </c>
      <c r="L48" s="46">
        <f t="shared" si="1"/>
        <v>0.40869297142396716</v>
      </c>
    </row>
    <row r="49" spans="1:12" x14ac:dyDescent="0.25">
      <c r="A49" s="9" t="str">
        <f>'2'!A49</f>
        <v>Brentwood Borough SD</v>
      </c>
      <c r="B49" s="29" t="str">
        <f>'2'!B49</f>
        <v>Allegheny</v>
      </c>
      <c r="C49" s="85">
        <f>'2'!C49</f>
        <v>323</v>
      </c>
      <c r="D49" s="85">
        <f>'2'!D49</f>
        <v>227</v>
      </c>
      <c r="E49" s="85">
        <f>'2'!E49</f>
        <v>550</v>
      </c>
      <c r="F49" s="11">
        <f>'5'!N50</f>
        <v>0</v>
      </c>
      <c r="G49" s="11">
        <f>'6'!H50</f>
        <v>0</v>
      </c>
      <c r="H49" s="11">
        <f>'7'!F50</f>
        <v>0</v>
      </c>
      <c r="I49" s="11">
        <f>'8'!J50</f>
        <v>29</v>
      </c>
      <c r="J49" s="36">
        <f>'9'!P50</f>
        <v>58.139246323529413</v>
      </c>
      <c r="K49" s="11">
        <f t="shared" si="2"/>
        <v>87.13924632352942</v>
      </c>
      <c r="L49" s="46">
        <f t="shared" si="1"/>
        <v>0.38387333182171551</v>
      </c>
    </row>
    <row r="50" spans="1:12" x14ac:dyDescent="0.25">
      <c r="A50" s="9" t="str">
        <f>'2'!A50</f>
        <v>Bristol Borough SD</v>
      </c>
      <c r="B50" s="29" t="str">
        <f>'2'!B50</f>
        <v>Bucks</v>
      </c>
      <c r="C50" s="85">
        <f>'2'!C50</f>
        <v>392</v>
      </c>
      <c r="D50" s="85">
        <f>'2'!D50</f>
        <v>257</v>
      </c>
      <c r="E50" s="85">
        <f>'2'!E50</f>
        <v>649</v>
      </c>
      <c r="F50" s="11">
        <f>'5'!N51</f>
        <v>45</v>
      </c>
      <c r="G50" s="11">
        <f>'6'!H51</f>
        <v>23</v>
      </c>
      <c r="H50" s="11">
        <f>'7'!F51</f>
        <v>0</v>
      </c>
      <c r="I50" s="11">
        <f>'8'!J51</f>
        <v>27</v>
      </c>
      <c r="J50" s="36">
        <f>'9'!P51</f>
        <v>0</v>
      </c>
      <c r="K50" s="11">
        <f t="shared" si="2"/>
        <v>95</v>
      </c>
      <c r="L50" s="46">
        <f t="shared" si="1"/>
        <v>0.36964980544747084</v>
      </c>
    </row>
    <row r="51" spans="1:12" x14ac:dyDescent="0.25">
      <c r="A51" s="9" t="str">
        <f>'2'!A51</f>
        <v>Bristol Township SD</v>
      </c>
      <c r="B51" s="29" t="str">
        <f>'2'!B51</f>
        <v>Bucks</v>
      </c>
      <c r="C51" s="85">
        <f>'2'!C51</f>
        <v>2153</v>
      </c>
      <c r="D51" s="85">
        <f>'2'!D51</f>
        <v>1408</v>
      </c>
      <c r="E51" s="85">
        <f>'2'!E51</f>
        <v>3561</v>
      </c>
      <c r="F51" s="11">
        <f>'5'!N52</f>
        <v>143</v>
      </c>
      <c r="G51" s="11">
        <f>'6'!H52</f>
        <v>0</v>
      </c>
      <c r="H51" s="11">
        <f>'7'!F52</f>
        <v>0</v>
      </c>
      <c r="I51" s="11">
        <f>'8'!J52</f>
        <v>237</v>
      </c>
      <c r="J51" s="36">
        <f>'9'!P52</f>
        <v>353.34597156398104</v>
      </c>
      <c r="K51" s="11">
        <f t="shared" si="2"/>
        <v>733.34597156398104</v>
      </c>
      <c r="L51" s="46">
        <f t="shared" si="1"/>
        <v>0.52084230934941833</v>
      </c>
    </row>
    <row r="52" spans="1:12" x14ac:dyDescent="0.25">
      <c r="A52" s="9" t="str">
        <f>'2'!A52</f>
        <v>Brockway Area SD</v>
      </c>
      <c r="B52" s="29" t="str">
        <f>'2'!B52</f>
        <v>Jefferson</v>
      </c>
      <c r="C52" s="85">
        <f>'2'!C52</f>
        <v>289</v>
      </c>
      <c r="D52" s="85">
        <f>'2'!D52</f>
        <v>169</v>
      </c>
      <c r="E52" s="85">
        <f>'2'!E52</f>
        <v>458</v>
      </c>
      <c r="F52" s="11">
        <f>'5'!N53</f>
        <v>11</v>
      </c>
      <c r="G52" s="11">
        <f>'6'!H53</f>
        <v>0</v>
      </c>
      <c r="H52" s="11">
        <f>'7'!F53</f>
        <v>0</v>
      </c>
      <c r="I52" s="11">
        <f>'8'!J53</f>
        <v>25</v>
      </c>
      <c r="J52" s="36">
        <f>'9'!P53</f>
        <v>40.303571428571431</v>
      </c>
      <c r="K52" s="11">
        <f t="shared" si="2"/>
        <v>76.303571428571431</v>
      </c>
      <c r="L52" s="46">
        <f t="shared" si="1"/>
        <v>0.45150042265426882</v>
      </c>
    </row>
    <row r="53" spans="1:12" x14ac:dyDescent="0.25">
      <c r="A53" s="9" t="str">
        <f>'2'!A53</f>
        <v>Brookville Area SD</v>
      </c>
      <c r="B53" s="29" t="str">
        <f>'2'!B53</f>
        <v>Jefferson</v>
      </c>
      <c r="C53" s="85">
        <f>'2'!C53</f>
        <v>366</v>
      </c>
      <c r="D53" s="85">
        <f>'2'!D53</f>
        <v>274</v>
      </c>
      <c r="E53" s="85">
        <f>'2'!E53</f>
        <v>640</v>
      </c>
      <c r="F53" s="11">
        <f>'5'!N54</f>
        <v>36</v>
      </c>
      <c r="G53" s="11">
        <f>'6'!H54</f>
        <v>0</v>
      </c>
      <c r="H53" s="11">
        <f>'7'!F54</f>
        <v>0</v>
      </c>
      <c r="I53" s="11">
        <f>'8'!J54</f>
        <v>36</v>
      </c>
      <c r="J53" s="36">
        <f>'9'!P54</f>
        <v>42.11904761904762</v>
      </c>
      <c r="K53" s="11">
        <f t="shared" si="2"/>
        <v>114.11904761904762</v>
      </c>
      <c r="L53" s="46">
        <f t="shared" si="1"/>
        <v>0.41649287452207162</v>
      </c>
    </row>
    <row r="54" spans="1:12" x14ac:dyDescent="0.25">
      <c r="A54" s="9" t="str">
        <f>'2'!A54</f>
        <v>Brownsville Area SD</v>
      </c>
      <c r="B54" s="29" t="str">
        <f>'2'!B54</f>
        <v>Fayette</v>
      </c>
      <c r="C54" s="85">
        <f>'2'!C54</f>
        <v>413</v>
      </c>
      <c r="D54" s="85">
        <f>'2'!D54</f>
        <v>250</v>
      </c>
      <c r="E54" s="85">
        <f>'2'!E54</f>
        <v>663</v>
      </c>
      <c r="F54" s="11">
        <f>'5'!N55</f>
        <v>90</v>
      </c>
      <c r="G54" s="11">
        <f>'6'!H55</f>
        <v>0</v>
      </c>
      <c r="H54" s="11">
        <f>'7'!F55</f>
        <v>0</v>
      </c>
      <c r="I54" s="11">
        <f>'8'!J55</f>
        <v>46</v>
      </c>
      <c r="J54" s="36">
        <f>'9'!P55</f>
        <v>20.544329896907218</v>
      </c>
      <c r="K54" s="11">
        <f t="shared" si="2"/>
        <v>156.54432989690721</v>
      </c>
      <c r="L54" s="46">
        <f t="shared" si="1"/>
        <v>0.6261773195876289</v>
      </c>
    </row>
    <row r="55" spans="1:12" x14ac:dyDescent="0.25">
      <c r="A55" s="9" t="str">
        <f>'2'!A55</f>
        <v>Bryn Athyn SD</v>
      </c>
      <c r="B55" s="29" t="str">
        <f>'2'!B55</f>
        <v>Montgomery</v>
      </c>
      <c r="C55" s="85">
        <f>'2'!C55</f>
        <v>33</v>
      </c>
      <c r="D55" s="85">
        <f>'2'!D55</f>
        <v>23</v>
      </c>
      <c r="E55" s="85">
        <f>'2'!E55</f>
        <v>56</v>
      </c>
      <c r="F55" s="11">
        <f>'5'!N56</f>
        <v>0</v>
      </c>
      <c r="G55" s="11">
        <f>'6'!H56</f>
        <v>0</v>
      </c>
      <c r="H55" s="11">
        <f>'7'!F56</f>
        <v>0</v>
      </c>
      <c r="I55" s="11">
        <f>'8'!J56</f>
        <v>0</v>
      </c>
      <c r="J55" s="36">
        <f>'9'!P56</f>
        <v>58.595513032002636</v>
      </c>
      <c r="K55" s="11">
        <f t="shared" si="2"/>
        <v>58.595513032002636</v>
      </c>
      <c r="L55" s="46">
        <f t="shared" si="1"/>
        <v>2.547631001391419</v>
      </c>
    </row>
    <row r="56" spans="1:12" x14ac:dyDescent="0.25">
      <c r="A56" s="9" t="str">
        <f>'2'!A56</f>
        <v>Burgettstown Area SD</v>
      </c>
      <c r="B56" s="29" t="str">
        <f>'2'!B56</f>
        <v>Washington</v>
      </c>
      <c r="C56" s="85">
        <f>'2'!C56</f>
        <v>249</v>
      </c>
      <c r="D56" s="85">
        <f>'2'!D56</f>
        <v>190</v>
      </c>
      <c r="E56" s="85">
        <f>'2'!E56</f>
        <v>439</v>
      </c>
      <c r="F56" s="11">
        <f>'5'!N57</f>
        <v>23</v>
      </c>
      <c r="G56" s="11">
        <f>'6'!H57</f>
        <v>17</v>
      </c>
      <c r="H56" s="11">
        <f>'7'!F57</f>
        <v>0</v>
      </c>
      <c r="I56" s="11">
        <f>'8'!J57</f>
        <v>13</v>
      </c>
      <c r="J56" s="36">
        <f>'9'!P57</f>
        <v>19.794749403341289</v>
      </c>
      <c r="K56" s="11">
        <f t="shared" si="2"/>
        <v>72.794749403341285</v>
      </c>
      <c r="L56" s="46">
        <f t="shared" si="1"/>
        <v>0.38313026001758571</v>
      </c>
    </row>
    <row r="57" spans="1:12" x14ac:dyDescent="0.25">
      <c r="A57" s="9" t="str">
        <f>'2'!A57</f>
        <v>Burrell SD</v>
      </c>
      <c r="B57" s="29" t="str">
        <f>'2'!B57</f>
        <v>Westmoreland</v>
      </c>
      <c r="C57" s="85">
        <f>'2'!C57</f>
        <v>373</v>
      </c>
      <c r="D57" s="85">
        <f>'2'!D57</f>
        <v>253</v>
      </c>
      <c r="E57" s="85">
        <f>'2'!E57</f>
        <v>626</v>
      </c>
      <c r="F57" s="11">
        <f>'5'!N58</f>
        <v>3</v>
      </c>
      <c r="G57" s="11">
        <f>'6'!H58</f>
        <v>0</v>
      </c>
      <c r="H57" s="11">
        <f>'7'!F58</f>
        <v>0</v>
      </c>
      <c r="I57" s="11">
        <f>'8'!J58</f>
        <v>27</v>
      </c>
      <c r="J57" s="36">
        <f>'9'!P58</f>
        <v>171.62647058823529</v>
      </c>
      <c r="K57" s="11">
        <f t="shared" si="2"/>
        <v>201.62647058823529</v>
      </c>
      <c r="L57" s="46">
        <f t="shared" si="1"/>
        <v>0.79694257149500114</v>
      </c>
    </row>
    <row r="58" spans="1:12" x14ac:dyDescent="0.25">
      <c r="A58" s="9" t="str">
        <f>'2'!A58</f>
        <v>Butler Area SD</v>
      </c>
      <c r="B58" s="29" t="str">
        <f>'2'!B58</f>
        <v>Butler</v>
      </c>
      <c r="C58" s="85">
        <f>'2'!C58</f>
        <v>1837</v>
      </c>
      <c r="D58" s="85">
        <f>'2'!D58</f>
        <v>1255</v>
      </c>
      <c r="E58" s="85">
        <f>'2'!E58</f>
        <v>3092</v>
      </c>
      <c r="F58" s="11">
        <f>'5'!N59</f>
        <v>165</v>
      </c>
      <c r="G58" s="11">
        <f>'6'!H59</f>
        <v>54</v>
      </c>
      <c r="H58" s="11">
        <f>'7'!F59</f>
        <v>0</v>
      </c>
      <c r="I58" s="11">
        <f>'8'!J59</f>
        <v>176</v>
      </c>
      <c r="J58" s="36">
        <f>'9'!P59</f>
        <v>193.30394431554524</v>
      </c>
      <c r="K58" s="11">
        <f t="shared" si="2"/>
        <v>588.30394431554521</v>
      </c>
      <c r="L58" s="46">
        <f t="shared" si="1"/>
        <v>0.46876808311995632</v>
      </c>
    </row>
    <row r="59" spans="1:12" x14ac:dyDescent="0.25">
      <c r="A59" s="9" t="str">
        <f>'2'!A59</f>
        <v>California Area SD</v>
      </c>
      <c r="B59" s="29" t="str">
        <f>'2'!B59</f>
        <v>Washington</v>
      </c>
      <c r="C59" s="85">
        <f>'2'!C59</f>
        <v>170</v>
      </c>
      <c r="D59" s="85">
        <f>'2'!D59</f>
        <v>111</v>
      </c>
      <c r="E59" s="85">
        <f>'2'!E59</f>
        <v>281</v>
      </c>
      <c r="F59" s="11">
        <f>'5'!N60</f>
        <v>21</v>
      </c>
      <c r="G59" s="11">
        <f>'6'!H60</f>
        <v>0</v>
      </c>
      <c r="H59" s="11">
        <f>'7'!F60</f>
        <v>0</v>
      </c>
      <c r="I59" s="11">
        <f>'8'!J60</f>
        <v>16</v>
      </c>
      <c r="J59" s="36">
        <f>'9'!P60</f>
        <v>18.088305489260144</v>
      </c>
      <c r="K59" s="11">
        <f t="shared" si="2"/>
        <v>55.088305489260144</v>
      </c>
      <c r="L59" s="46">
        <f t="shared" si="1"/>
        <v>0.49629104044378508</v>
      </c>
    </row>
    <row r="60" spans="1:12" x14ac:dyDescent="0.25">
      <c r="A60" s="9" t="str">
        <f>'2'!A60</f>
        <v>Cambria Heights SD</v>
      </c>
      <c r="B60" s="29" t="str">
        <f>'2'!B60</f>
        <v>Cambria</v>
      </c>
      <c r="C60" s="85">
        <f>'2'!C60</f>
        <v>291</v>
      </c>
      <c r="D60" s="85">
        <f>'2'!D60</f>
        <v>228</v>
      </c>
      <c r="E60" s="85">
        <f>'2'!E60</f>
        <v>519</v>
      </c>
      <c r="F60" s="11">
        <f>'5'!N61</f>
        <v>0</v>
      </c>
      <c r="G60" s="11">
        <f>'6'!H61</f>
        <v>31</v>
      </c>
      <c r="H60" s="11">
        <f>'7'!F61</f>
        <v>0</v>
      </c>
      <c r="I60" s="11">
        <f>'8'!J61</f>
        <v>28</v>
      </c>
      <c r="J60" s="36">
        <f>'9'!P61</f>
        <v>28.153094462540714</v>
      </c>
      <c r="K60" s="11">
        <f t="shared" si="2"/>
        <v>87.153094462540707</v>
      </c>
      <c r="L60" s="46">
        <f t="shared" si="1"/>
        <v>0.38225041430938905</v>
      </c>
    </row>
    <row r="61" spans="1:12" x14ac:dyDescent="0.25">
      <c r="A61" s="9" t="str">
        <f>'2'!A61</f>
        <v>Cameron County SD</v>
      </c>
      <c r="B61" s="29" t="str">
        <f>'2'!B61</f>
        <v>Cameron</v>
      </c>
      <c r="C61" s="85">
        <f>'2'!C61</f>
        <v>139</v>
      </c>
      <c r="D61" s="85">
        <f>'2'!D61</f>
        <v>80</v>
      </c>
      <c r="E61" s="85">
        <f>'2'!E61</f>
        <v>219</v>
      </c>
      <c r="F61" s="11">
        <f>'5'!N62</f>
        <v>30</v>
      </c>
      <c r="G61" s="11">
        <f>'6'!H62</f>
        <v>15</v>
      </c>
      <c r="H61" s="11">
        <f>'7'!F62</f>
        <v>0</v>
      </c>
      <c r="I61" s="11">
        <f>'8'!J62</f>
        <v>33</v>
      </c>
      <c r="J61" s="36">
        <f>'9'!P62</f>
        <v>0</v>
      </c>
      <c r="K61" s="11">
        <f t="shared" si="2"/>
        <v>78</v>
      </c>
      <c r="L61" s="46">
        <f t="shared" si="1"/>
        <v>0.97499999999999998</v>
      </c>
    </row>
    <row r="62" spans="1:12" x14ac:dyDescent="0.25">
      <c r="A62" s="9" t="str">
        <f>'2'!A62</f>
        <v>Camp Hill SD</v>
      </c>
      <c r="B62" s="29" t="str">
        <f>'2'!B62</f>
        <v>Cumberland</v>
      </c>
      <c r="C62" s="85">
        <f>'2'!C62</f>
        <v>256</v>
      </c>
      <c r="D62" s="85">
        <f>'2'!D62</f>
        <v>180</v>
      </c>
      <c r="E62" s="85">
        <f>'2'!E62</f>
        <v>436</v>
      </c>
      <c r="F62" s="11">
        <f>'5'!N63</f>
        <v>0</v>
      </c>
      <c r="G62" s="11">
        <f>'6'!H63</f>
        <v>0</v>
      </c>
      <c r="H62" s="11">
        <f>'7'!F63</f>
        <v>0</v>
      </c>
      <c r="I62" s="11">
        <f>'8'!J63</f>
        <v>20</v>
      </c>
      <c r="J62" s="36">
        <f>'9'!P63</f>
        <v>234.88681757656457</v>
      </c>
      <c r="K62" s="11">
        <f t="shared" si="2"/>
        <v>254.88681757656457</v>
      </c>
      <c r="L62" s="46">
        <f t="shared" si="1"/>
        <v>1.4160378754253586</v>
      </c>
    </row>
    <row r="63" spans="1:12" x14ac:dyDescent="0.25">
      <c r="A63" s="9" t="str">
        <f>'2'!A63</f>
        <v>Canon-McMillan SD</v>
      </c>
      <c r="B63" s="29" t="str">
        <f>'2'!B63</f>
        <v>Washington</v>
      </c>
      <c r="C63" s="85">
        <f>'2'!C63</f>
        <v>1218</v>
      </c>
      <c r="D63" s="85">
        <f>'2'!D63</f>
        <v>842</v>
      </c>
      <c r="E63" s="85">
        <f>'2'!E63</f>
        <v>2060</v>
      </c>
      <c r="F63" s="11">
        <f>'5'!N64</f>
        <v>40</v>
      </c>
      <c r="G63" s="11">
        <f>'6'!H64</f>
        <v>0</v>
      </c>
      <c r="H63" s="11">
        <f>'7'!F64</f>
        <v>0</v>
      </c>
      <c r="I63" s="11">
        <f>'8'!J64</f>
        <v>70</v>
      </c>
      <c r="J63" s="36">
        <f>'9'!P64</f>
        <v>198.97136038186156</v>
      </c>
      <c r="K63" s="11">
        <f t="shared" si="2"/>
        <v>308.97136038186159</v>
      </c>
      <c r="L63" s="46">
        <f t="shared" si="1"/>
        <v>0.36694935912335103</v>
      </c>
    </row>
    <row r="64" spans="1:12" x14ac:dyDescent="0.25">
      <c r="A64" s="9" t="str">
        <f>'2'!A64</f>
        <v>Canton Area SD</v>
      </c>
      <c r="B64" s="29" t="str">
        <f>'2'!B64</f>
        <v>Bradford</v>
      </c>
      <c r="C64" s="85">
        <f>'2'!C64</f>
        <v>231</v>
      </c>
      <c r="D64" s="85">
        <f>'2'!D64</f>
        <v>169</v>
      </c>
      <c r="E64" s="85">
        <f>'2'!E64</f>
        <v>400</v>
      </c>
      <c r="F64" s="11">
        <f>'5'!N65</f>
        <v>34</v>
      </c>
      <c r="G64" s="11">
        <f>'6'!H65</f>
        <v>0</v>
      </c>
      <c r="H64" s="11">
        <f>'7'!F65</f>
        <v>0</v>
      </c>
      <c r="I64" s="11">
        <f>'8'!J65</f>
        <v>19</v>
      </c>
      <c r="J64" s="36">
        <f>'9'!P65</f>
        <v>17.294736842105262</v>
      </c>
      <c r="K64" s="11">
        <f t="shared" si="2"/>
        <v>70.294736842105266</v>
      </c>
      <c r="L64" s="46">
        <f t="shared" si="1"/>
        <v>0.41594518841482409</v>
      </c>
    </row>
    <row r="65" spans="1:12" x14ac:dyDescent="0.25">
      <c r="A65" s="9" t="str">
        <f>'2'!A65</f>
        <v>Carbondale Area SD</v>
      </c>
      <c r="B65" s="29" t="str">
        <f>'2'!B65</f>
        <v>Lackawanna</v>
      </c>
      <c r="C65" s="85">
        <f>'2'!C65</f>
        <v>416</v>
      </c>
      <c r="D65" s="85">
        <f>'2'!D65</f>
        <v>288</v>
      </c>
      <c r="E65" s="85">
        <f>'2'!E65</f>
        <v>704</v>
      </c>
      <c r="F65" s="11">
        <f>'5'!N66</f>
        <v>185</v>
      </c>
      <c r="G65" s="11">
        <f>'6'!H66</f>
        <v>53</v>
      </c>
      <c r="H65" s="11">
        <f>'7'!F66</f>
        <v>79</v>
      </c>
      <c r="I65" s="11">
        <f>'8'!J66</f>
        <v>44</v>
      </c>
      <c r="J65" s="36">
        <f>'9'!P66</f>
        <v>92.237569060773481</v>
      </c>
      <c r="K65" s="11">
        <f t="shared" si="2"/>
        <v>453.23756906077347</v>
      </c>
      <c r="L65" s="46">
        <f t="shared" si="1"/>
        <v>1.5737415592387967</v>
      </c>
    </row>
    <row r="66" spans="1:12" x14ac:dyDescent="0.25">
      <c r="A66" s="9" t="str">
        <f>'2'!A66</f>
        <v>Carlisle Area SD</v>
      </c>
      <c r="B66" s="29" t="str">
        <f>'2'!B66</f>
        <v>Cumberland</v>
      </c>
      <c r="C66" s="85">
        <f>'2'!C66</f>
        <v>1283</v>
      </c>
      <c r="D66" s="85">
        <f>'2'!D66</f>
        <v>911</v>
      </c>
      <c r="E66" s="85">
        <f>'2'!E66</f>
        <v>2194</v>
      </c>
      <c r="F66" s="11">
        <f>'5'!N67</f>
        <v>56</v>
      </c>
      <c r="G66" s="11">
        <f>'6'!H67</f>
        <v>10</v>
      </c>
      <c r="H66" s="11">
        <f>'7'!F67</f>
        <v>0</v>
      </c>
      <c r="I66" s="11">
        <f>'8'!J67</f>
        <v>103</v>
      </c>
      <c r="J66" s="36">
        <f>'9'!P67</f>
        <v>215.71238348868175</v>
      </c>
      <c r="K66" s="11">
        <f t="shared" si="2"/>
        <v>384.71238348868178</v>
      </c>
      <c r="L66" s="46">
        <f t="shared" si="1"/>
        <v>0.42229679856057273</v>
      </c>
    </row>
    <row r="67" spans="1:12" x14ac:dyDescent="0.25">
      <c r="A67" s="9" t="str">
        <f>'2'!A67</f>
        <v>Carlynton SD</v>
      </c>
      <c r="B67" s="29" t="str">
        <f>'2'!B67</f>
        <v>Allegheny</v>
      </c>
      <c r="C67" s="85">
        <f>'2'!C67</f>
        <v>536</v>
      </c>
      <c r="D67" s="85">
        <f>'2'!D67</f>
        <v>276</v>
      </c>
      <c r="E67" s="85">
        <f>'2'!E67</f>
        <v>812</v>
      </c>
      <c r="F67" s="11">
        <f>'5'!N68</f>
        <v>52</v>
      </c>
      <c r="G67" s="11">
        <f>'6'!H68</f>
        <v>34</v>
      </c>
      <c r="H67" s="11">
        <f>'7'!F68</f>
        <v>0</v>
      </c>
      <c r="I67" s="11">
        <f>'8'!J68</f>
        <v>44</v>
      </c>
      <c r="J67" s="36">
        <f>'9'!P68</f>
        <v>77.518995098039213</v>
      </c>
      <c r="K67" s="11">
        <f t="shared" si="2"/>
        <v>207.51899509803923</v>
      </c>
      <c r="L67" s="46">
        <f t="shared" ref="L67:L130" si="3">K67/D67</f>
        <v>0.75188041702188124</v>
      </c>
    </row>
    <row r="68" spans="1:12" x14ac:dyDescent="0.25">
      <c r="A68" s="9" t="str">
        <f>'2'!A68</f>
        <v>Carmichaels Area SD</v>
      </c>
      <c r="B68" s="29" t="str">
        <f>'2'!B68</f>
        <v>Greene</v>
      </c>
      <c r="C68" s="85">
        <f>'2'!C68</f>
        <v>246</v>
      </c>
      <c r="D68" s="85">
        <f>'2'!D68</f>
        <v>172</v>
      </c>
      <c r="E68" s="85">
        <f>'2'!E68</f>
        <v>418</v>
      </c>
      <c r="F68" s="11">
        <f>'5'!N69</f>
        <v>64</v>
      </c>
      <c r="G68" s="11">
        <f>'6'!H69</f>
        <v>0</v>
      </c>
      <c r="H68" s="11">
        <f>'7'!F69</f>
        <v>0</v>
      </c>
      <c r="I68" s="11">
        <f>'8'!J69</f>
        <v>38</v>
      </c>
      <c r="J68" s="36">
        <f>'9'!P69</f>
        <v>12.161290322580646</v>
      </c>
      <c r="K68" s="11">
        <f t="shared" si="2"/>
        <v>114.16129032258064</v>
      </c>
      <c r="L68" s="46">
        <f t="shared" si="3"/>
        <v>0.66372843210802701</v>
      </c>
    </row>
    <row r="69" spans="1:12" x14ac:dyDescent="0.25">
      <c r="A69" s="9" t="str">
        <f>'2'!A69</f>
        <v>Catasauqua Area SD</v>
      </c>
      <c r="B69" s="29" t="str">
        <f>'2'!B69</f>
        <v>Lehigh</v>
      </c>
      <c r="C69" s="85">
        <f>'2'!C69</f>
        <v>376</v>
      </c>
      <c r="D69" s="85">
        <f>'2'!D69</f>
        <v>237</v>
      </c>
      <c r="E69" s="85">
        <f>'2'!E69</f>
        <v>613</v>
      </c>
      <c r="F69" s="11">
        <f>'5'!N70</f>
        <v>0</v>
      </c>
      <c r="G69" s="11">
        <f>'6'!H70</f>
        <v>0</v>
      </c>
      <c r="H69" s="11">
        <f>'7'!F70</f>
        <v>0</v>
      </c>
      <c r="I69" s="11">
        <f>'8'!J70</f>
        <v>18</v>
      </c>
      <c r="J69" s="36">
        <f>'9'!P70</f>
        <v>0</v>
      </c>
      <c r="K69" s="11">
        <f t="shared" si="2"/>
        <v>18</v>
      </c>
      <c r="L69" s="46">
        <f t="shared" si="3"/>
        <v>7.5949367088607597E-2</v>
      </c>
    </row>
    <row r="70" spans="1:12" x14ac:dyDescent="0.25">
      <c r="A70" s="9" t="str">
        <f>'2'!A70</f>
        <v>Centennial SD</v>
      </c>
      <c r="B70" s="29" t="str">
        <f>'2'!B70</f>
        <v>Bucks</v>
      </c>
      <c r="C70" s="85">
        <f>'2'!C70</f>
        <v>1358</v>
      </c>
      <c r="D70" s="85">
        <f>'2'!D70</f>
        <v>1034</v>
      </c>
      <c r="E70" s="85">
        <f>'2'!E70</f>
        <v>2392</v>
      </c>
      <c r="F70" s="11">
        <f>'5'!N71</f>
        <v>89</v>
      </c>
      <c r="G70" s="11">
        <f>'6'!H71</f>
        <v>21</v>
      </c>
      <c r="H70" s="11">
        <f>'7'!F71</f>
        <v>0</v>
      </c>
      <c r="I70" s="11">
        <f>'8'!J71</f>
        <v>130</v>
      </c>
      <c r="J70" s="36">
        <f>'9'!P71</f>
        <v>211.79146919431278</v>
      </c>
      <c r="K70" s="11">
        <f t="shared" si="2"/>
        <v>451.79146919431275</v>
      </c>
      <c r="L70" s="46">
        <f t="shared" si="3"/>
        <v>0.43693565686103747</v>
      </c>
    </row>
    <row r="71" spans="1:12" x14ac:dyDescent="0.25">
      <c r="A71" s="9" t="str">
        <f>'2'!A71</f>
        <v>Center Valley SD</v>
      </c>
      <c r="B71" s="29" t="str">
        <f>'2'!B71</f>
        <v>Beaver</v>
      </c>
      <c r="C71" s="85">
        <f>'2'!C71</f>
        <v>602</v>
      </c>
      <c r="D71" s="85">
        <f>'2'!D71</f>
        <v>394</v>
      </c>
      <c r="E71" s="85">
        <f>'2'!E71</f>
        <v>996</v>
      </c>
      <c r="F71" s="11">
        <f>'5'!N72</f>
        <v>40</v>
      </c>
      <c r="G71" s="11">
        <f>'6'!H72</f>
        <v>0</v>
      </c>
      <c r="H71" s="11">
        <f>'7'!F72</f>
        <v>0</v>
      </c>
      <c r="I71" s="11">
        <f>'8'!J72</f>
        <v>46</v>
      </c>
      <c r="J71" s="36">
        <f>'9'!P72</f>
        <v>0</v>
      </c>
      <c r="K71" s="11">
        <f t="shared" si="2"/>
        <v>86</v>
      </c>
      <c r="L71" s="46">
        <f t="shared" si="3"/>
        <v>0.21827411167512689</v>
      </c>
    </row>
    <row r="72" spans="1:12" x14ac:dyDescent="0.25">
      <c r="A72" s="9" t="str">
        <f>'2'!A72</f>
        <v>Central Bucks SD</v>
      </c>
      <c r="B72" s="29" t="str">
        <f>'2'!B72</f>
        <v>Bucks</v>
      </c>
      <c r="C72" s="85">
        <f>'2'!C72</f>
        <v>3256</v>
      </c>
      <c r="D72" s="85">
        <f>'2'!D72</f>
        <v>2630</v>
      </c>
      <c r="E72" s="85">
        <f>'2'!E72</f>
        <v>5886</v>
      </c>
      <c r="F72" s="11">
        <f>'5'!N73</f>
        <v>0</v>
      </c>
      <c r="G72" s="11">
        <f>'6'!H73</f>
        <v>13</v>
      </c>
      <c r="H72" s="11">
        <f>'7'!F73</f>
        <v>0</v>
      </c>
      <c r="I72" s="11">
        <f>'8'!J73</f>
        <v>368</v>
      </c>
      <c r="J72" s="36">
        <f>'9'!P73</f>
        <v>801.78199052132697</v>
      </c>
      <c r="K72" s="11">
        <f t="shared" si="2"/>
        <v>1182.7819905213269</v>
      </c>
      <c r="L72" s="46">
        <f t="shared" si="3"/>
        <v>0.44972699259366039</v>
      </c>
    </row>
    <row r="73" spans="1:12" x14ac:dyDescent="0.25">
      <c r="A73" s="9" t="str">
        <f>'2'!A73</f>
        <v>Central Cambria SD</v>
      </c>
      <c r="B73" s="29" t="str">
        <f>'2'!B73</f>
        <v>Cambria</v>
      </c>
      <c r="C73" s="85">
        <f>'2'!C73</f>
        <v>391</v>
      </c>
      <c r="D73" s="85">
        <f>'2'!D73</f>
        <v>291</v>
      </c>
      <c r="E73" s="85">
        <f>'2'!E73</f>
        <v>682</v>
      </c>
      <c r="F73" s="11">
        <f>'5'!N74</f>
        <v>48</v>
      </c>
      <c r="G73" s="11">
        <f>'6'!H74</f>
        <v>36</v>
      </c>
      <c r="H73" s="11">
        <f>'7'!F74</f>
        <v>0</v>
      </c>
      <c r="I73" s="11">
        <f>'8'!J74</f>
        <v>30</v>
      </c>
      <c r="J73" s="36">
        <f>'9'!P74</f>
        <v>69.400651465798035</v>
      </c>
      <c r="K73" s="11">
        <f t="shared" si="2"/>
        <v>183.40065146579803</v>
      </c>
      <c r="L73" s="46">
        <f t="shared" si="3"/>
        <v>0.63024278854226123</v>
      </c>
    </row>
    <row r="74" spans="1:12" x14ac:dyDescent="0.25">
      <c r="A74" s="9" t="str">
        <f>'2'!A74</f>
        <v>Central Columbia SD</v>
      </c>
      <c r="B74" s="29" t="str">
        <f>'2'!B74</f>
        <v>Columbia</v>
      </c>
      <c r="C74" s="85">
        <f>'2'!C74</f>
        <v>416</v>
      </c>
      <c r="D74" s="85">
        <f>'2'!D74</f>
        <v>334</v>
      </c>
      <c r="E74" s="85">
        <f>'2'!E74</f>
        <v>750</v>
      </c>
      <c r="F74" s="11">
        <f>'5'!N75</f>
        <v>0</v>
      </c>
      <c r="G74" s="11">
        <f>'6'!H75</f>
        <v>0</v>
      </c>
      <c r="H74" s="11">
        <f>'7'!F75</f>
        <v>0</v>
      </c>
      <c r="I74" s="11">
        <f>'8'!J75</f>
        <v>38</v>
      </c>
      <c r="J74" s="36">
        <f>'9'!P75</f>
        <v>191.71162790697676</v>
      </c>
      <c r="K74" s="11">
        <f t="shared" si="2"/>
        <v>229.71162790697676</v>
      </c>
      <c r="L74" s="46">
        <f t="shared" si="3"/>
        <v>0.68775936499094836</v>
      </c>
    </row>
    <row r="75" spans="1:12" x14ac:dyDescent="0.25">
      <c r="A75" s="9" t="str">
        <f>'2'!A75</f>
        <v>Central Dauphin SD</v>
      </c>
      <c r="B75" s="29" t="str">
        <f>'2'!B75</f>
        <v>Dauphin</v>
      </c>
      <c r="C75" s="85">
        <f>'2'!C75</f>
        <v>3112</v>
      </c>
      <c r="D75" s="85">
        <f>'2'!D75</f>
        <v>2047</v>
      </c>
      <c r="E75" s="85">
        <f>'2'!E75</f>
        <v>5159</v>
      </c>
      <c r="F75" s="11">
        <f>'5'!N76</f>
        <v>32</v>
      </c>
      <c r="G75" s="11">
        <f>'6'!H76</f>
        <v>0</v>
      </c>
      <c r="H75" s="11">
        <f>'7'!F76</f>
        <v>0</v>
      </c>
      <c r="I75" s="11">
        <f>'8'!J76</f>
        <v>189</v>
      </c>
      <c r="J75" s="36">
        <f>'9'!P76</f>
        <v>811.58592554818961</v>
      </c>
      <c r="K75" s="11">
        <f t="shared" si="2"/>
        <v>1032.5859255481896</v>
      </c>
      <c r="L75" s="46">
        <f t="shared" si="3"/>
        <v>0.50443865439579361</v>
      </c>
    </row>
    <row r="76" spans="1:12" x14ac:dyDescent="0.25">
      <c r="A76" s="9" t="str">
        <f>'2'!A76</f>
        <v>Central Fulton SD</v>
      </c>
      <c r="B76" s="29" t="str">
        <f>'2'!B76</f>
        <v>Fulton</v>
      </c>
      <c r="C76" s="85">
        <f>'2'!C76</f>
        <v>270</v>
      </c>
      <c r="D76" s="85">
        <f>'2'!D76</f>
        <v>183</v>
      </c>
      <c r="E76" s="85">
        <f>'2'!E76</f>
        <v>453</v>
      </c>
      <c r="F76" s="11">
        <f>'5'!N77</f>
        <v>31</v>
      </c>
      <c r="G76" s="11">
        <f>'6'!H77</f>
        <v>17</v>
      </c>
      <c r="H76" s="11">
        <f>'7'!F77</f>
        <v>72</v>
      </c>
      <c r="I76" s="11">
        <f>'8'!J77</f>
        <v>36</v>
      </c>
      <c r="J76" s="36">
        <f>'9'!P77</f>
        <v>24.461538461538463</v>
      </c>
      <c r="K76" s="11">
        <f t="shared" si="2"/>
        <v>180.46153846153845</v>
      </c>
      <c r="L76" s="46">
        <f t="shared" si="3"/>
        <v>0.98612862547288771</v>
      </c>
    </row>
    <row r="77" spans="1:12" x14ac:dyDescent="0.25">
      <c r="A77" s="9" t="str">
        <f>'2'!A77</f>
        <v>Central Greene SD</v>
      </c>
      <c r="B77" s="29" t="str">
        <f>'2'!B77</f>
        <v>Greene</v>
      </c>
      <c r="C77" s="85">
        <f>'2'!C77</f>
        <v>440</v>
      </c>
      <c r="D77" s="85">
        <f>'2'!D77</f>
        <v>325</v>
      </c>
      <c r="E77" s="85">
        <f>'2'!E77</f>
        <v>765</v>
      </c>
      <c r="F77" s="11">
        <f>'5'!N78</f>
        <v>45</v>
      </c>
      <c r="G77" s="11">
        <f>'6'!H78</f>
        <v>29</v>
      </c>
      <c r="H77" s="11">
        <f>'7'!F78</f>
        <v>0</v>
      </c>
      <c r="I77" s="11">
        <f>'8'!J78</f>
        <v>38</v>
      </c>
      <c r="J77" s="36">
        <f>'9'!P78</f>
        <v>11.112903225806452</v>
      </c>
      <c r="K77" s="11">
        <f t="shared" si="2"/>
        <v>123.11290322580645</v>
      </c>
      <c r="L77" s="46">
        <f t="shared" si="3"/>
        <v>0.37880893300248136</v>
      </c>
    </row>
    <row r="78" spans="1:12" x14ac:dyDescent="0.25">
      <c r="A78" s="9" t="str">
        <f>'2'!A78</f>
        <v>Central York SD</v>
      </c>
      <c r="B78" s="29" t="str">
        <f>'2'!B78</f>
        <v>York</v>
      </c>
      <c r="C78" s="85">
        <f>'2'!C78</f>
        <v>1152</v>
      </c>
      <c r="D78" s="85">
        <f>'2'!D78</f>
        <v>860</v>
      </c>
      <c r="E78" s="85">
        <f>'2'!E78</f>
        <v>2012</v>
      </c>
      <c r="F78" s="11">
        <f>'5'!N79</f>
        <v>0</v>
      </c>
      <c r="G78" s="11">
        <f>'6'!H79</f>
        <v>0</v>
      </c>
      <c r="H78" s="11">
        <f>'7'!F79</f>
        <v>0</v>
      </c>
      <c r="I78" s="11">
        <f>'8'!J79</f>
        <v>89</v>
      </c>
      <c r="J78" s="36">
        <f>'9'!P79</f>
        <v>87.016558675305973</v>
      </c>
      <c r="K78" s="11">
        <f t="shared" si="2"/>
        <v>176.01655867530599</v>
      </c>
      <c r="L78" s="46">
        <f t="shared" si="3"/>
        <v>0.20467041706430927</v>
      </c>
    </row>
    <row r="79" spans="1:12" x14ac:dyDescent="0.25">
      <c r="A79" s="9" t="str">
        <f>'2'!A79</f>
        <v>Chambersburg Area SD</v>
      </c>
      <c r="B79" s="29" t="str">
        <f>'2'!B79</f>
        <v>Franklin</v>
      </c>
      <c r="C79" s="85">
        <f>'2'!C79</f>
        <v>2604</v>
      </c>
      <c r="D79" s="85">
        <f>'2'!D79</f>
        <v>1782</v>
      </c>
      <c r="E79" s="85">
        <f>'2'!E79</f>
        <v>4386</v>
      </c>
      <c r="F79" s="11">
        <f>'5'!N80</f>
        <v>156</v>
      </c>
      <c r="G79" s="11">
        <f>'6'!H80</f>
        <v>60</v>
      </c>
      <c r="H79" s="11">
        <f>'7'!F80</f>
        <v>0</v>
      </c>
      <c r="I79" s="11">
        <f>'8'!J80</f>
        <v>216</v>
      </c>
      <c r="J79" s="36">
        <f>'9'!P80</f>
        <v>240.93506493506493</v>
      </c>
      <c r="K79" s="11">
        <f t="shared" si="2"/>
        <v>672.93506493506493</v>
      </c>
      <c r="L79" s="46">
        <f t="shared" si="3"/>
        <v>0.37762910490183216</v>
      </c>
    </row>
    <row r="80" spans="1:12" x14ac:dyDescent="0.25">
      <c r="A80" s="9" t="str">
        <f>'2'!A80</f>
        <v>Charleroi SD</v>
      </c>
      <c r="B80" s="29" t="str">
        <f>'2'!B80</f>
        <v>Washington</v>
      </c>
      <c r="C80" s="85">
        <f>'2'!C80</f>
        <v>348</v>
      </c>
      <c r="D80" s="85">
        <f>'2'!D80</f>
        <v>238</v>
      </c>
      <c r="E80" s="85">
        <f>'2'!E80</f>
        <v>586</v>
      </c>
      <c r="F80" s="11">
        <f>'5'!N81</f>
        <v>71</v>
      </c>
      <c r="G80" s="11">
        <f>'6'!H81</f>
        <v>0</v>
      </c>
      <c r="H80" s="11">
        <f>'7'!F81</f>
        <v>0</v>
      </c>
      <c r="I80" s="11">
        <f>'8'!J81</f>
        <v>36</v>
      </c>
      <c r="J80" s="36">
        <f>'9'!P81</f>
        <v>18.088305489260144</v>
      </c>
      <c r="K80" s="11">
        <f t="shared" si="2"/>
        <v>125.08830548926014</v>
      </c>
      <c r="L80" s="46">
        <f t="shared" si="3"/>
        <v>0.52558111550109299</v>
      </c>
    </row>
    <row r="81" spans="1:12" x14ac:dyDescent="0.25">
      <c r="A81" s="9" t="str">
        <f>'2'!A81</f>
        <v>Chartiers Valley SD</v>
      </c>
      <c r="B81" s="29" t="str">
        <f>'2'!B81</f>
        <v>Allegheny</v>
      </c>
      <c r="C81" s="85">
        <f>'2'!C81</f>
        <v>926</v>
      </c>
      <c r="D81" s="85">
        <f>'2'!D81</f>
        <v>637</v>
      </c>
      <c r="E81" s="85">
        <f>'2'!E81</f>
        <v>1563</v>
      </c>
      <c r="F81" s="11">
        <f>'5'!N82</f>
        <v>0</v>
      </c>
      <c r="G81" s="11">
        <f>'6'!H82</f>
        <v>0</v>
      </c>
      <c r="H81" s="11">
        <f>'7'!F82</f>
        <v>0</v>
      </c>
      <c r="I81" s="11">
        <f>'8'!J82</f>
        <v>70</v>
      </c>
      <c r="J81" s="36">
        <f>'9'!P82</f>
        <v>58.139246323529413</v>
      </c>
      <c r="K81" s="11">
        <f t="shared" si="2"/>
        <v>128.13924632352942</v>
      </c>
      <c r="L81" s="46">
        <f t="shared" si="3"/>
        <v>0.20116051228183582</v>
      </c>
    </row>
    <row r="82" spans="1:12" x14ac:dyDescent="0.25">
      <c r="A82" s="9" t="str">
        <f>'2'!A82</f>
        <v>Chartiers-Houston SD</v>
      </c>
      <c r="B82" s="29" t="str">
        <f>'2'!B82</f>
        <v>Washington</v>
      </c>
      <c r="C82" s="85">
        <f>'2'!C82</f>
        <v>229</v>
      </c>
      <c r="D82" s="85">
        <f>'2'!D82</f>
        <v>179</v>
      </c>
      <c r="E82" s="85">
        <f>'2'!E82</f>
        <v>408</v>
      </c>
      <c r="F82" s="11">
        <f>'5'!N83</f>
        <v>0</v>
      </c>
      <c r="G82" s="11">
        <f>'6'!H83</f>
        <v>0</v>
      </c>
      <c r="H82" s="11">
        <f>'7'!F83</f>
        <v>0</v>
      </c>
      <c r="I82" s="11">
        <f>'8'!J83</f>
        <v>13</v>
      </c>
      <c r="J82" s="36">
        <f>'9'!P83</f>
        <v>41.637231503579947</v>
      </c>
      <c r="K82" s="11">
        <f t="shared" si="2"/>
        <v>54.637231503579947</v>
      </c>
      <c r="L82" s="46">
        <f t="shared" si="3"/>
        <v>0.30523593018759748</v>
      </c>
    </row>
    <row r="83" spans="1:12" x14ac:dyDescent="0.25">
      <c r="A83" s="9" t="str">
        <f>'2'!A83</f>
        <v>Cheltenham Township SD</v>
      </c>
      <c r="B83" s="29" t="str">
        <f>'2'!B83</f>
        <v>Montgomery</v>
      </c>
      <c r="C83" s="85">
        <f>'2'!C83</f>
        <v>1155</v>
      </c>
      <c r="D83" s="85">
        <f>'2'!D83</f>
        <v>782</v>
      </c>
      <c r="E83" s="85">
        <f>'2'!E83</f>
        <v>1937</v>
      </c>
      <c r="F83" s="11">
        <f>'5'!N84</f>
        <v>0</v>
      </c>
      <c r="G83" s="11">
        <f>'6'!H84</f>
        <v>0</v>
      </c>
      <c r="H83" s="11">
        <f>'7'!F84</f>
        <v>0</v>
      </c>
      <c r="I83" s="11">
        <f>'8'!J84</f>
        <v>73</v>
      </c>
      <c r="J83" s="36">
        <f>'9'!P84</f>
        <v>332.04124051468159</v>
      </c>
      <c r="K83" s="11">
        <f t="shared" si="2"/>
        <v>405.04124051468159</v>
      </c>
      <c r="L83" s="46">
        <f t="shared" si="3"/>
        <v>0.51795555053028342</v>
      </c>
    </row>
    <row r="84" spans="1:12" x14ac:dyDescent="0.25">
      <c r="A84" s="9" t="str">
        <f>'2'!A84</f>
        <v>Chester-Upland SD</v>
      </c>
      <c r="B84" s="29" t="str">
        <f>'2'!B84</f>
        <v>Delaware</v>
      </c>
      <c r="C84" s="85">
        <f>'2'!C84</f>
        <v>2039</v>
      </c>
      <c r="D84" s="85">
        <f>'2'!D84</f>
        <v>1306</v>
      </c>
      <c r="E84" s="85">
        <f>'2'!E84</f>
        <v>3345</v>
      </c>
      <c r="F84" s="11">
        <f>'5'!N85</f>
        <v>290</v>
      </c>
      <c r="G84" s="11">
        <f>'6'!H85</f>
        <v>118</v>
      </c>
      <c r="H84" s="11">
        <f>'7'!F85</f>
        <v>99</v>
      </c>
      <c r="I84" s="11">
        <f>'8'!J85</f>
        <v>222</v>
      </c>
      <c r="J84" s="36">
        <f>'9'!P85</f>
        <v>243.76801517067005</v>
      </c>
      <c r="K84" s="11">
        <f t="shared" si="2"/>
        <v>972.76801517067008</v>
      </c>
      <c r="L84" s="46">
        <f t="shared" si="3"/>
        <v>0.74484534086575049</v>
      </c>
    </row>
    <row r="85" spans="1:12" x14ac:dyDescent="0.25">
      <c r="A85" s="9" t="str">
        <f>'2'!A85</f>
        <v>Chestnut Ridge SD</v>
      </c>
      <c r="B85" s="29" t="str">
        <f>'2'!B85</f>
        <v>Bedford</v>
      </c>
      <c r="C85" s="85">
        <f>'2'!C85</f>
        <v>335</v>
      </c>
      <c r="D85" s="85">
        <f>'2'!D85</f>
        <v>232</v>
      </c>
      <c r="E85" s="85">
        <f>'2'!E85</f>
        <v>567</v>
      </c>
      <c r="F85" s="11">
        <f>'5'!N86</f>
        <v>28</v>
      </c>
      <c r="G85" s="11">
        <f>'6'!H86</f>
        <v>62</v>
      </c>
      <c r="H85" s="11">
        <f>'7'!F86</f>
        <v>68</v>
      </c>
      <c r="I85" s="11">
        <f>'8'!J86</f>
        <v>37</v>
      </c>
      <c r="J85" s="36">
        <f>'9'!P86</f>
        <v>19.875</v>
      </c>
      <c r="K85" s="11">
        <f t="shared" si="2"/>
        <v>214.875</v>
      </c>
      <c r="L85" s="46">
        <f t="shared" si="3"/>
        <v>0.92618534482758619</v>
      </c>
    </row>
    <row r="86" spans="1:12" x14ac:dyDescent="0.25">
      <c r="A86" s="9" t="str">
        <f>'2'!A86</f>
        <v>Chichester SD</v>
      </c>
      <c r="B86" s="29" t="str">
        <f>'2'!B86</f>
        <v>Delaware</v>
      </c>
      <c r="C86" s="85">
        <f>'2'!C86</f>
        <v>986</v>
      </c>
      <c r="D86" s="85">
        <f>'2'!D86</f>
        <v>612</v>
      </c>
      <c r="E86" s="85">
        <f>'2'!E86</f>
        <v>1598</v>
      </c>
      <c r="F86" s="11">
        <f>'5'!N87</f>
        <v>65</v>
      </c>
      <c r="G86" s="11">
        <f>'6'!H87</f>
        <v>46</v>
      </c>
      <c r="H86" s="11">
        <f>'7'!F87</f>
        <v>0</v>
      </c>
      <c r="I86" s="11">
        <f>'8'!J87</f>
        <v>84</v>
      </c>
      <c r="J86" s="36">
        <f>'9'!P87</f>
        <v>62.414032869785082</v>
      </c>
      <c r="K86" s="11">
        <f t="shared" si="2"/>
        <v>257.4140328697851</v>
      </c>
      <c r="L86" s="46">
        <f t="shared" si="3"/>
        <v>0.42061116481991029</v>
      </c>
    </row>
    <row r="87" spans="1:12" x14ac:dyDescent="0.25">
      <c r="A87" s="9" t="str">
        <f>'2'!A87</f>
        <v>Clairton City SD</v>
      </c>
      <c r="B87" s="29" t="str">
        <f>'2'!B87</f>
        <v>Allegheny</v>
      </c>
      <c r="C87" s="85">
        <f>'2'!C87</f>
        <v>283</v>
      </c>
      <c r="D87" s="85">
        <f>'2'!D87</f>
        <v>190</v>
      </c>
      <c r="E87" s="85">
        <f>'2'!E87</f>
        <v>473</v>
      </c>
      <c r="F87" s="11">
        <f>'5'!N88</f>
        <v>62</v>
      </c>
      <c r="G87" s="11">
        <f>'6'!H88</f>
        <v>18</v>
      </c>
      <c r="H87" s="11">
        <f>'7'!F88</f>
        <v>0</v>
      </c>
      <c r="I87" s="11">
        <f>'8'!J88</f>
        <v>26</v>
      </c>
      <c r="J87" s="36">
        <f>'9'!P88</f>
        <v>0</v>
      </c>
      <c r="K87" s="11">
        <f t="shared" si="2"/>
        <v>106</v>
      </c>
      <c r="L87" s="46">
        <f t="shared" si="3"/>
        <v>0.55789473684210522</v>
      </c>
    </row>
    <row r="88" spans="1:12" x14ac:dyDescent="0.25">
      <c r="A88" s="9" t="str">
        <f>'2'!A88</f>
        <v>Clarion Area SD</v>
      </c>
      <c r="B88" s="29" t="str">
        <f>'2'!B88</f>
        <v>Clarion</v>
      </c>
      <c r="C88" s="85">
        <f>'2'!C88</f>
        <v>182</v>
      </c>
      <c r="D88" s="85">
        <f>'2'!D88</f>
        <v>121</v>
      </c>
      <c r="E88" s="85">
        <f>'2'!E88</f>
        <v>303</v>
      </c>
      <c r="F88" s="11">
        <f>'5'!N89</f>
        <v>18</v>
      </c>
      <c r="G88" s="11">
        <f>'6'!H89</f>
        <v>20</v>
      </c>
      <c r="H88" s="11">
        <f>'7'!F89</f>
        <v>0</v>
      </c>
      <c r="I88" s="11">
        <f>'8'!J89</f>
        <v>25</v>
      </c>
      <c r="J88" s="36">
        <f>'9'!P89</f>
        <v>116.71910112359551</v>
      </c>
      <c r="K88" s="11">
        <f t="shared" si="2"/>
        <v>179.71910112359552</v>
      </c>
      <c r="L88" s="46">
        <f t="shared" si="3"/>
        <v>1.4852818274677315</v>
      </c>
    </row>
    <row r="89" spans="1:12" x14ac:dyDescent="0.25">
      <c r="A89" s="9" t="str">
        <f>'2'!A89</f>
        <v>Clarion-Limestone Area SD</v>
      </c>
      <c r="B89" s="29" t="str">
        <f>'2'!B89</f>
        <v>Clarion</v>
      </c>
      <c r="C89" s="85">
        <f>'2'!C89</f>
        <v>239</v>
      </c>
      <c r="D89" s="85">
        <f>'2'!D89</f>
        <v>164</v>
      </c>
      <c r="E89" s="85">
        <f>'2'!E89</f>
        <v>403</v>
      </c>
      <c r="F89" s="11">
        <f>'5'!N90</f>
        <v>18</v>
      </c>
      <c r="G89" s="11">
        <f>'6'!H90</f>
        <v>0</v>
      </c>
      <c r="H89" s="11">
        <f>'7'!F90</f>
        <v>0</v>
      </c>
      <c r="I89" s="11">
        <f>'8'!J90</f>
        <v>33</v>
      </c>
      <c r="J89" s="36">
        <f>'9'!P90</f>
        <v>0</v>
      </c>
      <c r="K89" s="11">
        <f t="shared" si="2"/>
        <v>51</v>
      </c>
      <c r="L89" s="46">
        <f t="shared" si="3"/>
        <v>0.31097560975609756</v>
      </c>
    </row>
    <row r="90" spans="1:12" x14ac:dyDescent="0.25">
      <c r="A90" s="9" t="str">
        <f>'2'!A90</f>
        <v>Claysburg-Kimmel SD</v>
      </c>
      <c r="B90" s="29" t="str">
        <f>'2'!B90</f>
        <v>Blair</v>
      </c>
      <c r="C90" s="85">
        <f>'2'!C90</f>
        <v>217</v>
      </c>
      <c r="D90" s="85">
        <f>'2'!D90</f>
        <v>132</v>
      </c>
      <c r="E90" s="85">
        <f>'2'!E90</f>
        <v>349</v>
      </c>
      <c r="F90" s="11">
        <f>'5'!N91</f>
        <v>32</v>
      </c>
      <c r="G90" s="11">
        <f>'6'!H91</f>
        <v>17</v>
      </c>
      <c r="H90" s="11">
        <f>'7'!F91</f>
        <v>0</v>
      </c>
      <c r="I90" s="11">
        <f>'8'!J91</f>
        <v>22</v>
      </c>
      <c r="J90" s="36">
        <f>'9'!P91</f>
        <v>20.040219378427789</v>
      </c>
      <c r="K90" s="11">
        <f t="shared" si="2"/>
        <v>91.040219378427793</v>
      </c>
      <c r="L90" s="46">
        <f t="shared" si="3"/>
        <v>0.68969863165475598</v>
      </c>
    </row>
    <row r="91" spans="1:12" x14ac:dyDescent="0.25">
      <c r="A91" s="9" t="str">
        <f>'2'!A91</f>
        <v>Clearfield Area SD</v>
      </c>
      <c r="B91" s="29" t="str">
        <f>'2'!B91</f>
        <v>Clearfield</v>
      </c>
      <c r="C91" s="85">
        <f>'2'!C91</f>
        <v>589</v>
      </c>
      <c r="D91" s="85">
        <f>'2'!D91</f>
        <v>404</v>
      </c>
      <c r="E91" s="85">
        <f>'2'!E91</f>
        <v>993</v>
      </c>
      <c r="F91" s="11">
        <f>'5'!N92</f>
        <v>136</v>
      </c>
      <c r="G91" s="11">
        <f>'6'!H92</f>
        <v>31</v>
      </c>
      <c r="H91" s="11">
        <f>'7'!F92</f>
        <v>0</v>
      </c>
      <c r="I91" s="11">
        <f>'8'!J92</f>
        <v>95</v>
      </c>
      <c r="J91" s="36">
        <f>'9'!P92</f>
        <v>93.855421686746993</v>
      </c>
      <c r="K91" s="11">
        <f t="shared" si="2"/>
        <v>355.85542168674698</v>
      </c>
      <c r="L91" s="46">
        <f t="shared" si="3"/>
        <v>0.88083025169986873</v>
      </c>
    </row>
    <row r="92" spans="1:12" x14ac:dyDescent="0.25">
      <c r="A92" s="9" t="str">
        <f>'2'!A92</f>
        <v>Coatesville Area SD</v>
      </c>
      <c r="B92" s="29" t="str">
        <f>'2'!B92</f>
        <v>Chester</v>
      </c>
      <c r="C92" s="85">
        <f>'2'!C92</f>
        <v>2997</v>
      </c>
      <c r="D92" s="85">
        <f>'2'!D92</f>
        <v>1925</v>
      </c>
      <c r="E92" s="85">
        <f>'2'!E92</f>
        <v>4922</v>
      </c>
      <c r="F92" s="11">
        <f>'5'!N93</f>
        <v>217</v>
      </c>
      <c r="G92" s="11">
        <f>'6'!H93</f>
        <v>0</v>
      </c>
      <c r="H92" s="11">
        <f>'7'!F93</f>
        <v>0</v>
      </c>
      <c r="I92" s="11">
        <f>'8'!J93</f>
        <v>355</v>
      </c>
      <c r="J92" s="36">
        <f>'9'!P93</f>
        <v>408.65841850457235</v>
      </c>
      <c r="K92" s="11">
        <f t="shared" si="2"/>
        <v>980.65841850457241</v>
      </c>
      <c r="L92" s="46">
        <f t="shared" si="3"/>
        <v>0.50943294467769995</v>
      </c>
    </row>
    <row r="93" spans="1:12" x14ac:dyDescent="0.25">
      <c r="A93" s="9" t="str">
        <f>'2'!A93</f>
        <v>Cocalico SD</v>
      </c>
      <c r="B93" s="29" t="str">
        <f>'2'!B93</f>
        <v>Lancaster</v>
      </c>
      <c r="C93" s="85">
        <f>'2'!C93</f>
        <v>971</v>
      </c>
      <c r="D93" s="85">
        <f>'2'!D93</f>
        <v>667</v>
      </c>
      <c r="E93" s="85">
        <f>'2'!E93</f>
        <v>1638</v>
      </c>
      <c r="F93" s="11">
        <f>'5'!N94</f>
        <v>0</v>
      </c>
      <c r="G93" s="11">
        <f>'6'!H94</f>
        <v>30</v>
      </c>
      <c r="H93" s="11">
        <f>'7'!F94</f>
        <v>30</v>
      </c>
      <c r="I93" s="11">
        <f>'8'!J94</f>
        <v>54</v>
      </c>
      <c r="J93" s="36">
        <f>'9'!P94</f>
        <v>55.781109445277366</v>
      </c>
      <c r="K93" s="11">
        <f t="shared" si="2"/>
        <v>169.78110944527737</v>
      </c>
      <c r="L93" s="46">
        <f t="shared" si="3"/>
        <v>0.25454439197193007</v>
      </c>
    </row>
    <row r="94" spans="1:12" x14ac:dyDescent="0.25">
      <c r="A94" s="9" t="str">
        <f>'2'!A94</f>
        <v>Colonial SD</v>
      </c>
      <c r="B94" s="29" t="str">
        <f>'2'!B94</f>
        <v>Montgomery</v>
      </c>
      <c r="C94" s="85">
        <f>'2'!C94</f>
        <v>1364</v>
      </c>
      <c r="D94" s="85">
        <f>'2'!D94</f>
        <v>841</v>
      </c>
      <c r="E94" s="85">
        <f>'2'!E94</f>
        <v>2205</v>
      </c>
      <c r="F94" s="11">
        <f>'5'!N95</f>
        <v>17</v>
      </c>
      <c r="G94" s="11">
        <f>'6'!H95</f>
        <v>0</v>
      </c>
      <c r="H94" s="11">
        <f>'7'!F95</f>
        <v>0</v>
      </c>
      <c r="I94" s="11">
        <f>'8'!J95</f>
        <v>76</v>
      </c>
      <c r="J94" s="36">
        <f>'9'!P95</f>
        <v>195.31837677334212</v>
      </c>
      <c r="K94" s="11">
        <f t="shared" ref="K94:K157" si="4">SUM(F94:J94)</f>
        <v>288.31837677334215</v>
      </c>
      <c r="L94" s="46">
        <f t="shared" si="3"/>
        <v>0.3428280342132487</v>
      </c>
    </row>
    <row r="95" spans="1:12" x14ac:dyDescent="0.25">
      <c r="A95" s="9" t="str">
        <f>'2'!A95</f>
        <v>Columbia Borough SD</v>
      </c>
      <c r="B95" s="29" t="str">
        <f>'2'!B95</f>
        <v>Lancaster</v>
      </c>
      <c r="C95" s="85">
        <f>'2'!C95</f>
        <v>467</v>
      </c>
      <c r="D95" s="85">
        <f>'2'!D95</f>
        <v>296</v>
      </c>
      <c r="E95" s="85">
        <f>'2'!E95</f>
        <v>763</v>
      </c>
      <c r="F95" s="11">
        <f>'5'!N96</f>
        <v>199</v>
      </c>
      <c r="G95" s="11">
        <f>'6'!H96</f>
        <v>0</v>
      </c>
      <c r="H95" s="11">
        <f>'7'!F96</f>
        <v>0</v>
      </c>
      <c r="I95" s="11">
        <f>'8'!J96</f>
        <v>50</v>
      </c>
      <c r="J95" s="36">
        <f>'9'!P96</f>
        <v>74.374812593703155</v>
      </c>
      <c r="K95" s="11">
        <f t="shared" si="4"/>
        <v>323.37481259370315</v>
      </c>
      <c r="L95" s="46">
        <f t="shared" si="3"/>
        <v>1.092482474978727</v>
      </c>
    </row>
    <row r="96" spans="1:12" x14ac:dyDescent="0.25">
      <c r="A96" s="9" t="str">
        <f>'2'!A96</f>
        <v>Commodore Perry SD</v>
      </c>
      <c r="B96" s="29" t="str">
        <f>'2'!B96</f>
        <v>Mercer</v>
      </c>
      <c r="C96" s="85">
        <f>'2'!C96</f>
        <v>131</v>
      </c>
      <c r="D96" s="85">
        <f>'2'!D96</f>
        <v>80</v>
      </c>
      <c r="E96" s="85">
        <f>'2'!E96</f>
        <v>211</v>
      </c>
      <c r="F96" s="11">
        <f>'5'!N97</f>
        <v>16</v>
      </c>
      <c r="G96" s="11">
        <f>'6'!H97</f>
        <v>0</v>
      </c>
      <c r="H96" s="11">
        <f>'7'!F97</f>
        <v>0</v>
      </c>
      <c r="I96" s="11">
        <f>'8'!J97</f>
        <v>14</v>
      </c>
      <c r="J96" s="36">
        <f>'9'!P97</f>
        <v>21.269736842105264</v>
      </c>
      <c r="K96" s="11">
        <f t="shared" si="4"/>
        <v>51.26973684210526</v>
      </c>
      <c r="L96" s="46">
        <f t="shared" si="3"/>
        <v>0.64087171052631575</v>
      </c>
    </row>
    <row r="97" spans="1:12" x14ac:dyDescent="0.25">
      <c r="A97" s="9" t="str">
        <f>'2'!A97</f>
        <v>Conemaugh Township Area SD</v>
      </c>
      <c r="B97" s="29" t="str">
        <f>'2'!B97</f>
        <v>Somerset</v>
      </c>
      <c r="C97" s="85">
        <f>'2'!C97</f>
        <v>207</v>
      </c>
      <c r="D97" s="85">
        <f>'2'!D97</f>
        <v>143</v>
      </c>
      <c r="E97" s="85">
        <f>'2'!E97</f>
        <v>350</v>
      </c>
      <c r="F97" s="11">
        <f>'5'!N98</f>
        <v>0</v>
      </c>
      <c r="G97" s="11">
        <f>'6'!H98</f>
        <v>0</v>
      </c>
      <c r="H97" s="11">
        <f>'7'!F98</f>
        <v>0</v>
      </c>
      <c r="I97" s="11">
        <f>'8'!J98</f>
        <v>24</v>
      </c>
      <c r="J97" s="36">
        <f>'9'!P98</f>
        <v>34.220472440944881</v>
      </c>
      <c r="K97" s="11">
        <f t="shared" si="4"/>
        <v>58.220472440944881</v>
      </c>
      <c r="L97" s="46">
        <f t="shared" si="3"/>
        <v>0.40713617091569848</v>
      </c>
    </row>
    <row r="98" spans="1:12" x14ac:dyDescent="0.25">
      <c r="A98" s="9" t="str">
        <f>'2'!A98</f>
        <v>Conemaugh Valley SD</v>
      </c>
      <c r="B98" s="29" t="str">
        <f>'2'!B98</f>
        <v>Cambria</v>
      </c>
      <c r="C98" s="85">
        <f>'2'!C98</f>
        <v>178</v>
      </c>
      <c r="D98" s="85">
        <f>'2'!D98</f>
        <v>120</v>
      </c>
      <c r="E98" s="85">
        <f>'2'!E98</f>
        <v>298</v>
      </c>
      <c r="F98" s="11">
        <f>'5'!N99</f>
        <v>0</v>
      </c>
      <c r="G98" s="11">
        <f>'6'!H99</f>
        <v>25</v>
      </c>
      <c r="H98" s="11">
        <f>'7'!F99</f>
        <v>25</v>
      </c>
      <c r="I98" s="11">
        <f>'8'!J99</f>
        <v>21</v>
      </c>
      <c r="J98" s="36">
        <f>'9'!P99</f>
        <v>17.350162866449509</v>
      </c>
      <c r="K98" s="11">
        <f t="shared" si="4"/>
        <v>88.350162866449509</v>
      </c>
      <c r="L98" s="46">
        <f t="shared" si="3"/>
        <v>0.73625135722041257</v>
      </c>
    </row>
    <row r="99" spans="1:12" x14ac:dyDescent="0.25">
      <c r="A99" s="9" t="str">
        <f>'2'!A99</f>
        <v>Conestoga Valley SD</v>
      </c>
      <c r="B99" s="29" t="str">
        <f>'2'!B99</f>
        <v>Lancaster</v>
      </c>
      <c r="C99" s="85">
        <f>'2'!C99</f>
        <v>1559</v>
      </c>
      <c r="D99" s="85">
        <f>'2'!D99</f>
        <v>983</v>
      </c>
      <c r="E99" s="85">
        <f>'2'!E99</f>
        <v>2542</v>
      </c>
      <c r="F99" s="11">
        <f>'5'!N100</f>
        <v>0</v>
      </c>
      <c r="G99" s="11">
        <f>'6'!H100</f>
        <v>19</v>
      </c>
      <c r="H99" s="11">
        <f>'7'!F100</f>
        <v>0</v>
      </c>
      <c r="I99" s="11">
        <f>'8'!J100</f>
        <v>107</v>
      </c>
      <c r="J99" s="36">
        <f>'9'!P100</f>
        <v>78.233883058470767</v>
      </c>
      <c r="K99" s="11">
        <f t="shared" si="4"/>
        <v>204.23388305847078</v>
      </c>
      <c r="L99" s="46">
        <f t="shared" si="3"/>
        <v>0.20776590341655216</v>
      </c>
    </row>
    <row r="100" spans="1:12" x14ac:dyDescent="0.25">
      <c r="A100" s="9" t="str">
        <f>'2'!A100</f>
        <v>Conewago Valley SD</v>
      </c>
      <c r="B100" s="29" t="str">
        <f>'2'!B100</f>
        <v>Adams</v>
      </c>
      <c r="C100" s="85">
        <f>'2'!C100</f>
        <v>979</v>
      </c>
      <c r="D100" s="85">
        <f>'2'!D100</f>
        <v>661</v>
      </c>
      <c r="E100" s="85">
        <f>'2'!E100</f>
        <v>1640</v>
      </c>
      <c r="F100" s="11">
        <f>'5'!N101</f>
        <v>40</v>
      </c>
      <c r="G100" s="11">
        <f>'6'!H101</f>
        <v>20</v>
      </c>
      <c r="H100" s="11">
        <f>'7'!F101</f>
        <v>0</v>
      </c>
      <c r="I100" s="11">
        <f>'8'!J101</f>
        <v>64</v>
      </c>
      <c r="J100" s="36">
        <f>'9'!P101</f>
        <v>76.538759689922486</v>
      </c>
      <c r="K100" s="11">
        <f t="shared" si="4"/>
        <v>200.53875968992247</v>
      </c>
      <c r="L100" s="46">
        <f t="shared" si="3"/>
        <v>0.30338692842650905</v>
      </c>
    </row>
    <row r="101" spans="1:12" x14ac:dyDescent="0.25">
      <c r="A101" s="9" t="str">
        <f>'2'!A101</f>
        <v>Conneaut SD</v>
      </c>
      <c r="B101" s="29" t="str">
        <f>'2'!B101</f>
        <v>Crawford</v>
      </c>
      <c r="C101" s="85">
        <f>'2'!C101</f>
        <v>601</v>
      </c>
      <c r="D101" s="85">
        <f>'2'!D101</f>
        <v>432</v>
      </c>
      <c r="E101" s="85">
        <f>'2'!E101</f>
        <v>1033</v>
      </c>
      <c r="F101" s="11">
        <f>'5'!N102</f>
        <v>37</v>
      </c>
      <c r="G101" s="11">
        <f>'6'!H102</f>
        <v>37</v>
      </c>
      <c r="H101" s="11">
        <f>'7'!F102</f>
        <v>0</v>
      </c>
      <c r="I101" s="11">
        <f>'8'!J102</f>
        <v>26</v>
      </c>
      <c r="J101" s="36">
        <f>'9'!P102</f>
        <v>57.964376590330787</v>
      </c>
      <c r="K101" s="11">
        <f t="shared" si="4"/>
        <v>157.9643765903308</v>
      </c>
      <c r="L101" s="46">
        <f t="shared" si="3"/>
        <v>0.36565827914428428</v>
      </c>
    </row>
    <row r="102" spans="1:12" x14ac:dyDescent="0.25">
      <c r="A102" s="9" t="str">
        <f>'2'!A102</f>
        <v>Connellsville Area SD</v>
      </c>
      <c r="B102" s="29" t="str">
        <f>'2'!B102</f>
        <v>Fayette</v>
      </c>
      <c r="C102" s="85">
        <f>'2'!C102</f>
        <v>1047</v>
      </c>
      <c r="D102" s="85">
        <f>'2'!D102</f>
        <v>735</v>
      </c>
      <c r="E102" s="85">
        <f>'2'!E102</f>
        <v>1782</v>
      </c>
      <c r="F102" s="11">
        <f>'5'!N103</f>
        <v>169</v>
      </c>
      <c r="G102" s="11">
        <f>'6'!H103</f>
        <v>0</v>
      </c>
      <c r="H102" s="11">
        <f>'7'!F103</f>
        <v>0</v>
      </c>
      <c r="I102" s="11">
        <f>'8'!J103</f>
        <v>102</v>
      </c>
      <c r="J102" s="36">
        <f>'9'!P103</f>
        <v>84.115463917525773</v>
      </c>
      <c r="K102" s="11">
        <f t="shared" si="4"/>
        <v>355.11546391752574</v>
      </c>
      <c r="L102" s="46">
        <f t="shared" si="3"/>
        <v>0.48315029104425272</v>
      </c>
    </row>
    <row r="103" spans="1:12" x14ac:dyDescent="0.25">
      <c r="A103" s="9" t="str">
        <f>'2'!A103</f>
        <v>Conrad Weiser Area SD</v>
      </c>
      <c r="B103" s="29" t="str">
        <f>'2'!B103</f>
        <v>Berks</v>
      </c>
      <c r="C103" s="85">
        <f>'2'!C103</f>
        <v>618</v>
      </c>
      <c r="D103" s="85">
        <f>'2'!D103</f>
        <v>430</v>
      </c>
      <c r="E103" s="85">
        <f>'2'!E103</f>
        <v>1048</v>
      </c>
      <c r="F103" s="11">
        <f>'5'!N104</f>
        <v>26</v>
      </c>
      <c r="G103" s="11">
        <f>'6'!H104</f>
        <v>0</v>
      </c>
      <c r="H103" s="11">
        <f>'7'!F104</f>
        <v>0</v>
      </c>
      <c r="I103" s="11">
        <f>'8'!J104</f>
        <v>49</v>
      </c>
      <c r="J103" s="36">
        <f>'9'!P104</f>
        <v>34.538779256539698</v>
      </c>
      <c r="K103" s="11">
        <f t="shared" si="4"/>
        <v>109.5387792565397</v>
      </c>
      <c r="L103" s="46">
        <f t="shared" si="3"/>
        <v>0.25474134710823187</v>
      </c>
    </row>
    <row r="104" spans="1:12" x14ac:dyDescent="0.25">
      <c r="A104" s="9" t="str">
        <f>'2'!A104</f>
        <v>Cornell SD</v>
      </c>
      <c r="B104" s="29" t="str">
        <f>'2'!B104</f>
        <v>Allegheny</v>
      </c>
      <c r="C104" s="85">
        <f>'2'!C104</f>
        <v>234</v>
      </c>
      <c r="D104" s="85">
        <f>'2'!D104</f>
        <v>132</v>
      </c>
      <c r="E104" s="85">
        <f>'2'!E104</f>
        <v>366</v>
      </c>
      <c r="F104" s="11">
        <f>'5'!N105</f>
        <v>32</v>
      </c>
      <c r="G104" s="11">
        <f>'6'!H105</f>
        <v>20</v>
      </c>
      <c r="H104" s="11">
        <f>'7'!F105</f>
        <v>0</v>
      </c>
      <c r="I104" s="11">
        <f>'8'!J105</f>
        <v>25</v>
      </c>
      <c r="J104" s="36">
        <f>'9'!P105</f>
        <v>0</v>
      </c>
      <c r="K104" s="11">
        <f t="shared" si="4"/>
        <v>77</v>
      </c>
      <c r="L104" s="46">
        <f t="shared" si="3"/>
        <v>0.58333333333333337</v>
      </c>
    </row>
    <row r="105" spans="1:12" x14ac:dyDescent="0.25">
      <c r="A105" s="9" t="str">
        <f>'2'!A105</f>
        <v>Cornwall-Lebanon SD</v>
      </c>
      <c r="B105" s="29" t="str">
        <f>'2'!B105</f>
        <v>Lebanon</v>
      </c>
      <c r="C105" s="85">
        <f>'2'!C105</f>
        <v>1120</v>
      </c>
      <c r="D105" s="85">
        <f>'2'!D105</f>
        <v>770</v>
      </c>
      <c r="E105" s="85">
        <f>'2'!E105</f>
        <v>1890</v>
      </c>
      <c r="F105" s="11">
        <f>'5'!N106</f>
        <v>43</v>
      </c>
      <c r="G105" s="11">
        <f>'6'!H106</f>
        <v>0</v>
      </c>
      <c r="H105" s="11">
        <f>'7'!F106</f>
        <v>0</v>
      </c>
      <c r="I105" s="11">
        <f>'8'!J106</f>
        <v>92</v>
      </c>
      <c r="J105" s="36">
        <f>'9'!P106</f>
        <v>310.58630136986301</v>
      </c>
      <c r="K105" s="11">
        <f t="shared" si="4"/>
        <v>445.58630136986301</v>
      </c>
      <c r="L105" s="46">
        <f t="shared" si="3"/>
        <v>0.57868350827254933</v>
      </c>
    </row>
    <row r="106" spans="1:12" x14ac:dyDescent="0.25">
      <c r="A106" s="9" t="str">
        <f>'2'!A106</f>
        <v>Corry Area SD</v>
      </c>
      <c r="B106" s="29" t="str">
        <f>'2'!B106</f>
        <v>Erie</v>
      </c>
      <c r="C106" s="85">
        <f>'2'!C106</f>
        <v>640</v>
      </c>
      <c r="D106" s="85">
        <f>'2'!D106</f>
        <v>450</v>
      </c>
      <c r="E106" s="85">
        <f>'2'!E106</f>
        <v>1090</v>
      </c>
      <c r="F106" s="11">
        <f>'5'!N107</f>
        <v>54</v>
      </c>
      <c r="G106" s="11">
        <f>'6'!H107</f>
        <v>52</v>
      </c>
      <c r="H106" s="11">
        <f>'7'!F107</f>
        <v>55</v>
      </c>
      <c r="I106" s="11">
        <f>'8'!J107</f>
        <v>50</v>
      </c>
      <c r="J106" s="36">
        <f>'9'!P107</f>
        <v>40.493438320209975</v>
      </c>
      <c r="K106" s="11">
        <f t="shared" si="4"/>
        <v>251.49343832020998</v>
      </c>
      <c r="L106" s="46">
        <f t="shared" si="3"/>
        <v>0.55887430737824439</v>
      </c>
    </row>
    <row r="107" spans="1:12" x14ac:dyDescent="0.25">
      <c r="A107" s="9" t="str">
        <f>'2'!A107</f>
        <v>Coudersport Area SD</v>
      </c>
      <c r="B107" s="29" t="str">
        <f>'2'!B107</f>
        <v>Potter</v>
      </c>
      <c r="C107" s="85">
        <f>'2'!C107</f>
        <v>193</v>
      </c>
      <c r="D107" s="85">
        <f>'2'!D107</f>
        <v>148</v>
      </c>
      <c r="E107" s="85">
        <f>'2'!E107</f>
        <v>341</v>
      </c>
      <c r="F107" s="11">
        <f>'5'!N108</f>
        <v>22</v>
      </c>
      <c r="G107" s="11">
        <f>'6'!H108</f>
        <v>0</v>
      </c>
      <c r="H107" s="11">
        <f>'7'!F108</f>
        <v>0</v>
      </c>
      <c r="I107" s="11">
        <f>'8'!J108</f>
        <v>17</v>
      </c>
      <c r="J107" s="36">
        <f>'9'!P108</f>
        <v>22.555555555555557</v>
      </c>
      <c r="K107" s="11">
        <f t="shared" si="4"/>
        <v>61.555555555555557</v>
      </c>
      <c r="L107" s="46">
        <f t="shared" si="3"/>
        <v>0.41591591591591592</v>
      </c>
    </row>
    <row r="108" spans="1:12" x14ac:dyDescent="0.25">
      <c r="A108" s="9" t="str">
        <f>'2'!A108</f>
        <v>Council Rock SD</v>
      </c>
      <c r="B108" s="29" t="str">
        <f>'2'!B108</f>
        <v>Bucks</v>
      </c>
      <c r="C108" s="85">
        <f>'2'!C108</f>
        <v>1931</v>
      </c>
      <c r="D108" s="85">
        <f>'2'!D108</f>
        <v>1475</v>
      </c>
      <c r="E108" s="85">
        <f>'2'!E108</f>
        <v>3406</v>
      </c>
      <c r="F108" s="11">
        <f>'5'!N109</f>
        <v>0</v>
      </c>
      <c r="G108" s="11">
        <f>'6'!H109</f>
        <v>0</v>
      </c>
      <c r="H108" s="11">
        <f>'7'!F109</f>
        <v>0</v>
      </c>
      <c r="I108" s="11">
        <f>'8'!J109</f>
        <v>216</v>
      </c>
      <c r="J108" s="36">
        <f>'9'!P109</f>
        <v>362.71090047393363</v>
      </c>
      <c r="K108" s="11">
        <f t="shared" si="4"/>
        <v>578.71090047393363</v>
      </c>
      <c r="L108" s="46">
        <f t="shared" si="3"/>
        <v>0.39234637320266685</v>
      </c>
    </row>
    <row r="109" spans="1:12" x14ac:dyDescent="0.25">
      <c r="A109" s="9" t="str">
        <f>'2'!A109</f>
        <v>Cranberry Area SD</v>
      </c>
      <c r="B109" s="29" t="str">
        <f>'2'!B109</f>
        <v>Venango</v>
      </c>
      <c r="C109" s="85">
        <f>'2'!C109</f>
        <v>297</v>
      </c>
      <c r="D109" s="85">
        <f>'2'!D109</f>
        <v>213</v>
      </c>
      <c r="E109" s="85">
        <f>'2'!E109</f>
        <v>510</v>
      </c>
      <c r="F109" s="11">
        <f>'5'!N110</f>
        <v>19</v>
      </c>
      <c r="G109" s="11">
        <f>'6'!H110</f>
        <v>16</v>
      </c>
      <c r="H109" s="11">
        <f>'7'!F110</f>
        <v>0</v>
      </c>
      <c r="I109" s="11">
        <f>'8'!J110</f>
        <v>44</v>
      </c>
      <c r="J109" s="36">
        <f>'9'!P110</f>
        <v>22.79132791327913</v>
      </c>
      <c r="K109" s="11">
        <f t="shared" si="4"/>
        <v>101.79132791327913</v>
      </c>
      <c r="L109" s="46">
        <f t="shared" si="3"/>
        <v>0.47789355827830576</v>
      </c>
    </row>
    <row r="110" spans="1:12" x14ac:dyDescent="0.25">
      <c r="A110" s="9" t="str">
        <f>'2'!A110</f>
        <v>Crawford Central SD</v>
      </c>
      <c r="B110" s="29" t="str">
        <f>'2'!B110</f>
        <v>Crawford</v>
      </c>
      <c r="C110" s="85">
        <f>'2'!C110</f>
        <v>1014</v>
      </c>
      <c r="D110" s="85">
        <f>'2'!D110</f>
        <v>751</v>
      </c>
      <c r="E110" s="85">
        <f>'2'!E110</f>
        <v>1765</v>
      </c>
      <c r="F110" s="11">
        <f>'5'!N111</f>
        <v>169</v>
      </c>
      <c r="G110" s="11">
        <f>'6'!H111</f>
        <v>28</v>
      </c>
      <c r="H110" s="11">
        <f>'7'!F111</f>
        <v>0</v>
      </c>
      <c r="I110" s="11">
        <f>'8'!J111</f>
        <v>90</v>
      </c>
      <c r="J110" s="36">
        <f>'9'!P111</f>
        <v>294.25445292620867</v>
      </c>
      <c r="K110" s="11">
        <f t="shared" si="4"/>
        <v>581.25445292620861</v>
      </c>
      <c r="L110" s="46">
        <f t="shared" si="3"/>
        <v>0.77397397193902617</v>
      </c>
    </row>
    <row r="111" spans="1:12" x14ac:dyDescent="0.25">
      <c r="A111" s="9" t="str">
        <f>'2'!A111</f>
        <v>Crestwood SD</v>
      </c>
      <c r="B111" s="29" t="str">
        <f>'2'!B111</f>
        <v>Luzerne</v>
      </c>
      <c r="C111" s="85">
        <f>'2'!C111</f>
        <v>571</v>
      </c>
      <c r="D111" s="85">
        <f>'2'!D111</f>
        <v>438</v>
      </c>
      <c r="E111" s="85">
        <f>'2'!E111</f>
        <v>1009</v>
      </c>
      <c r="F111" s="11">
        <f>'5'!N112</f>
        <v>0</v>
      </c>
      <c r="G111" s="11">
        <f>'6'!H112</f>
        <v>0</v>
      </c>
      <c r="H111" s="11">
        <f>'7'!F112</f>
        <v>0</v>
      </c>
      <c r="I111" s="11">
        <f>'8'!J112</f>
        <v>35</v>
      </c>
      <c r="J111" s="36">
        <f>'9'!P112</f>
        <v>133.35729690869877</v>
      </c>
      <c r="K111" s="11">
        <f t="shared" si="4"/>
        <v>168.35729690869877</v>
      </c>
      <c r="L111" s="46">
        <f t="shared" si="3"/>
        <v>0.38437739020250861</v>
      </c>
    </row>
    <row r="112" spans="1:12" x14ac:dyDescent="0.25">
      <c r="A112" s="9" t="str">
        <f>'2'!A112</f>
        <v>Cumberland Valley SD</v>
      </c>
      <c r="B112" s="29" t="str">
        <f>'2'!B112</f>
        <v>Cumberland</v>
      </c>
      <c r="C112" s="85">
        <f>'2'!C112</f>
        <v>1704</v>
      </c>
      <c r="D112" s="85">
        <f>'2'!D112</f>
        <v>1209</v>
      </c>
      <c r="E112" s="85">
        <f>'2'!E112</f>
        <v>2913</v>
      </c>
      <c r="F112" s="11">
        <f>'5'!N113</f>
        <v>0</v>
      </c>
      <c r="G112" s="11">
        <f>'6'!H113</f>
        <v>0</v>
      </c>
      <c r="H112" s="11">
        <f>'7'!F113</f>
        <v>0</v>
      </c>
      <c r="I112" s="11">
        <f>'8'!J113</f>
        <v>127</v>
      </c>
      <c r="J112" s="36">
        <f>'9'!P113</f>
        <v>67.509986684420767</v>
      </c>
      <c r="K112" s="11">
        <f t="shared" si="4"/>
        <v>194.50998668442077</v>
      </c>
      <c r="L112" s="46">
        <f t="shared" si="3"/>
        <v>0.1608850179358319</v>
      </c>
    </row>
    <row r="113" spans="1:12" x14ac:dyDescent="0.25">
      <c r="A113" s="9" t="str">
        <f>'2'!A113</f>
        <v>Curwensville Area SD</v>
      </c>
      <c r="B113" s="29" t="str">
        <f>'2'!B113</f>
        <v>Clearfield</v>
      </c>
      <c r="C113" s="85">
        <f>'2'!C113</f>
        <v>195</v>
      </c>
      <c r="D113" s="85">
        <f>'2'!D113</f>
        <v>159</v>
      </c>
      <c r="E113" s="85">
        <f>'2'!E113</f>
        <v>354</v>
      </c>
      <c r="F113" s="11">
        <f>'5'!N114</f>
        <v>34</v>
      </c>
      <c r="G113" s="11">
        <f>'6'!H114</f>
        <v>18</v>
      </c>
      <c r="H113" s="11">
        <f>'7'!F114</f>
        <v>0</v>
      </c>
      <c r="I113" s="11">
        <f>'8'!J114</f>
        <v>32</v>
      </c>
      <c r="J113" s="36">
        <f>'9'!P114</f>
        <v>12.018072289156628</v>
      </c>
      <c r="K113" s="11">
        <f t="shared" si="4"/>
        <v>96.018072289156635</v>
      </c>
      <c r="L113" s="46">
        <f t="shared" si="3"/>
        <v>0.60388724710161401</v>
      </c>
    </row>
    <row r="114" spans="1:12" x14ac:dyDescent="0.25">
      <c r="A114" s="9" t="str">
        <f>'2'!A114</f>
        <v>Dallas SD</v>
      </c>
      <c r="B114" s="29" t="str">
        <f>'2'!B114</f>
        <v>Luzerne</v>
      </c>
      <c r="C114" s="85">
        <f>'2'!C114</f>
        <v>489</v>
      </c>
      <c r="D114" s="85">
        <f>'2'!D114</f>
        <v>409</v>
      </c>
      <c r="E114" s="85">
        <f>'2'!E114</f>
        <v>898</v>
      </c>
      <c r="F114" s="11">
        <f>'5'!N115</f>
        <v>18</v>
      </c>
      <c r="G114" s="11">
        <f>'6'!H115</f>
        <v>0</v>
      </c>
      <c r="H114" s="11">
        <f>'7'!F115</f>
        <v>0</v>
      </c>
      <c r="I114" s="11">
        <f>'8'!J115</f>
        <v>28</v>
      </c>
      <c r="J114" s="36">
        <f>'9'!P115</f>
        <v>95.255212077641971</v>
      </c>
      <c r="K114" s="11">
        <f t="shared" si="4"/>
        <v>141.25521207764197</v>
      </c>
      <c r="L114" s="46">
        <f t="shared" si="3"/>
        <v>0.34536726669350115</v>
      </c>
    </row>
    <row r="115" spans="1:12" x14ac:dyDescent="0.25">
      <c r="A115" s="9" t="str">
        <f>'2'!A115</f>
        <v>Dallastown Area SD</v>
      </c>
      <c r="B115" s="29" t="str">
        <f>'2'!B115</f>
        <v>York</v>
      </c>
      <c r="C115" s="85">
        <f>'2'!C115</f>
        <v>1336</v>
      </c>
      <c r="D115" s="85">
        <f>'2'!D115</f>
        <v>986</v>
      </c>
      <c r="E115" s="85">
        <f>'2'!E115</f>
        <v>2322</v>
      </c>
      <c r="F115" s="11">
        <f>'5'!N116</f>
        <v>0</v>
      </c>
      <c r="G115" s="11">
        <f>'6'!H116</f>
        <v>0</v>
      </c>
      <c r="H115" s="11">
        <f>'7'!F116</f>
        <v>0</v>
      </c>
      <c r="I115" s="11">
        <f>'8'!J116</f>
        <v>95</v>
      </c>
      <c r="J115" s="36">
        <f>'9'!P116</f>
        <v>65.94528437724982</v>
      </c>
      <c r="K115" s="11">
        <f t="shared" si="4"/>
        <v>160.94528437724983</v>
      </c>
      <c r="L115" s="46">
        <f t="shared" si="3"/>
        <v>0.16323051153879292</v>
      </c>
    </row>
    <row r="116" spans="1:12" x14ac:dyDescent="0.25">
      <c r="A116" s="9" t="str">
        <f>'2'!A116</f>
        <v>Daniel Boone Area SD</v>
      </c>
      <c r="B116" s="29" t="str">
        <f>'2'!B116</f>
        <v>Berks</v>
      </c>
      <c r="C116" s="85">
        <f>'2'!C116</f>
        <v>778</v>
      </c>
      <c r="D116" s="85">
        <f>'2'!D116</f>
        <v>565</v>
      </c>
      <c r="E116" s="85">
        <f>'2'!E116</f>
        <v>1343</v>
      </c>
      <c r="F116" s="11">
        <f>'5'!N117</f>
        <v>10</v>
      </c>
      <c r="G116" s="11">
        <f>'6'!H117</f>
        <v>0</v>
      </c>
      <c r="H116" s="11">
        <f>'7'!F117</f>
        <v>0</v>
      </c>
      <c r="I116" s="11">
        <f>'8'!J117</f>
        <v>74</v>
      </c>
      <c r="J116" s="36">
        <f>'9'!P117</f>
        <v>143.36851766865536</v>
      </c>
      <c r="K116" s="11">
        <f t="shared" si="4"/>
        <v>227.36851766865536</v>
      </c>
      <c r="L116" s="46">
        <f t="shared" si="3"/>
        <v>0.40242215516576169</v>
      </c>
    </row>
    <row r="117" spans="1:12" x14ac:dyDescent="0.25">
      <c r="A117" s="9" t="str">
        <f>'2'!A117</f>
        <v>Danville Area SD</v>
      </c>
      <c r="B117" s="29" t="str">
        <f>'2'!B117</f>
        <v>Montour</v>
      </c>
      <c r="C117" s="85">
        <f>'2'!C117</f>
        <v>641</v>
      </c>
      <c r="D117" s="85">
        <f>'2'!D117</f>
        <v>401</v>
      </c>
      <c r="E117" s="85">
        <f>'2'!E117</f>
        <v>1042</v>
      </c>
      <c r="F117" s="11">
        <f>'5'!N118</f>
        <v>94</v>
      </c>
      <c r="G117" s="11">
        <f>'6'!H118</f>
        <v>17</v>
      </c>
      <c r="H117" s="11">
        <f>'7'!F118</f>
        <v>103</v>
      </c>
      <c r="I117" s="11">
        <f>'8'!J118</f>
        <v>45</v>
      </c>
      <c r="J117" s="36">
        <f>'9'!P118</f>
        <v>99.621621621621628</v>
      </c>
      <c r="K117" s="11">
        <f t="shared" si="4"/>
        <v>358.62162162162161</v>
      </c>
      <c r="L117" s="46">
        <f t="shared" si="3"/>
        <v>0.89431825840803392</v>
      </c>
    </row>
    <row r="118" spans="1:12" x14ac:dyDescent="0.25">
      <c r="A118" s="9" t="str">
        <f>'2'!A118</f>
        <v>Deer Lakes SD</v>
      </c>
      <c r="B118" s="29" t="str">
        <f>'2'!B118</f>
        <v>Allegheny</v>
      </c>
      <c r="C118" s="85">
        <f>'2'!C118</f>
        <v>452</v>
      </c>
      <c r="D118" s="85">
        <f>'2'!D118</f>
        <v>323</v>
      </c>
      <c r="E118" s="85">
        <f>'2'!E118</f>
        <v>775</v>
      </c>
      <c r="F118" s="11">
        <f>'5'!N119</f>
        <v>10</v>
      </c>
      <c r="G118" s="11">
        <f>'6'!H119</f>
        <v>0</v>
      </c>
      <c r="H118" s="11">
        <f>'7'!F119</f>
        <v>0</v>
      </c>
      <c r="I118" s="11">
        <f>'8'!J119</f>
        <v>43</v>
      </c>
      <c r="J118" s="36">
        <f>'9'!P119</f>
        <v>58.139246323529413</v>
      </c>
      <c r="K118" s="11">
        <f t="shared" si="4"/>
        <v>111.13924632352942</v>
      </c>
      <c r="L118" s="46">
        <f t="shared" si="3"/>
        <v>0.34408435394281556</v>
      </c>
    </row>
    <row r="119" spans="1:12" x14ac:dyDescent="0.25">
      <c r="A119" s="9" t="str">
        <f>'2'!A119</f>
        <v>Delaware Valley SD</v>
      </c>
      <c r="B119" s="29" t="str">
        <f>'2'!B119</f>
        <v>Pike</v>
      </c>
      <c r="C119" s="85">
        <f>'2'!C119</f>
        <v>899</v>
      </c>
      <c r="D119" s="85">
        <f>'2'!D119</f>
        <v>658</v>
      </c>
      <c r="E119" s="85">
        <f>'2'!E119</f>
        <v>1557</v>
      </c>
      <c r="F119" s="11">
        <f>'5'!N120</f>
        <v>158</v>
      </c>
      <c r="G119" s="11">
        <f>'6'!H120</f>
        <v>52</v>
      </c>
      <c r="H119" s="11">
        <f>'7'!F120</f>
        <v>96</v>
      </c>
      <c r="I119" s="11">
        <f>'8'!J120</f>
        <v>94</v>
      </c>
      <c r="J119" s="36">
        <f>'9'!P120</f>
        <v>176.92086330935251</v>
      </c>
      <c r="K119" s="11">
        <f t="shared" si="4"/>
        <v>576.92086330935251</v>
      </c>
      <c r="L119" s="46">
        <f t="shared" si="3"/>
        <v>0.87677942752181237</v>
      </c>
    </row>
    <row r="120" spans="1:12" x14ac:dyDescent="0.25">
      <c r="A120" s="9" t="str">
        <f>'2'!A120</f>
        <v>Derry Area SD</v>
      </c>
      <c r="B120" s="29" t="str">
        <f>'2'!B120</f>
        <v>Westmoreland</v>
      </c>
      <c r="C120" s="85">
        <f>'2'!C120</f>
        <v>503</v>
      </c>
      <c r="D120" s="85">
        <f>'2'!D120</f>
        <v>355</v>
      </c>
      <c r="E120" s="85">
        <f>'2'!E120</f>
        <v>858</v>
      </c>
      <c r="F120" s="11">
        <f>'5'!N121</f>
        <v>50</v>
      </c>
      <c r="G120" s="11">
        <f>'6'!H121</f>
        <v>0</v>
      </c>
      <c r="H120" s="11">
        <f>'7'!F121</f>
        <v>0</v>
      </c>
      <c r="I120" s="11">
        <f>'8'!J121</f>
        <v>56</v>
      </c>
      <c r="J120" s="36">
        <f>'9'!P121</f>
        <v>19.069607843137256</v>
      </c>
      <c r="K120" s="11">
        <f t="shared" si="4"/>
        <v>125.06960784313725</v>
      </c>
      <c r="L120" s="46">
        <f t="shared" si="3"/>
        <v>0.35230875448771054</v>
      </c>
    </row>
    <row r="121" spans="1:12" x14ac:dyDescent="0.25">
      <c r="A121" s="9" t="str">
        <f>'2'!A121</f>
        <v>Derry Township SD</v>
      </c>
      <c r="B121" s="29" t="str">
        <f>'2'!B121</f>
        <v>Dauphin</v>
      </c>
      <c r="C121" s="85">
        <f>'2'!C121</f>
        <v>677</v>
      </c>
      <c r="D121" s="85">
        <f>'2'!D121</f>
        <v>521</v>
      </c>
      <c r="E121" s="85">
        <f>'2'!E121</f>
        <v>1198</v>
      </c>
      <c r="F121" s="11">
        <f>'5'!N122</f>
        <v>22</v>
      </c>
      <c r="G121" s="11">
        <f>'6'!H122</f>
        <v>0</v>
      </c>
      <c r="H121" s="11">
        <f>'7'!F122</f>
        <v>0</v>
      </c>
      <c r="I121" s="11">
        <f>'8'!J122</f>
        <v>40</v>
      </c>
      <c r="J121" s="36">
        <f>'9'!P122</f>
        <v>112.99235084140744</v>
      </c>
      <c r="K121" s="11">
        <f t="shared" si="4"/>
        <v>174.99235084140744</v>
      </c>
      <c r="L121" s="46">
        <f t="shared" si="3"/>
        <v>0.33587783270903537</v>
      </c>
    </row>
    <row r="122" spans="1:12" x14ac:dyDescent="0.25">
      <c r="A122" s="9" t="str">
        <f>'2'!A122</f>
        <v>Donegal SD</v>
      </c>
      <c r="B122" s="29" t="str">
        <f>'2'!B122</f>
        <v>Lancaster</v>
      </c>
      <c r="C122" s="85">
        <f>'2'!C122</f>
        <v>861</v>
      </c>
      <c r="D122" s="85">
        <f>'2'!D122</f>
        <v>545</v>
      </c>
      <c r="E122" s="85">
        <f>'2'!E122</f>
        <v>1406</v>
      </c>
      <c r="F122" s="11">
        <f>'5'!N123</f>
        <v>38</v>
      </c>
      <c r="G122" s="11">
        <f>'6'!H123</f>
        <v>0</v>
      </c>
      <c r="H122" s="11">
        <f>'7'!F123</f>
        <v>0</v>
      </c>
      <c r="I122" s="11">
        <f>'8'!J123</f>
        <v>88</v>
      </c>
      <c r="J122" s="36">
        <f>'9'!P123</f>
        <v>76.128935532233882</v>
      </c>
      <c r="K122" s="11">
        <f t="shared" si="4"/>
        <v>202.12893553223387</v>
      </c>
      <c r="L122" s="46">
        <f t="shared" si="3"/>
        <v>0.37087878079308967</v>
      </c>
    </row>
    <row r="123" spans="1:12" x14ac:dyDescent="0.25">
      <c r="A123" s="9" t="str">
        <f>'2'!A123</f>
        <v>Dover Area SD</v>
      </c>
      <c r="B123" s="29" t="str">
        <f>'2'!B123</f>
        <v>York</v>
      </c>
      <c r="C123" s="85">
        <f>'2'!C123</f>
        <v>946</v>
      </c>
      <c r="D123" s="85">
        <f>'2'!D123</f>
        <v>639</v>
      </c>
      <c r="E123" s="85">
        <f>'2'!E123</f>
        <v>1585</v>
      </c>
      <c r="F123" s="11">
        <f>'5'!N124</f>
        <v>0</v>
      </c>
      <c r="G123" s="11">
        <f>'6'!H124</f>
        <v>0</v>
      </c>
      <c r="H123" s="11">
        <f>'7'!F124</f>
        <v>0</v>
      </c>
      <c r="I123" s="11">
        <f>'8'!J124</f>
        <v>74</v>
      </c>
      <c r="J123" s="36">
        <f>'9'!P124</f>
        <v>233.73506119510438</v>
      </c>
      <c r="K123" s="11">
        <f t="shared" si="4"/>
        <v>307.73506119510438</v>
      </c>
      <c r="L123" s="46">
        <f t="shared" si="3"/>
        <v>0.48158851517230733</v>
      </c>
    </row>
    <row r="124" spans="1:12" x14ac:dyDescent="0.25">
      <c r="A124" s="9" t="str">
        <f>'2'!A124</f>
        <v>Downingtown Area SD</v>
      </c>
      <c r="B124" s="29" t="str">
        <f>'2'!B124</f>
        <v>Chester</v>
      </c>
      <c r="C124" s="85">
        <f>'2'!C124</f>
        <v>2656</v>
      </c>
      <c r="D124" s="85">
        <f>'2'!D124</f>
        <v>2056</v>
      </c>
      <c r="E124" s="85">
        <f>'2'!E124</f>
        <v>4712</v>
      </c>
      <c r="F124" s="11">
        <f>'5'!N125</f>
        <v>31</v>
      </c>
      <c r="G124" s="11">
        <f>'6'!H125</f>
        <v>8</v>
      </c>
      <c r="H124" s="11">
        <f>'7'!F125</f>
        <v>0</v>
      </c>
      <c r="I124" s="11">
        <f>'8'!J125</f>
        <v>384</v>
      </c>
      <c r="J124" s="36">
        <f>'9'!P125</f>
        <v>221.00914470145241</v>
      </c>
      <c r="K124" s="11">
        <f t="shared" si="4"/>
        <v>644.00914470145244</v>
      </c>
      <c r="L124" s="46">
        <f t="shared" si="3"/>
        <v>0.31323401979642629</v>
      </c>
    </row>
    <row r="125" spans="1:12" x14ac:dyDescent="0.25">
      <c r="A125" s="9" t="str">
        <f>'2'!A125</f>
        <v>DuBois Area SD</v>
      </c>
      <c r="B125" s="29" t="str">
        <f>'2'!B125</f>
        <v>Clearfield</v>
      </c>
      <c r="C125" s="85">
        <f>'2'!C125</f>
        <v>975</v>
      </c>
      <c r="D125" s="85">
        <f>'2'!D125</f>
        <v>681</v>
      </c>
      <c r="E125" s="85">
        <f>'2'!E125</f>
        <v>1656</v>
      </c>
      <c r="F125" s="11">
        <f>'5'!N126</f>
        <v>159</v>
      </c>
      <c r="G125" s="11">
        <f>'6'!H126</f>
        <v>53</v>
      </c>
      <c r="H125" s="11">
        <f>'7'!F126</f>
        <v>0</v>
      </c>
      <c r="I125" s="11">
        <f>'8'!J126</f>
        <v>103</v>
      </c>
      <c r="J125" s="36">
        <f>'9'!P126</f>
        <v>93.855421686746993</v>
      </c>
      <c r="K125" s="11">
        <f t="shared" si="4"/>
        <v>408.85542168674698</v>
      </c>
      <c r="L125" s="46">
        <f t="shared" si="3"/>
        <v>0.60037506855616296</v>
      </c>
    </row>
    <row r="126" spans="1:12" x14ac:dyDescent="0.25">
      <c r="A126" s="9" t="str">
        <f>'2'!A126</f>
        <v>Dunmore SD</v>
      </c>
      <c r="B126" s="29" t="str">
        <f>'2'!B126</f>
        <v>Lackawanna</v>
      </c>
      <c r="C126" s="85">
        <f>'2'!C126</f>
        <v>371</v>
      </c>
      <c r="D126" s="85">
        <f>'2'!D126</f>
        <v>238</v>
      </c>
      <c r="E126" s="85">
        <f>'2'!E126</f>
        <v>609</v>
      </c>
      <c r="F126" s="11">
        <f>'5'!N127</f>
        <v>38</v>
      </c>
      <c r="G126" s="11">
        <f>'6'!H127</f>
        <v>0</v>
      </c>
      <c r="H126" s="11">
        <f>'7'!F127</f>
        <v>0</v>
      </c>
      <c r="I126" s="11">
        <f>'8'!J127</f>
        <v>28</v>
      </c>
      <c r="J126" s="36">
        <f>'9'!P127</f>
        <v>18.447513812154696</v>
      </c>
      <c r="K126" s="11">
        <f t="shared" si="4"/>
        <v>84.447513812154696</v>
      </c>
      <c r="L126" s="46">
        <f t="shared" si="3"/>
        <v>0.35482148660569202</v>
      </c>
    </row>
    <row r="127" spans="1:12" x14ac:dyDescent="0.25">
      <c r="A127" s="9" t="str">
        <f>'2'!A127</f>
        <v>Duquesne City SD</v>
      </c>
      <c r="B127" s="29" t="str">
        <f>'2'!B127</f>
        <v>Allegheny</v>
      </c>
      <c r="C127" s="85">
        <f>'2'!C127</f>
        <v>310</v>
      </c>
      <c r="D127" s="85">
        <f>'2'!D127</f>
        <v>182</v>
      </c>
      <c r="E127" s="85">
        <f>'2'!E127</f>
        <v>492</v>
      </c>
      <c r="F127" s="11">
        <f>'5'!N128</f>
        <v>87</v>
      </c>
      <c r="G127" s="11">
        <f>'6'!H128</f>
        <v>0</v>
      </c>
      <c r="H127" s="11">
        <f>'7'!F128</f>
        <v>0</v>
      </c>
      <c r="I127" s="11">
        <f>'8'!J128</f>
        <v>23</v>
      </c>
      <c r="J127" s="36">
        <f>'9'!P128</f>
        <v>58.139246323529413</v>
      </c>
      <c r="K127" s="11">
        <f t="shared" si="4"/>
        <v>168.13924632352942</v>
      </c>
      <c r="L127" s="46">
        <f t="shared" si="3"/>
        <v>0.92384201276664513</v>
      </c>
    </row>
    <row r="128" spans="1:12" x14ac:dyDescent="0.25">
      <c r="A128" s="9" t="str">
        <f>'2'!A128</f>
        <v>East Allegheny SD</v>
      </c>
      <c r="B128" s="29" t="str">
        <f>'2'!B128</f>
        <v>Allegheny</v>
      </c>
      <c r="C128" s="85">
        <f>'2'!C128</f>
        <v>550</v>
      </c>
      <c r="D128" s="85">
        <f>'2'!D128</f>
        <v>354</v>
      </c>
      <c r="E128" s="85">
        <f>'2'!E128</f>
        <v>904</v>
      </c>
      <c r="F128" s="11">
        <f>'5'!N129</f>
        <v>97</v>
      </c>
      <c r="G128" s="11">
        <f>'6'!H129</f>
        <v>35</v>
      </c>
      <c r="H128" s="11">
        <f>'7'!F129</f>
        <v>0</v>
      </c>
      <c r="I128" s="11">
        <f>'8'!J129</f>
        <v>64</v>
      </c>
      <c r="J128" s="36">
        <f>'9'!P129</f>
        <v>25.230238970588236</v>
      </c>
      <c r="K128" s="11">
        <f t="shared" si="4"/>
        <v>221.23023897058823</v>
      </c>
      <c r="L128" s="46">
        <f t="shared" si="3"/>
        <v>0.62494417788301759</v>
      </c>
    </row>
    <row r="129" spans="1:12" x14ac:dyDescent="0.25">
      <c r="A129" s="9" t="str">
        <f>'2'!A129</f>
        <v>East Lycoming SD</v>
      </c>
      <c r="B129" s="29" t="str">
        <f>'2'!B129</f>
        <v>Lycoming</v>
      </c>
      <c r="C129" s="85">
        <f>'2'!C129</f>
        <v>340</v>
      </c>
      <c r="D129" s="85">
        <f>'2'!D129</f>
        <v>239</v>
      </c>
      <c r="E129" s="85">
        <f>'2'!E129</f>
        <v>579</v>
      </c>
      <c r="F129" s="11">
        <f>'5'!N130</f>
        <v>12</v>
      </c>
      <c r="G129" s="11">
        <f>'6'!H130</f>
        <v>50</v>
      </c>
      <c r="H129" s="11">
        <f>'7'!F130</f>
        <v>50</v>
      </c>
      <c r="I129" s="11">
        <f>'8'!J130</f>
        <v>39</v>
      </c>
      <c r="J129" s="36">
        <f>'9'!P130</f>
        <v>39.608540925266908</v>
      </c>
      <c r="K129" s="11">
        <f t="shared" si="4"/>
        <v>190.60854092526691</v>
      </c>
      <c r="L129" s="46">
        <f t="shared" si="3"/>
        <v>0.79752527583793686</v>
      </c>
    </row>
    <row r="130" spans="1:12" x14ac:dyDescent="0.25">
      <c r="A130" s="9" t="str">
        <f>'2'!A130</f>
        <v>East Penn SD</v>
      </c>
      <c r="B130" s="29" t="str">
        <f>'2'!B130</f>
        <v>Lehigh</v>
      </c>
      <c r="C130" s="85">
        <f>'2'!C130</f>
        <v>1825</v>
      </c>
      <c r="D130" s="85">
        <f>'2'!D130</f>
        <v>1366</v>
      </c>
      <c r="E130" s="85">
        <f>'2'!E130</f>
        <v>3191</v>
      </c>
      <c r="F130" s="11">
        <f>'5'!N131</f>
        <v>1</v>
      </c>
      <c r="G130" s="11">
        <f>'6'!H131</f>
        <v>0</v>
      </c>
      <c r="H130" s="11">
        <f>'7'!F131</f>
        <v>0</v>
      </c>
      <c r="I130" s="11">
        <f>'8'!J131</f>
        <v>203</v>
      </c>
      <c r="J130" s="36">
        <f>'9'!P131</f>
        <v>237.52797332345312</v>
      </c>
      <c r="K130" s="11">
        <f t="shared" si="4"/>
        <v>441.52797332345312</v>
      </c>
      <c r="L130" s="46">
        <f t="shared" si="3"/>
        <v>0.32322692044176654</v>
      </c>
    </row>
    <row r="131" spans="1:12" x14ac:dyDescent="0.25">
      <c r="A131" s="9" t="str">
        <f>'2'!A131</f>
        <v>East Pennsboro Area SD</v>
      </c>
      <c r="B131" s="29" t="str">
        <f>'2'!B131</f>
        <v>Cumberland</v>
      </c>
      <c r="C131" s="85">
        <f>'2'!C131</f>
        <v>685</v>
      </c>
      <c r="D131" s="85">
        <f>'2'!D131</f>
        <v>464</v>
      </c>
      <c r="E131" s="85">
        <f>'2'!E131</f>
        <v>1149</v>
      </c>
      <c r="F131" s="11">
        <f>'5'!N132</f>
        <v>0</v>
      </c>
      <c r="G131" s="11">
        <f>'6'!H132</f>
        <v>13</v>
      </c>
      <c r="H131" s="11">
        <f>'7'!F132</f>
        <v>0</v>
      </c>
      <c r="I131" s="11">
        <f>'8'!J132</f>
        <v>53</v>
      </c>
      <c r="J131" s="36">
        <f>'9'!P132</f>
        <v>131.02529960053261</v>
      </c>
      <c r="K131" s="11">
        <f t="shared" si="4"/>
        <v>197.02529960053261</v>
      </c>
      <c r="L131" s="46">
        <f t="shared" ref="L131:L194" si="5">K131/D131</f>
        <v>0.42462349051838921</v>
      </c>
    </row>
    <row r="132" spans="1:12" x14ac:dyDescent="0.25">
      <c r="A132" s="9" t="str">
        <f>'2'!A132</f>
        <v>East Stroudsburg Area SD</v>
      </c>
      <c r="B132" s="29" t="str">
        <f>'2'!B132</f>
        <v>Monroe</v>
      </c>
      <c r="C132" s="85">
        <f>'2'!C132</f>
        <v>1500</v>
      </c>
      <c r="D132" s="85">
        <f>'2'!D132</f>
        <v>1002</v>
      </c>
      <c r="E132" s="85">
        <f>'2'!E132</f>
        <v>2502</v>
      </c>
      <c r="F132" s="11">
        <f>'5'!N133</f>
        <v>196</v>
      </c>
      <c r="G132" s="11">
        <f>'6'!H133</f>
        <v>15</v>
      </c>
      <c r="H132" s="11">
        <f>'7'!F133</f>
        <v>0</v>
      </c>
      <c r="I132" s="11">
        <f>'8'!J133</f>
        <v>100</v>
      </c>
      <c r="J132" s="36">
        <f>'9'!P133</f>
        <v>225.17851739788199</v>
      </c>
      <c r="K132" s="11">
        <f t="shared" si="4"/>
        <v>536.17851739788193</v>
      </c>
      <c r="L132" s="46">
        <f t="shared" si="5"/>
        <v>0.53510830079628935</v>
      </c>
    </row>
    <row r="133" spans="1:12" x14ac:dyDescent="0.25">
      <c r="A133" s="9" t="str">
        <f>'2'!A133</f>
        <v>Eastern Lancaster County SD</v>
      </c>
      <c r="B133" s="29" t="str">
        <f>'2'!B133</f>
        <v>Lancaster</v>
      </c>
      <c r="C133" s="85">
        <f>'2'!C133</f>
        <v>1498</v>
      </c>
      <c r="D133" s="85">
        <f>'2'!D133</f>
        <v>979</v>
      </c>
      <c r="E133" s="85">
        <f>'2'!E133</f>
        <v>2477</v>
      </c>
      <c r="F133" s="11">
        <f>'5'!N134</f>
        <v>12</v>
      </c>
      <c r="G133" s="11">
        <f>'6'!H134</f>
        <v>0</v>
      </c>
      <c r="H133" s="11">
        <f>'7'!F134</f>
        <v>0</v>
      </c>
      <c r="I133" s="11">
        <f>'8'!J134</f>
        <v>69</v>
      </c>
      <c r="J133" s="36">
        <f>'9'!P134</f>
        <v>37.187406296851577</v>
      </c>
      <c r="K133" s="11">
        <f t="shared" si="4"/>
        <v>118.18740629685158</v>
      </c>
      <c r="L133" s="46">
        <f t="shared" si="5"/>
        <v>0.12072258048708026</v>
      </c>
    </row>
    <row r="134" spans="1:12" x14ac:dyDescent="0.25">
      <c r="A134" s="9" t="str">
        <f>'2'!A134</f>
        <v>Eastern Lebanon County SD</v>
      </c>
      <c r="B134" s="29" t="str">
        <f>'2'!B134</f>
        <v>Lebanon</v>
      </c>
      <c r="C134" s="85">
        <f>'2'!C134</f>
        <v>907</v>
      </c>
      <c r="D134" s="85">
        <f>'2'!D134</f>
        <v>652</v>
      </c>
      <c r="E134" s="85">
        <f>'2'!E134</f>
        <v>1559</v>
      </c>
      <c r="F134" s="11">
        <f>'5'!N135</f>
        <v>38</v>
      </c>
      <c r="G134" s="11">
        <f>'6'!H135</f>
        <v>0</v>
      </c>
      <c r="H134" s="11">
        <f>'7'!F135</f>
        <v>0</v>
      </c>
      <c r="I134" s="11">
        <f>'8'!J135</f>
        <v>54</v>
      </c>
      <c r="J134" s="36">
        <f>'9'!P135</f>
        <v>25.331506849315069</v>
      </c>
      <c r="K134" s="11">
        <f t="shared" si="4"/>
        <v>117.33150684931508</v>
      </c>
      <c r="L134" s="46">
        <f t="shared" si="5"/>
        <v>0.17995629884864275</v>
      </c>
    </row>
    <row r="135" spans="1:12" x14ac:dyDescent="0.25">
      <c r="A135" s="9" t="str">
        <f>'2'!A135</f>
        <v>Eastern York SD</v>
      </c>
      <c r="B135" s="29" t="str">
        <f>'2'!B135</f>
        <v>York</v>
      </c>
      <c r="C135" s="85">
        <f>'2'!C135</f>
        <v>683</v>
      </c>
      <c r="D135" s="85">
        <f>'2'!D135</f>
        <v>422</v>
      </c>
      <c r="E135" s="85">
        <f>'2'!E135</f>
        <v>1105</v>
      </c>
      <c r="F135" s="11">
        <f>'5'!N136</f>
        <v>16</v>
      </c>
      <c r="G135" s="11">
        <f>'6'!H136</f>
        <v>0</v>
      </c>
      <c r="H135" s="11">
        <f>'7'!F136</f>
        <v>0</v>
      </c>
      <c r="I135" s="11">
        <f>'8'!J136</f>
        <v>38</v>
      </c>
      <c r="J135" s="36">
        <f>'9'!P136</f>
        <v>43.313174946004317</v>
      </c>
      <c r="K135" s="11">
        <f t="shared" si="4"/>
        <v>97.313174946004324</v>
      </c>
      <c r="L135" s="46">
        <f t="shared" si="5"/>
        <v>0.230599940630342</v>
      </c>
    </row>
    <row r="136" spans="1:12" x14ac:dyDescent="0.25">
      <c r="A136" s="9" t="str">
        <f>'2'!A136</f>
        <v>Easton Area SD</v>
      </c>
      <c r="B136" s="29" t="str">
        <f>'2'!B136</f>
        <v>Northampton</v>
      </c>
      <c r="C136" s="85">
        <f>'2'!C136</f>
        <v>2312</v>
      </c>
      <c r="D136" s="85">
        <f>'2'!D136</f>
        <v>1693</v>
      </c>
      <c r="E136" s="85">
        <f>'2'!E136</f>
        <v>4005</v>
      </c>
      <c r="F136" s="11">
        <f>'5'!N137</f>
        <v>83</v>
      </c>
      <c r="G136" s="11">
        <f>'6'!H137</f>
        <v>95</v>
      </c>
      <c r="H136" s="11">
        <f>'7'!F137</f>
        <v>0</v>
      </c>
      <c r="I136" s="11">
        <f>'8'!J137</f>
        <v>223</v>
      </c>
      <c r="J136" s="36">
        <f>'9'!P137</f>
        <v>431.51881331403757</v>
      </c>
      <c r="K136" s="11">
        <f t="shared" si="4"/>
        <v>832.51881331403752</v>
      </c>
      <c r="L136" s="46">
        <f t="shared" si="5"/>
        <v>0.4917417680531822</v>
      </c>
    </row>
    <row r="137" spans="1:12" x14ac:dyDescent="0.25">
      <c r="A137" s="9" t="str">
        <f>'2'!A137</f>
        <v>Elizabeth Forward SD</v>
      </c>
      <c r="B137" s="29" t="str">
        <f>'2'!B137</f>
        <v>Allegheny</v>
      </c>
      <c r="C137" s="85">
        <f>'2'!C137</f>
        <v>475</v>
      </c>
      <c r="D137" s="85">
        <f>'2'!D137</f>
        <v>313</v>
      </c>
      <c r="E137" s="85">
        <f>'2'!E137</f>
        <v>788</v>
      </c>
      <c r="F137" s="11">
        <f>'5'!N138</f>
        <v>40</v>
      </c>
      <c r="G137" s="11">
        <f>'6'!H138</f>
        <v>19</v>
      </c>
      <c r="H137" s="11">
        <f>'7'!F138</f>
        <v>0</v>
      </c>
      <c r="I137" s="11">
        <f>'8'!J138</f>
        <v>42</v>
      </c>
      <c r="J137" s="36">
        <f>'9'!P138</f>
        <v>19.379748774509803</v>
      </c>
      <c r="K137" s="11">
        <f t="shared" si="4"/>
        <v>120.37974877450981</v>
      </c>
      <c r="L137" s="46">
        <f t="shared" si="5"/>
        <v>0.38459983634028694</v>
      </c>
    </row>
    <row r="138" spans="1:12" x14ac:dyDescent="0.25">
      <c r="A138" s="9" t="str">
        <f>'2'!A138</f>
        <v>Elizabethtown Area SD</v>
      </c>
      <c r="B138" s="29" t="str">
        <f>'2'!B138</f>
        <v>Lancaster</v>
      </c>
      <c r="C138" s="85">
        <f>'2'!C138</f>
        <v>1038</v>
      </c>
      <c r="D138" s="85">
        <f>'2'!D138</f>
        <v>710</v>
      </c>
      <c r="E138" s="85">
        <f>'2'!E138</f>
        <v>1748</v>
      </c>
      <c r="F138" s="11">
        <f>'5'!N139</f>
        <v>0</v>
      </c>
      <c r="G138" s="11">
        <f>'6'!H139</f>
        <v>0</v>
      </c>
      <c r="H138" s="11">
        <f>'7'!F139</f>
        <v>0</v>
      </c>
      <c r="I138" s="11">
        <f>'8'!J139</f>
        <v>90</v>
      </c>
      <c r="J138" s="36">
        <f>'9'!P139</f>
        <v>135.76911544227886</v>
      </c>
      <c r="K138" s="11">
        <f t="shared" si="4"/>
        <v>225.76911544227886</v>
      </c>
      <c r="L138" s="46">
        <f t="shared" si="5"/>
        <v>0.3179846696370125</v>
      </c>
    </row>
    <row r="139" spans="1:12" x14ac:dyDescent="0.25">
      <c r="A139" s="9" t="str">
        <f>'2'!A139</f>
        <v>Elk Lake SD</v>
      </c>
      <c r="B139" s="29" t="str">
        <f>'2'!B139</f>
        <v>Susquehanna</v>
      </c>
      <c r="C139" s="85">
        <f>'2'!C139</f>
        <v>308</v>
      </c>
      <c r="D139" s="85">
        <f>'2'!D139</f>
        <v>211</v>
      </c>
      <c r="E139" s="85">
        <f>'2'!E139</f>
        <v>519</v>
      </c>
      <c r="F139" s="11">
        <f>'5'!N140</f>
        <v>73</v>
      </c>
      <c r="G139" s="11">
        <f>'6'!H140</f>
        <v>0</v>
      </c>
      <c r="H139" s="11">
        <f>'7'!F140</f>
        <v>0</v>
      </c>
      <c r="I139" s="11">
        <f>'8'!J140</f>
        <v>24</v>
      </c>
      <c r="J139" s="36">
        <f>'9'!P140</f>
        <v>0</v>
      </c>
      <c r="K139" s="11">
        <f t="shared" si="4"/>
        <v>97</v>
      </c>
      <c r="L139" s="46">
        <f t="shared" si="5"/>
        <v>0.45971563981042651</v>
      </c>
    </row>
    <row r="140" spans="1:12" x14ac:dyDescent="0.25">
      <c r="A140" s="9" t="str">
        <f>'2'!A140</f>
        <v>Ellwood City Area SD</v>
      </c>
      <c r="B140" s="29" t="str">
        <f>'2'!B140</f>
        <v>Lawrence</v>
      </c>
      <c r="C140" s="85">
        <f>'2'!C140</f>
        <v>449</v>
      </c>
      <c r="D140" s="85">
        <f>'2'!D140</f>
        <v>311</v>
      </c>
      <c r="E140" s="85">
        <f>'2'!E140</f>
        <v>760</v>
      </c>
      <c r="F140" s="11">
        <f>'5'!N141</f>
        <v>74</v>
      </c>
      <c r="G140" s="11">
        <f>'6'!H141</f>
        <v>39</v>
      </c>
      <c r="H140" s="11">
        <f>'7'!F141</f>
        <v>0</v>
      </c>
      <c r="I140" s="11">
        <f>'8'!J141</f>
        <v>34</v>
      </c>
      <c r="J140" s="36">
        <f>'9'!P141</f>
        <v>38.285012285012286</v>
      </c>
      <c r="K140" s="11">
        <f t="shared" si="4"/>
        <v>185.28501228501227</v>
      </c>
      <c r="L140" s="46">
        <f t="shared" si="5"/>
        <v>0.59577174368171149</v>
      </c>
    </row>
    <row r="141" spans="1:12" x14ac:dyDescent="0.25">
      <c r="A141" s="9" t="str">
        <f>'2'!A141</f>
        <v>Ephrata Area SD</v>
      </c>
      <c r="B141" s="29" t="str">
        <f>'2'!B141</f>
        <v>Lancaster</v>
      </c>
      <c r="C141" s="85">
        <f>'2'!C141</f>
        <v>1508</v>
      </c>
      <c r="D141" s="85">
        <f>'2'!D141</f>
        <v>946</v>
      </c>
      <c r="E141" s="85">
        <f>'2'!E141</f>
        <v>2454</v>
      </c>
      <c r="F141" s="11">
        <f>'5'!N142</f>
        <v>79</v>
      </c>
      <c r="G141" s="11">
        <f>'6'!H142</f>
        <v>0</v>
      </c>
      <c r="H141" s="11">
        <f>'7'!F142</f>
        <v>0</v>
      </c>
      <c r="I141" s="11">
        <f>'8'!J142</f>
        <v>108</v>
      </c>
      <c r="J141" s="36">
        <f>'9'!P142</f>
        <v>175.06146926536732</v>
      </c>
      <c r="K141" s="11">
        <f t="shared" si="4"/>
        <v>362.06146926536735</v>
      </c>
      <c r="L141" s="46">
        <f t="shared" si="5"/>
        <v>0.38272882586191054</v>
      </c>
    </row>
    <row r="142" spans="1:12" x14ac:dyDescent="0.25">
      <c r="A142" s="9" t="str">
        <f>'2'!A142</f>
        <v>Erie City SD</v>
      </c>
      <c r="B142" s="29" t="str">
        <f>'2'!B142</f>
        <v>Erie</v>
      </c>
      <c r="C142" s="85">
        <f>'2'!C142</f>
        <v>4646</v>
      </c>
      <c r="D142" s="85">
        <f>'2'!D142</f>
        <v>3008</v>
      </c>
      <c r="E142" s="85">
        <f>'2'!E142</f>
        <v>7654</v>
      </c>
      <c r="F142" s="11">
        <f>'5'!N143</f>
        <v>631</v>
      </c>
      <c r="G142" s="11">
        <f>'6'!H143</f>
        <v>289</v>
      </c>
      <c r="H142" s="11">
        <f>'7'!F143</f>
        <v>0</v>
      </c>
      <c r="I142" s="11">
        <f>'8'!J143</f>
        <v>422</v>
      </c>
      <c r="J142" s="36">
        <f>'9'!P143</f>
        <v>474.750656167979</v>
      </c>
      <c r="K142" s="11">
        <f t="shared" si="4"/>
        <v>1816.7506561679791</v>
      </c>
      <c r="L142" s="46">
        <f t="shared" si="5"/>
        <v>0.60397295750265256</v>
      </c>
    </row>
    <row r="143" spans="1:12" x14ac:dyDescent="0.25">
      <c r="A143" s="9" t="str">
        <f>'2'!A143</f>
        <v>Everett Area SD</v>
      </c>
      <c r="B143" s="29" t="str">
        <f>'2'!B143</f>
        <v>Bedford</v>
      </c>
      <c r="C143" s="85">
        <f>'2'!C143</f>
        <v>323</v>
      </c>
      <c r="D143" s="85">
        <f>'2'!D143</f>
        <v>203</v>
      </c>
      <c r="E143" s="85">
        <f>'2'!E143</f>
        <v>526</v>
      </c>
      <c r="F143" s="11">
        <f>'5'!N144</f>
        <v>42</v>
      </c>
      <c r="G143" s="11">
        <f>'6'!H144</f>
        <v>0</v>
      </c>
      <c r="H143" s="11">
        <f>'7'!F144</f>
        <v>0</v>
      </c>
      <c r="I143" s="11">
        <f>'8'!J144</f>
        <v>39</v>
      </c>
      <c r="J143" s="36">
        <f>'9'!P144</f>
        <v>28.125</v>
      </c>
      <c r="K143" s="11">
        <f t="shared" si="4"/>
        <v>109.125</v>
      </c>
      <c r="L143" s="46">
        <f t="shared" si="5"/>
        <v>0.53756157635467983</v>
      </c>
    </row>
    <row r="144" spans="1:12" x14ac:dyDescent="0.25">
      <c r="A144" s="9" t="str">
        <f>'2'!A144</f>
        <v>Exeter Township SD</v>
      </c>
      <c r="B144" s="29" t="str">
        <f>'2'!B144</f>
        <v>Berks</v>
      </c>
      <c r="C144" s="85">
        <f>'2'!C144</f>
        <v>864</v>
      </c>
      <c r="D144" s="85">
        <f>'2'!D144</f>
        <v>625</v>
      </c>
      <c r="E144" s="85">
        <f>'2'!E144</f>
        <v>1489</v>
      </c>
      <c r="F144" s="11">
        <f>'5'!N145</f>
        <v>9</v>
      </c>
      <c r="G144" s="11">
        <f>'6'!H145</f>
        <v>0</v>
      </c>
      <c r="H144" s="11">
        <f>'7'!F145</f>
        <v>0</v>
      </c>
      <c r="I144" s="11">
        <f>'8'!J145</f>
        <v>82</v>
      </c>
      <c r="J144" s="36">
        <f>'9'!P145</f>
        <v>103.61633776961909</v>
      </c>
      <c r="K144" s="11">
        <f t="shared" si="4"/>
        <v>194.61633776961909</v>
      </c>
      <c r="L144" s="46">
        <f t="shared" si="5"/>
        <v>0.31138614043139057</v>
      </c>
    </row>
    <row r="145" spans="1:12" x14ac:dyDescent="0.25">
      <c r="A145" s="9" t="str">
        <f>'2'!A145</f>
        <v>Fairfield Area SD</v>
      </c>
      <c r="B145" s="29" t="str">
        <f>'2'!B145</f>
        <v>Adams</v>
      </c>
      <c r="C145" s="85">
        <f>'2'!C145</f>
        <v>212</v>
      </c>
      <c r="D145" s="85">
        <f>'2'!D145</f>
        <v>153</v>
      </c>
      <c r="E145" s="85">
        <f>'2'!E145</f>
        <v>365</v>
      </c>
      <c r="F145" s="11">
        <f>'5'!N146</f>
        <v>0</v>
      </c>
      <c r="G145" s="11">
        <f>'6'!H146</f>
        <v>0</v>
      </c>
      <c r="H145" s="11">
        <f>'7'!F146</f>
        <v>0</v>
      </c>
      <c r="I145" s="11">
        <f>'8'!J146</f>
        <v>12</v>
      </c>
      <c r="J145" s="36">
        <f>'9'!P146</f>
        <v>18.693798449612405</v>
      </c>
      <c r="K145" s="11">
        <f t="shared" si="4"/>
        <v>30.693798449612405</v>
      </c>
      <c r="L145" s="46">
        <f t="shared" si="5"/>
        <v>0.20061306176217258</v>
      </c>
    </row>
    <row r="146" spans="1:12" x14ac:dyDescent="0.25">
      <c r="A146" s="9" t="str">
        <f>'2'!A146</f>
        <v>Fairview SD</v>
      </c>
      <c r="B146" s="29" t="str">
        <f>'2'!B146</f>
        <v>Erie</v>
      </c>
      <c r="C146" s="85">
        <f>'2'!C146</f>
        <v>228</v>
      </c>
      <c r="D146" s="85">
        <f>'2'!D146</f>
        <v>201</v>
      </c>
      <c r="E146" s="85">
        <f>'2'!E146</f>
        <v>429</v>
      </c>
      <c r="F146" s="11">
        <f>'5'!N147</f>
        <v>4</v>
      </c>
      <c r="G146" s="11">
        <f>'6'!H147</f>
        <v>10</v>
      </c>
      <c r="H146" s="11">
        <f>'7'!F147</f>
        <v>0</v>
      </c>
      <c r="I146" s="11">
        <f>'8'!J147</f>
        <v>32</v>
      </c>
      <c r="J146" s="36">
        <f>'9'!P147</f>
        <v>111.00787401574803</v>
      </c>
      <c r="K146" s="11">
        <f t="shared" si="4"/>
        <v>157.00787401574803</v>
      </c>
      <c r="L146" s="46">
        <f t="shared" si="5"/>
        <v>0.78113370157088569</v>
      </c>
    </row>
    <row r="147" spans="1:12" x14ac:dyDescent="0.25">
      <c r="A147" s="9" t="str">
        <f>'2'!A147</f>
        <v>Fannett-Metal SD</v>
      </c>
      <c r="B147" s="29" t="str">
        <f>'2'!B147</f>
        <v>Franklin</v>
      </c>
      <c r="C147" s="85">
        <f>'2'!C147</f>
        <v>209</v>
      </c>
      <c r="D147" s="85">
        <f>'2'!D147</f>
        <v>138</v>
      </c>
      <c r="E147" s="85">
        <f>'2'!E147</f>
        <v>347</v>
      </c>
      <c r="F147" s="11">
        <f>'5'!N148</f>
        <v>0</v>
      </c>
      <c r="G147" s="11">
        <f>'6'!H148</f>
        <v>19</v>
      </c>
      <c r="H147" s="11">
        <f>'7'!F148</f>
        <v>0</v>
      </c>
      <c r="I147" s="11">
        <f>'8'!J148</f>
        <v>12</v>
      </c>
      <c r="J147" s="36">
        <f>'9'!P148</f>
        <v>0</v>
      </c>
      <c r="K147" s="11">
        <f t="shared" si="4"/>
        <v>31</v>
      </c>
      <c r="L147" s="46">
        <f t="shared" si="5"/>
        <v>0.22463768115942029</v>
      </c>
    </row>
    <row r="148" spans="1:12" x14ac:dyDescent="0.25">
      <c r="A148" s="9" t="str">
        <f>'2'!A148</f>
        <v>Farrell Area SD</v>
      </c>
      <c r="B148" s="29" t="str">
        <f>'2'!B148</f>
        <v>Mercer</v>
      </c>
      <c r="C148" s="85">
        <f>'2'!C148</f>
        <v>195</v>
      </c>
      <c r="D148" s="85">
        <f>'2'!D148</f>
        <v>151</v>
      </c>
      <c r="E148" s="85">
        <f>'2'!E148</f>
        <v>346</v>
      </c>
      <c r="F148" s="11">
        <f>'5'!N149</f>
        <v>48</v>
      </c>
      <c r="G148" s="11">
        <f>'6'!H149</f>
        <v>10</v>
      </c>
      <c r="H148" s="11">
        <f>'7'!F149</f>
        <v>0</v>
      </c>
      <c r="I148" s="11">
        <f>'8'!J149</f>
        <v>23</v>
      </c>
      <c r="J148" s="36">
        <f>'9'!P149</f>
        <v>6.4210526315789478</v>
      </c>
      <c r="K148" s="11">
        <f t="shared" si="4"/>
        <v>87.421052631578945</v>
      </c>
      <c r="L148" s="46">
        <f t="shared" si="5"/>
        <v>0.57894736842105265</v>
      </c>
    </row>
    <row r="149" spans="1:12" x14ac:dyDescent="0.25">
      <c r="A149" s="9" t="str">
        <f>'2'!A149</f>
        <v>Ferndale Area SD</v>
      </c>
      <c r="B149" s="29" t="str">
        <f>'2'!B149</f>
        <v>Cambria</v>
      </c>
      <c r="C149" s="85">
        <f>'2'!C149</f>
        <v>163</v>
      </c>
      <c r="D149" s="85">
        <f>'2'!D149</f>
        <v>118</v>
      </c>
      <c r="E149" s="85">
        <f>'2'!E149</f>
        <v>281</v>
      </c>
      <c r="F149" s="11">
        <f>'5'!N150</f>
        <v>0</v>
      </c>
      <c r="G149" s="11">
        <f>'6'!H150</f>
        <v>0</v>
      </c>
      <c r="H149" s="11">
        <f>'7'!F150</f>
        <v>30</v>
      </c>
      <c r="I149" s="11">
        <f>'8'!J150</f>
        <v>15</v>
      </c>
      <c r="J149" s="36">
        <f>'9'!P150</f>
        <v>0</v>
      </c>
      <c r="K149" s="11">
        <f t="shared" si="4"/>
        <v>45</v>
      </c>
      <c r="L149" s="46">
        <f t="shared" si="5"/>
        <v>0.38135593220338981</v>
      </c>
    </row>
    <row r="150" spans="1:12" x14ac:dyDescent="0.25">
      <c r="A150" s="9" t="str">
        <f>'2'!A150</f>
        <v>Fleetwood Area SD</v>
      </c>
      <c r="B150" s="29" t="str">
        <f>'2'!B150</f>
        <v>Berks</v>
      </c>
      <c r="C150" s="85">
        <f>'2'!C150</f>
        <v>572</v>
      </c>
      <c r="D150" s="85">
        <f>'2'!D150</f>
        <v>429</v>
      </c>
      <c r="E150" s="85">
        <f>'2'!E150</f>
        <v>1001</v>
      </c>
      <c r="F150" s="11">
        <f>'5'!N151</f>
        <v>6</v>
      </c>
      <c r="G150" s="11">
        <f>'6'!H151</f>
        <v>26</v>
      </c>
      <c r="H150" s="11">
        <f>'7'!F151</f>
        <v>0</v>
      </c>
      <c r="I150" s="11">
        <f>'8'!J151</f>
        <v>60</v>
      </c>
      <c r="J150" s="36">
        <f>'9'!P151</f>
        <v>103.61633776961909</v>
      </c>
      <c r="K150" s="11">
        <f t="shared" si="4"/>
        <v>195.61633776961909</v>
      </c>
      <c r="L150" s="46">
        <f t="shared" si="5"/>
        <v>0.45598213932312143</v>
      </c>
    </row>
    <row r="151" spans="1:12" x14ac:dyDescent="0.25">
      <c r="A151" s="9" t="str">
        <f>'2'!A151</f>
        <v>Forbes Road SD</v>
      </c>
      <c r="B151" s="29" t="str">
        <f>'2'!B151</f>
        <v>Fulton</v>
      </c>
      <c r="C151" s="85">
        <f>'2'!C151</f>
        <v>99</v>
      </c>
      <c r="D151" s="85">
        <f>'2'!D151</f>
        <v>61</v>
      </c>
      <c r="E151" s="85">
        <f>'2'!E151</f>
        <v>160</v>
      </c>
      <c r="F151" s="11">
        <f>'5'!N152</f>
        <v>5</v>
      </c>
      <c r="G151" s="11">
        <f>'6'!H152</f>
        <v>0</v>
      </c>
      <c r="H151" s="11">
        <f>'7'!F152</f>
        <v>22</v>
      </c>
      <c r="I151" s="11">
        <f>'8'!J152</f>
        <v>15</v>
      </c>
      <c r="J151" s="36">
        <f>'9'!P152</f>
        <v>0</v>
      </c>
      <c r="K151" s="11">
        <f t="shared" si="4"/>
        <v>42</v>
      </c>
      <c r="L151" s="46">
        <f t="shared" si="5"/>
        <v>0.68852459016393441</v>
      </c>
    </row>
    <row r="152" spans="1:12" x14ac:dyDescent="0.25">
      <c r="A152" s="9" t="str">
        <f>'2'!A152</f>
        <v>Forest Area SD</v>
      </c>
      <c r="B152" s="29" t="str">
        <f>'2'!B152</f>
        <v>Forest</v>
      </c>
      <c r="C152" s="85">
        <f>'2'!C152</f>
        <v>121</v>
      </c>
      <c r="D152" s="85">
        <f>'2'!D152</f>
        <v>80</v>
      </c>
      <c r="E152" s="85">
        <f>'2'!E152</f>
        <v>201</v>
      </c>
      <c r="F152" s="11">
        <f>'5'!N153</f>
        <v>14</v>
      </c>
      <c r="G152" s="11">
        <f>'6'!H153</f>
        <v>0</v>
      </c>
      <c r="H152" s="11">
        <f>'7'!F153</f>
        <v>32</v>
      </c>
      <c r="I152" s="11">
        <f>'8'!J153</f>
        <v>24</v>
      </c>
      <c r="J152" s="36">
        <f>'9'!P153</f>
        <v>0</v>
      </c>
      <c r="K152" s="11">
        <f t="shared" si="4"/>
        <v>70</v>
      </c>
      <c r="L152" s="46">
        <f t="shared" si="5"/>
        <v>0.875</v>
      </c>
    </row>
    <row r="153" spans="1:12" x14ac:dyDescent="0.25">
      <c r="A153" s="9" t="str">
        <f>'2'!A153</f>
        <v>Forest City Regional SD</v>
      </c>
      <c r="B153" s="29" t="str">
        <f>'2'!B153</f>
        <v>Susquehanna</v>
      </c>
      <c r="C153" s="85">
        <f>'2'!C153</f>
        <v>154</v>
      </c>
      <c r="D153" s="85">
        <f>'2'!D153</f>
        <v>113</v>
      </c>
      <c r="E153" s="85">
        <f>'2'!E153</f>
        <v>267</v>
      </c>
      <c r="F153" s="11">
        <f>'5'!N154</f>
        <v>1</v>
      </c>
      <c r="G153" s="11">
        <f>'6'!H154</f>
        <v>31</v>
      </c>
      <c r="H153" s="11">
        <f>'7'!F154</f>
        <v>39</v>
      </c>
      <c r="I153" s="11">
        <f>'8'!J154</f>
        <v>12</v>
      </c>
      <c r="J153" s="36">
        <f>'9'!P154</f>
        <v>45.24</v>
      </c>
      <c r="K153" s="11">
        <f t="shared" si="4"/>
        <v>128.24</v>
      </c>
      <c r="L153" s="46">
        <f t="shared" si="5"/>
        <v>1.1348672566371683</v>
      </c>
    </row>
    <row r="154" spans="1:12" x14ac:dyDescent="0.25">
      <c r="A154" s="9" t="str">
        <f>'2'!A154</f>
        <v>Forest Hills SD</v>
      </c>
      <c r="B154" s="29" t="str">
        <f>'2'!B154</f>
        <v>Cambria</v>
      </c>
      <c r="C154" s="85">
        <f>'2'!C154</f>
        <v>363</v>
      </c>
      <c r="D154" s="85">
        <f>'2'!D154</f>
        <v>275</v>
      </c>
      <c r="E154" s="85">
        <f>'2'!E154</f>
        <v>638</v>
      </c>
      <c r="F154" s="11">
        <f>'5'!N155</f>
        <v>52</v>
      </c>
      <c r="G154" s="11">
        <f>'6'!H155</f>
        <v>0</v>
      </c>
      <c r="H154" s="11">
        <f>'7'!F155</f>
        <v>59</v>
      </c>
      <c r="I154" s="11">
        <f>'8'!J155</f>
        <v>35</v>
      </c>
      <c r="J154" s="36">
        <f>'9'!P155</f>
        <v>34.700325732899017</v>
      </c>
      <c r="K154" s="11">
        <f t="shared" si="4"/>
        <v>180.70032573289902</v>
      </c>
      <c r="L154" s="46">
        <f t="shared" si="5"/>
        <v>0.65709209357417819</v>
      </c>
    </row>
    <row r="155" spans="1:12" x14ac:dyDescent="0.25">
      <c r="A155" s="9" t="str">
        <f>'2'!A155</f>
        <v>Fort Cherry SD</v>
      </c>
      <c r="B155" s="29" t="str">
        <f>'2'!B155</f>
        <v>Washington</v>
      </c>
      <c r="C155" s="85">
        <f>'2'!C155</f>
        <v>240</v>
      </c>
      <c r="D155" s="85">
        <f>'2'!D155</f>
        <v>193</v>
      </c>
      <c r="E155" s="85">
        <f>'2'!E155</f>
        <v>433</v>
      </c>
      <c r="F155" s="11">
        <f>'5'!N156</f>
        <v>0</v>
      </c>
      <c r="G155" s="11">
        <f>'6'!H156</f>
        <v>0</v>
      </c>
      <c r="H155" s="11">
        <f>'7'!F156</f>
        <v>0</v>
      </c>
      <c r="I155" s="11">
        <f>'8'!J156</f>
        <v>11</v>
      </c>
      <c r="J155" s="36">
        <f>'9'!P156</f>
        <v>0</v>
      </c>
      <c r="K155" s="11">
        <f t="shared" si="4"/>
        <v>11</v>
      </c>
      <c r="L155" s="46">
        <f t="shared" si="5"/>
        <v>5.6994818652849742E-2</v>
      </c>
    </row>
    <row r="156" spans="1:12" x14ac:dyDescent="0.25">
      <c r="A156" s="9" t="str">
        <f>'2'!A156</f>
        <v>Fort LeBoeuf SD</v>
      </c>
      <c r="B156" s="29" t="str">
        <f>'2'!B156</f>
        <v>Erie</v>
      </c>
      <c r="C156" s="85">
        <f>'2'!C156</f>
        <v>430</v>
      </c>
      <c r="D156" s="85">
        <f>'2'!D156</f>
        <v>294</v>
      </c>
      <c r="E156" s="85">
        <f>'2'!E156</f>
        <v>724</v>
      </c>
      <c r="F156" s="11">
        <f>'5'!N157</f>
        <v>15</v>
      </c>
      <c r="G156" s="11">
        <f>'6'!H157</f>
        <v>14</v>
      </c>
      <c r="H156" s="11">
        <f>'7'!F157</f>
        <v>0</v>
      </c>
      <c r="I156" s="11">
        <f>'8'!J157</f>
        <v>38</v>
      </c>
      <c r="J156" s="36">
        <f>'9'!P157</f>
        <v>227.60104986876641</v>
      </c>
      <c r="K156" s="11">
        <f t="shared" si="4"/>
        <v>294.60104986876638</v>
      </c>
      <c r="L156" s="46">
        <f t="shared" si="5"/>
        <v>1.0020443873087292</v>
      </c>
    </row>
    <row r="157" spans="1:12" x14ac:dyDescent="0.25">
      <c r="A157" s="9" t="str">
        <f>'2'!A157</f>
        <v>Fox Chapel Area SD</v>
      </c>
      <c r="B157" s="29" t="str">
        <f>'2'!B157</f>
        <v>Allegheny</v>
      </c>
      <c r="C157" s="85">
        <f>'2'!C157</f>
        <v>756</v>
      </c>
      <c r="D157" s="85">
        <f>'2'!D157</f>
        <v>599</v>
      </c>
      <c r="E157" s="85">
        <f>'2'!E157</f>
        <v>1355</v>
      </c>
      <c r="F157" s="11">
        <f>'5'!N158</f>
        <v>78</v>
      </c>
      <c r="G157" s="11">
        <f>'6'!H158</f>
        <v>0</v>
      </c>
      <c r="H157" s="11">
        <f>'7'!F158</f>
        <v>0</v>
      </c>
      <c r="I157" s="11">
        <f>'8'!J158</f>
        <v>64</v>
      </c>
      <c r="J157" s="36">
        <f>'9'!P158</f>
        <v>236.21354166666666</v>
      </c>
      <c r="K157" s="11">
        <f t="shared" si="4"/>
        <v>378.21354166666663</v>
      </c>
      <c r="L157" s="46">
        <f t="shared" si="5"/>
        <v>0.63140824986087918</v>
      </c>
    </row>
    <row r="158" spans="1:12" x14ac:dyDescent="0.25">
      <c r="A158" s="9" t="str">
        <f>'2'!A158</f>
        <v>Franklin Area SD</v>
      </c>
      <c r="B158" s="29" t="str">
        <f>'2'!B158</f>
        <v>Venango</v>
      </c>
      <c r="C158" s="85">
        <f>'2'!C158</f>
        <v>576</v>
      </c>
      <c r="D158" s="85">
        <f>'2'!D158</f>
        <v>373</v>
      </c>
      <c r="E158" s="85">
        <f>'2'!E158</f>
        <v>949</v>
      </c>
      <c r="F158" s="11">
        <f>'5'!N159</f>
        <v>92</v>
      </c>
      <c r="G158" s="11">
        <f>'6'!H159</f>
        <v>66</v>
      </c>
      <c r="H158" s="11">
        <f>'7'!F159</f>
        <v>0</v>
      </c>
      <c r="I158" s="11">
        <f>'8'!J159</f>
        <v>68</v>
      </c>
      <c r="J158" s="36">
        <f>'9'!P159</f>
        <v>0</v>
      </c>
      <c r="K158" s="11">
        <f t="shared" ref="K158:K221" si="6">SUM(F158:J158)</f>
        <v>226</v>
      </c>
      <c r="L158" s="46">
        <f t="shared" si="5"/>
        <v>0.60589812332439674</v>
      </c>
    </row>
    <row r="159" spans="1:12" x14ac:dyDescent="0.25">
      <c r="A159" s="9" t="str">
        <f>'2'!A159</f>
        <v>Franklin Regional SD</v>
      </c>
      <c r="B159" s="29" t="str">
        <f>'2'!B159</f>
        <v>Westmoreland</v>
      </c>
      <c r="C159" s="85">
        <f>'2'!C159</f>
        <v>590</v>
      </c>
      <c r="D159" s="85">
        <f>'2'!D159</f>
        <v>476</v>
      </c>
      <c r="E159" s="85">
        <f>'2'!E159</f>
        <v>1066</v>
      </c>
      <c r="F159" s="11">
        <f>'5'!N160</f>
        <v>0</v>
      </c>
      <c r="G159" s="11">
        <f>'6'!H160</f>
        <v>0</v>
      </c>
      <c r="H159" s="11">
        <f>'7'!F160</f>
        <v>0</v>
      </c>
      <c r="I159" s="11">
        <f>'8'!J160</f>
        <v>54</v>
      </c>
      <c r="J159" s="36">
        <f>'9'!P160</f>
        <v>76.278431372549022</v>
      </c>
      <c r="K159" s="11">
        <f t="shared" si="6"/>
        <v>130.27843137254902</v>
      </c>
      <c r="L159" s="46">
        <f t="shared" si="5"/>
        <v>0.27369418355577524</v>
      </c>
    </row>
    <row r="160" spans="1:12" x14ac:dyDescent="0.25">
      <c r="A160" s="9" t="str">
        <f>'2'!A160</f>
        <v>Frazier SD</v>
      </c>
      <c r="B160" s="29" t="str">
        <f>'2'!B160</f>
        <v>Fayette</v>
      </c>
      <c r="C160" s="85">
        <f>'2'!C160</f>
        <v>211</v>
      </c>
      <c r="D160" s="85">
        <f>'2'!D160</f>
        <v>156</v>
      </c>
      <c r="E160" s="85">
        <f>'2'!E160</f>
        <v>367</v>
      </c>
      <c r="F160" s="11">
        <f>'5'!N161</f>
        <v>8</v>
      </c>
      <c r="G160" s="11">
        <f>'6'!H161</f>
        <v>43</v>
      </c>
      <c r="H160" s="11">
        <f>'7'!F161</f>
        <v>70</v>
      </c>
      <c r="I160" s="11">
        <f>'8'!J161</f>
        <v>8</v>
      </c>
      <c r="J160" s="36">
        <f>'9'!P161</f>
        <v>0</v>
      </c>
      <c r="K160" s="11">
        <f t="shared" si="6"/>
        <v>129</v>
      </c>
      <c r="L160" s="46">
        <f t="shared" si="5"/>
        <v>0.82692307692307687</v>
      </c>
    </row>
    <row r="161" spans="1:12" x14ac:dyDescent="0.25">
      <c r="A161" s="9" t="str">
        <f>'2'!A161</f>
        <v>Freedom Area SD</v>
      </c>
      <c r="B161" s="29" t="str">
        <f>'2'!B161</f>
        <v>Beaver</v>
      </c>
      <c r="C161" s="85">
        <f>'2'!C161</f>
        <v>317</v>
      </c>
      <c r="D161" s="85">
        <f>'2'!D161</f>
        <v>202</v>
      </c>
      <c r="E161" s="85">
        <f>'2'!E161</f>
        <v>519</v>
      </c>
      <c r="F161" s="11">
        <f>'5'!N162</f>
        <v>20</v>
      </c>
      <c r="G161" s="11">
        <f>'6'!H162</f>
        <v>0</v>
      </c>
      <c r="H161" s="11">
        <f>'7'!F162</f>
        <v>0</v>
      </c>
      <c r="I161" s="11">
        <f>'8'!J162</f>
        <v>32</v>
      </c>
      <c r="J161" s="36">
        <f>'9'!P162</f>
        <v>22.44978783592645</v>
      </c>
      <c r="K161" s="11">
        <f t="shared" si="6"/>
        <v>74.449787835926458</v>
      </c>
      <c r="L161" s="46">
        <f t="shared" si="5"/>
        <v>0.36856330611844779</v>
      </c>
    </row>
    <row r="162" spans="1:12" x14ac:dyDescent="0.25">
      <c r="A162" s="9" t="str">
        <f>'2'!A162</f>
        <v>Freeport Area SD</v>
      </c>
      <c r="B162" s="29" t="str">
        <f>'2'!B162</f>
        <v>Armstrong</v>
      </c>
      <c r="C162" s="85">
        <f>'2'!C162</f>
        <v>366</v>
      </c>
      <c r="D162" s="85">
        <f>'2'!D162</f>
        <v>265</v>
      </c>
      <c r="E162" s="85">
        <f>'2'!E162</f>
        <v>631</v>
      </c>
      <c r="F162" s="11">
        <f>'5'!N163</f>
        <v>0</v>
      </c>
      <c r="G162" s="11">
        <f>'6'!H163</f>
        <v>0</v>
      </c>
      <c r="H162" s="11">
        <f>'7'!F163</f>
        <v>0</v>
      </c>
      <c r="I162" s="11">
        <f>'8'!J163</f>
        <v>34</v>
      </c>
      <c r="J162" s="36">
        <f>'9'!P163</f>
        <v>73.415637860082299</v>
      </c>
      <c r="K162" s="11">
        <f t="shared" si="6"/>
        <v>107.4156378600823</v>
      </c>
      <c r="L162" s="46">
        <f t="shared" si="5"/>
        <v>0.40534202966068794</v>
      </c>
    </row>
    <row r="163" spans="1:12" x14ac:dyDescent="0.25">
      <c r="A163" s="9" t="str">
        <f>'2'!A163</f>
        <v>Galeton Area SD</v>
      </c>
      <c r="B163" s="29" t="str">
        <f>'2'!B163</f>
        <v>Potter</v>
      </c>
      <c r="C163" s="85">
        <f>'2'!C163</f>
        <v>101</v>
      </c>
      <c r="D163" s="85">
        <f>'2'!D163</f>
        <v>64</v>
      </c>
      <c r="E163" s="85">
        <f>'2'!E163</f>
        <v>165</v>
      </c>
      <c r="F163" s="11">
        <f>'5'!N164</f>
        <v>0</v>
      </c>
      <c r="G163" s="11">
        <f>'6'!H164</f>
        <v>20</v>
      </c>
      <c r="H163" s="11">
        <f>'7'!F164</f>
        <v>36</v>
      </c>
      <c r="I163" s="11">
        <f>'8'!J164</f>
        <v>6</v>
      </c>
      <c r="J163" s="36">
        <f>'9'!P164</f>
        <v>4.2777777777777777</v>
      </c>
      <c r="K163" s="11">
        <f t="shared" si="6"/>
        <v>66.277777777777771</v>
      </c>
      <c r="L163" s="46">
        <f t="shared" si="5"/>
        <v>1.0355902777777777</v>
      </c>
    </row>
    <row r="164" spans="1:12" x14ac:dyDescent="0.25">
      <c r="A164" s="9" t="str">
        <f>'2'!A164</f>
        <v>Garnet Valley SD</v>
      </c>
      <c r="B164" s="29" t="str">
        <f>'2'!B164</f>
        <v>Delaware</v>
      </c>
      <c r="C164" s="85">
        <f>'2'!C164</f>
        <v>696</v>
      </c>
      <c r="D164" s="85">
        <f>'2'!D164</f>
        <v>594</v>
      </c>
      <c r="E164" s="85">
        <f>'2'!E164</f>
        <v>1290</v>
      </c>
      <c r="F164" s="11">
        <f>'5'!N165</f>
        <v>7</v>
      </c>
      <c r="G164" s="11">
        <f>'6'!H165</f>
        <v>0</v>
      </c>
      <c r="H164" s="11">
        <f>'7'!F165</f>
        <v>0</v>
      </c>
      <c r="I164" s="11">
        <f>'8'!J165</f>
        <v>62</v>
      </c>
      <c r="J164" s="36">
        <f>'9'!P165</f>
        <v>85.181415929203538</v>
      </c>
      <c r="K164" s="11">
        <f t="shared" si="6"/>
        <v>154.18141592920352</v>
      </c>
      <c r="L164" s="46">
        <f t="shared" si="5"/>
        <v>0.25956467328148741</v>
      </c>
    </row>
    <row r="165" spans="1:12" x14ac:dyDescent="0.25">
      <c r="A165" s="9" t="str">
        <f>'2'!A165</f>
        <v>Gateway SD</v>
      </c>
      <c r="B165" s="29" t="str">
        <f>'2'!B165</f>
        <v>Allegheny</v>
      </c>
      <c r="C165" s="85">
        <f>'2'!C165</f>
        <v>957</v>
      </c>
      <c r="D165" s="85">
        <f>'2'!D165</f>
        <v>614</v>
      </c>
      <c r="E165" s="85">
        <f>'2'!E165</f>
        <v>1571</v>
      </c>
      <c r="F165" s="11">
        <f>'5'!N166</f>
        <v>83</v>
      </c>
      <c r="G165" s="11">
        <f>'6'!H166</f>
        <v>0</v>
      </c>
      <c r="H165" s="11">
        <f>'7'!F166</f>
        <v>0</v>
      </c>
      <c r="I165" s="11">
        <f>'8'!J166</f>
        <v>92</v>
      </c>
      <c r="J165" s="36">
        <f>'9'!P166</f>
        <v>116.27849264705883</v>
      </c>
      <c r="K165" s="11">
        <f t="shared" si="6"/>
        <v>291.27849264705884</v>
      </c>
      <c r="L165" s="46">
        <f t="shared" si="5"/>
        <v>0.47439493916459097</v>
      </c>
    </row>
    <row r="166" spans="1:12" x14ac:dyDescent="0.25">
      <c r="A166" s="9" t="str">
        <f>'2'!A166</f>
        <v>General McLane SD</v>
      </c>
      <c r="B166" s="29" t="str">
        <f>'2'!B166</f>
        <v>Erie</v>
      </c>
      <c r="C166" s="85">
        <f>'2'!C166</f>
        <v>423</v>
      </c>
      <c r="D166" s="85">
        <f>'2'!D166</f>
        <v>286</v>
      </c>
      <c r="E166" s="85">
        <f>'2'!E166</f>
        <v>709</v>
      </c>
      <c r="F166" s="11">
        <f>'5'!N167</f>
        <v>1</v>
      </c>
      <c r="G166" s="11">
        <f>'6'!H167</f>
        <v>0</v>
      </c>
      <c r="H166" s="11">
        <f>'7'!F167</f>
        <v>0</v>
      </c>
      <c r="I166" s="11">
        <f>'8'!J167</f>
        <v>52</v>
      </c>
      <c r="J166" s="36">
        <f>'9'!P167</f>
        <v>116.59317585301838</v>
      </c>
      <c r="K166" s="11">
        <f t="shared" si="6"/>
        <v>169.59317585301838</v>
      </c>
      <c r="L166" s="46">
        <f t="shared" si="5"/>
        <v>0.5929831323532111</v>
      </c>
    </row>
    <row r="167" spans="1:12" x14ac:dyDescent="0.25">
      <c r="A167" s="9" t="str">
        <f>'2'!A167</f>
        <v>Gettysburg Area SD</v>
      </c>
      <c r="B167" s="29" t="str">
        <f>'2'!B167</f>
        <v>Adams</v>
      </c>
      <c r="C167" s="85">
        <f>'2'!C167</f>
        <v>730</v>
      </c>
      <c r="D167" s="85">
        <f>'2'!D167</f>
        <v>523</v>
      </c>
      <c r="E167" s="85">
        <f>'2'!E167</f>
        <v>1253</v>
      </c>
      <c r="F167" s="11">
        <f>'5'!N168</f>
        <v>74</v>
      </c>
      <c r="G167" s="11">
        <f>'6'!H168</f>
        <v>0</v>
      </c>
      <c r="H167" s="11">
        <f>'7'!F168</f>
        <v>0</v>
      </c>
      <c r="I167" s="11">
        <f>'8'!J168</f>
        <v>58</v>
      </c>
      <c r="J167" s="36">
        <f>'9'!P168</f>
        <v>116.04263565891473</v>
      </c>
      <c r="K167" s="11">
        <f t="shared" si="6"/>
        <v>248.04263565891472</v>
      </c>
      <c r="L167" s="46">
        <f t="shared" si="5"/>
        <v>0.47426890183348897</v>
      </c>
    </row>
    <row r="168" spans="1:12" x14ac:dyDescent="0.25">
      <c r="A168" s="9" t="str">
        <f>'2'!A168</f>
        <v>Girard SD</v>
      </c>
      <c r="B168" s="29" t="str">
        <f>'2'!B168</f>
        <v>Erie</v>
      </c>
      <c r="C168" s="85">
        <f>'2'!C168</f>
        <v>387</v>
      </c>
      <c r="D168" s="85">
        <f>'2'!D168</f>
        <v>282</v>
      </c>
      <c r="E168" s="85">
        <f>'2'!E168</f>
        <v>669</v>
      </c>
      <c r="F168" s="11">
        <f>'5'!N169</f>
        <v>46</v>
      </c>
      <c r="G168" s="11">
        <f>'6'!H169</f>
        <v>18</v>
      </c>
      <c r="H168" s="11">
        <f>'7'!F169</f>
        <v>62</v>
      </c>
      <c r="I168" s="11">
        <f>'8'!J169</f>
        <v>58</v>
      </c>
      <c r="J168" s="36">
        <f>'9'!P169</f>
        <v>96.346456692913392</v>
      </c>
      <c r="K168" s="11">
        <f t="shared" si="6"/>
        <v>280.34645669291342</v>
      </c>
      <c r="L168" s="46">
        <f t="shared" si="5"/>
        <v>0.99413637125146603</v>
      </c>
    </row>
    <row r="169" spans="1:12" x14ac:dyDescent="0.25">
      <c r="A169" s="9" t="str">
        <f>'2'!A169</f>
        <v>Glendale SD</v>
      </c>
      <c r="B169" s="29" t="str">
        <f>'2'!B169</f>
        <v>Clearfield</v>
      </c>
      <c r="C169" s="85">
        <f>'2'!C169</f>
        <v>156</v>
      </c>
      <c r="D169" s="85">
        <f>'2'!D169</f>
        <v>109</v>
      </c>
      <c r="E169" s="85">
        <f>'2'!E169</f>
        <v>265</v>
      </c>
      <c r="F169" s="11">
        <f>'5'!N170</f>
        <v>35</v>
      </c>
      <c r="G169" s="11">
        <f>'6'!H170</f>
        <v>0</v>
      </c>
      <c r="H169" s="11">
        <f>'7'!F170</f>
        <v>0</v>
      </c>
      <c r="I169" s="11">
        <f>'8'!J170</f>
        <v>17</v>
      </c>
      <c r="J169" s="36">
        <f>'9'!P170</f>
        <v>3.1475903614457832</v>
      </c>
      <c r="K169" s="11">
        <f t="shared" si="6"/>
        <v>55.147590361445786</v>
      </c>
      <c r="L169" s="46">
        <f t="shared" si="5"/>
        <v>0.50594119597656684</v>
      </c>
    </row>
    <row r="170" spans="1:12" x14ac:dyDescent="0.25">
      <c r="A170" s="9" t="str">
        <f>'2'!A170</f>
        <v>Governor Mifflin SD</v>
      </c>
      <c r="B170" s="29" t="str">
        <f>'2'!B170</f>
        <v>Berks</v>
      </c>
      <c r="C170" s="85">
        <f>'2'!C170</f>
        <v>890</v>
      </c>
      <c r="D170" s="85">
        <f>'2'!D170</f>
        <v>675</v>
      </c>
      <c r="E170" s="85">
        <f>'2'!E170</f>
        <v>1565</v>
      </c>
      <c r="F170" s="11">
        <f>'5'!N171</f>
        <v>22</v>
      </c>
      <c r="G170" s="11">
        <f>'6'!H171</f>
        <v>0</v>
      </c>
      <c r="H170" s="11">
        <f>'7'!F171</f>
        <v>0</v>
      </c>
      <c r="I170" s="11">
        <f>'8'!J171</f>
        <v>89</v>
      </c>
      <c r="J170" s="36">
        <f>'9'!P171</f>
        <v>86.346948141349245</v>
      </c>
      <c r="K170" s="11">
        <f t="shared" si="6"/>
        <v>197.34694814134923</v>
      </c>
      <c r="L170" s="46">
        <f t="shared" si="5"/>
        <v>0.29236584909829516</v>
      </c>
    </row>
    <row r="171" spans="1:12" x14ac:dyDescent="0.25">
      <c r="A171" s="9" t="str">
        <f>'2'!A171</f>
        <v>Great Valley SD</v>
      </c>
      <c r="B171" s="29" t="str">
        <f>'2'!B171</f>
        <v>Chester</v>
      </c>
      <c r="C171" s="85">
        <f>'2'!C171</f>
        <v>871</v>
      </c>
      <c r="D171" s="85">
        <f>'2'!D171</f>
        <v>683</v>
      </c>
      <c r="E171" s="85">
        <f>'2'!E171</f>
        <v>1554</v>
      </c>
      <c r="F171" s="11">
        <f>'5'!N172</f>
        <v>0</v>
      </c>
      <c r="G171" s="11">
        <f>'6'!H172</f>
        <v>8</v>
      </c>
      <c r="H171" s="11">
        <f>'7'!F172</f>
        <v>0</v>
      </c>
      <c r="I171" s="11">
        <f>'8'!J172</f>
        <v>95</v>
      </c>
      <c r="J171" s="36">
        <f>'9'!P172</f>
        <v>147.33942980096828</v>
      </c>
      <c r="K171" s="11">
        <f t="shared" si="6"/>
        <v>250.33942980096828</v>
      </c>
      <c r="L171" s="46">
        <f t="shared" si="5"/>
        <v>0.36652917979643962</v>
      </c>
    </row>
    <row r="172" spans="1:12" x14ac:dyDescent="0.25">
      <c r="A172" s="9" t="str">
        <f>'2'!A172</f>
        <v>Greater Johnstown SD</v>
      </c>
      <c r="B172" s="29" t="str">
        <f>'2'!B172</f>
        <v>Cambria</v>
      </c>
      <c r="C172" s="85">
        <f>'2'!C172</f>
        <v>1018</v>
      </c>
      <c r="D172" s="85">
        <f>'2'!D172</f>
        <v>648</v>
      </c>
      <c r="E172" s="85">
        <f>'2'!E172</f>
        <v>1666</v>
      </c>
      <c r="F172" s="11">
        <f>'5'!N173</f>
        <v>238</v>
      </c>
      <c r="G172" s="11">
        <f>'6'!H173</f>
        <v>63</v>
      </c>
      <c r="H172" s="11">
        <f>'7'!F173</f>
        <v>169</v>
      </c>
      <c r="I172" s="11">
        <f>'8'!J173</f>
        <v>172</v>
      </c>
      <c r="J172" s="36">
        <f>'9'!P173</f>
        <v>144.03908794788273</v>
      </c>
      <c r="K172" s="11">
        <f t="shared" si="6"/>
        <v>786.03908794788276</v>
      </c>
      <c r="L172" s="46">
        <f t="shared" si="5"/>
        <v>1.2130232838701895</v>
      </c>
    </row>
    <row r="173" spans="1:12" x14ac:dyDescent="0.25">
      <c r="A173" s="9" t="str">
        <f>'2'!A173</f>
        <v>Greater Latrobe SD</v>
      </c>
      <c r="B173" s="29" t="str">
        <f>'2'!B173</f>
        <v>Westmoreland</v>
      </c>
      <c r="C173" s="85">
        <f>'2'!C173</f>
        <v>749</v>
      </c>
      <c r="D173" s="85">
        <f>'2'!D173</f>
        <v>604</v>
      </c>
      <c r="E173" s="85">
        <f>'2'!E173</f>
        <v>1353</v>
      </c>
      <c r="F173" s="11">
        <f>'5'!N174</f>
        <v>57</v>
      </c>
      <c r="G173" s="11">
        <f>'6'!H174</f>
        <v>37</v>
      </c>
      <c r="H173" s="11">
        <f>'7'!F174</f>
        <v>0</v>
      </c>
      <c r="I173" s="11">
        <f>'8'!J174</f>
        <v>64</v>
      </c>
      <c r="J173" s="36">
        <f>'9'!P174</f>
        <v>95.348039215686271</v>
      </c>
      <c r="K173" s="11">
        <f t="shared" si="6"/>
        <v>253.34803921568627</v>
      </c>
      <c r="L173" s="46">
        <f t="shared" si="5"/>
        <v>0.41945039605246071</v>
      </c>
    </row>
    <row r="174" spans="1:12" x14ac:dyDescent="0.25">
      <c r="A174" s="9" t="str">
        <f>'2'!A174</f>
        <v>Greater Nanticoke Area SD</v>
      </c>
      <c r="B174" s="29" t="str">
        <f>'2'!B174</f>
        <v>Luzerne</v>
      </c>
      <c r="C174" s="85">
        <f>'2'!C174</f>
        <v>546</v>
      </c>
      <c r="D174" s="85">
        <f>'2'!D174</f>
        <v>343</v>
      </c>
      <c r="E174" s="85">
        <f>'2'!E174</f>
        <v>889</v>
      </c>
      <c r="F174" s="11">
        <f>'5'!N175</f>
        <v>47</v>
      </c>
      <c r="G174" s="11">
        <f>'6'!H175</f>
        <v>38</v>
      </c>
      <c r="H174" s="11">
        <f>'7'!F175</f>
        <v>0</v>
      </c>
      <c r="I174" s="11">
        <f>'8'!J175</f>
        <v>48</v>
      </c>
      <c r="J174" s="36">
        <f>'9'!P175</f>
        <v>23.005032350826742</v>
      </c>
      <c r="K174" s="11">
        <f t="shared" si="6"/>
        <v>156.00503235082675</v>
      </c>
      <c r="L174" s="46">
        <f t="shared" si="5"/>
        <v>0.45482516720357652</v>
      </c>
    </row>
    <row r="175" spans="1:12" x14ac:dyDescent="0.25">
      <c r="A175" s="9" t="str">
        <f>'2'!A175</f>
        <v>Greencastle-Antrim SD</v>
      </c>
      <c r="B175" s="29" t="str">
        <f>'2'!B175</f>
        <v>Franklin</v>
      </c>
      <c r="C175" s="85">
        <f>'2'!C175</f>
        <v>736</v>
      </c>
      <c r="D175" s="85">
        <f>'2'!D175</f>
        <v>518</v>
      </c>
      <c r="E175" s="85">
        <f>'2'!E175</f>
        <v>1254</v>
      </c>
      <c r="F175" s="11">
        <f>'5'!N176</f>
        <v>36</v>
      </c>
      <c r="G175" s="11">
        <f>'6'!H176</f>
        <v>0</v>
      </c>
      <c r="H175" s="11">
        <f>'7'!F176</f>
        <v>0</v>
      </c>
      <c r="I175" s="11">
        <f>'8'!J176</f>
        <v>57</v>
      </c>
      <c r="J175" s="36">
        <f>'9'!P176</f>
        <v>19.948051948051948</v>
      </c>
      <c r="K175" s="11">
        <f t="shared" si="6"/>
        <v>112.94805194805195</v>
      </c>
      <c r="L175" s="46">
        <f t="shared" si="5"/>
        <v>0.21804643233214663</v>
      </c>
    </row>
    <row r="176" spans="1:12" x14ac:dyDescent="0.25">
      <c r="A176" s="9" t="str">
        <f>'2'!A176</f>
        <v>Greensburg Salem SD</v>
      </c>
      <c r="B176" s="29" t="str">
        <f>'2'!B176</f>
        <v>Westmoreland</v>
      </c>
      <c r="C176" s="85">
        <f>'2'!C176</f>
        <v>763</v>
      </c>
      <c r="D176" s="85">
        <f>'2'!D176</f>
        <v>500</v>
      </c>
      <c r="E176" s="85">
        <f>'2'!E176</f>
        <v>1263</v>
      </c>
      <c r="F176" s="11">
        <f>'5'!N177</f>
        <v>115</v>
      </c>
      <c r="G176" s="11">
        <f>'6'!H177</f>
        <v>28</v>
      </c>
      <c r="H176" s="11">
        <f>'7'!F177</f>
        <v>0</v>
      </c>
      <c r="I176" s="11">
        <f>'8'!J177</f>
        <v>63</v>
      </c>
      <c r="J176" s="36">
        <f>'9'!P177</f>
        <v>364.12156862745098</v>
      </c>
      <c r="K176" s="11">
        <f t="shared" si="6"/>
        <v>570.12156862745098</v>
      </c>
      <c r="L176" s="46">
        <f t="shared" si="5"/>
        <v>1.140243137254902</v>
      </c>
    </row>
    <row r="177" spans="1:12" x14ac:dyDescent="0.25">
      <c r="A177" s="9" t="str">
        <f>'2'!A177</f>
        <v>Greenville Area SD</v>
      </c>
      <c r="B177" s="29" t="str">
        <f>'2'!B177</f>
        <v>Mercer</v>
      </c>
      <c r="C177" s="85">
        <f>'2'!C177</f>
        <v>300</v>
      </c>
      <c r="D177" s="85">
        <f>'2'!D177</f>
        <v>195</v>
      </c>
      <c r="E177" s="85">
        <f>'2'!E177</f>
        <v>495</v>
      </c>
      <c r="F177" s="11">
        <f>'5'!N178</f>
        <v>33</v>
      </c>
      <c r="G177" s="11">
        <f>'6'!H178</f>
        <v>0</v>
      </c>
      <c r="H177" s="11">
        <f>'7'!F178</f>
        <v>0</v>
      </c>
      <c r="I177" s="11">
        <f>'8'!J178</f>
        <v>29</v>
      </c>
      <c r="J177" s="36">
        <f>'9'!P178</f>
        <v>27.690789473684212</v>
      </c>
      <c r="K177" s="11">
        <f t="shared" si="6"/>
        <v>89.69078947368422</v>
      </c>
      <c r="L177" s="46">
        <f t="shared" si="5"/>
        <v>0.45995276653171396</v>
      </c>
    </row>
    <row r="178" spans="1:12" x14ac:dyDescent="0.25">
      <c r="A178" s="9" t="str">
        <f>'2'!A178</f>
        <v>Greenwood SD</v>
      </c>
      <c r="B178" s="29" t="str">
        <f>'2'!B178</f>
        <v>Perry</v>
      </c>
      <c r="C178" s="85">
        <f>'2'!C178</f>
        <v>187</v>
      </c>
      <c r="D178" s="85">
        <f>'2'!D178</f>
        <v>121</v>
      </c>
      <c r="E178" s="85">
        <f>'2'!E178</f>
        <v>308</v>
      </c>
      <c r="F178" s="11">
        <f>'5'!N179</f>
        <v>0</v>
      </c>
      <c r="G178" s="11">
        <f>'6'!H179</f>
        <v>0</v>
      </c>
      <c r="H178" s="11">
        <f>'7'!F179</f>
        <v>0</v>
      </c>
      <c r="I178" s="11">
        <f>'8'!J179</f>
        <v>8</v>
      </c>
      <c r="J178" s="36">
        <f>'9'!P179</f>
        <v>0</v>
      </c>
      <c r="K178" s="11">
        <f t="shared" si="6"/>
        <v>8</v>
      </c>
      <c r="L178" s="46">
        <f t="shared" si="5"/>
        <v>6.6115702479338845E-2</v>
      </c>
    </row>
    <row r="179" spans="1:12" x14ac:dyDescent="0.25">
      <c r="A179" s="9" t="str">
        <f>'2'!A179</f>
        <v>Grove City Area SD</v>
      </c>
      <c r="B179" s="29" t="str">
        <f>'2'!B179</f>
        <v>Mercer</v>
      </c>
      <c r="C179" s="85">
        <f>'2'!C179</f>
        <v>450</v>
      </c>
      <c r="D179" s="85">
        <f>'2'!D179</f>
        <v>337</v>
      </c>
      <c r="E179" s="85">
        <f>'2'!E179</f>
        <v>787</v>
      </c>
      <c r="F179" s="11">
        <f>'5'!N180</f>
        <v>17</v>
      </c>
      <c r="G179" s="11">
        <f>'6'!H180</f>
        <v>0</v>
      </c>
      <c r="H179" s="11">
        <f>'7'!F180</f>
        <v>0</v>
      </c>
      <c r="I179" s="11">
        <f>'8'!J180</f>
        <v>37</v>
      </c>
      <c r="J179" s="36">
        <f>'9'!P180</f>
        <v>108.35526315789474</v>
      </c>
      <c r="K179" s="11">
        <f t="shared" si="6"/>
        <v>162.35526315789474</v>
      </c>
      <c r="L179" s="46">
        <f t="shared" si="5"/>
        <v>0.48176635951897551</v>
      </c>
    </row>
    <row r="180" spans="1:12" x14ac:dyDescent="0.25">
      <c r="A180" s="9" t="str">
        <f>'2'!A180</f>
        <v>Halifax Area SD</v>
      </c>
      <c r="B180" s="29" t="str">
        <f>'2'!B180</f>
        <v>Dauphin</v>
      </c>
      <c r="C180" s="85">
        <f>'2'!C180</f>
        <v>246</v>
      </c>
      <c r="D180" s="85">
        <f>'2'!D180</f>
        <v>186</v>
      </c>
      <c r="E180" s="85">
        <f>'2'!E180</f>
        <v>432</v>
      </c>
      <c r="F180" s="11">
        <f>'5'!N181</f>
        <v>0</v>
      </c>
      <c r="G180" s="11">
        <f>'6'!H181</f>
        <v>31</v>
      </c>
      <c r="H180" s="11">
        <f>'7'!F181</f>
        <v>0</v>
      </c>
      <c r="I180" s="11">
        <f>'8'!J181</f>
        <v>15</v>
      </c>
      <c r="J180" s="36">
        <f>'9'!P181</f>
        <v>37.081081081081081</v>
      </c>
      <c r="K180" s="11">
        <f t="shared" si="6"/>
        <v>83.081081081081081</v>
      </c>
      <c r="L180" s="46">
        <f t="shared" si="5"/>
        <v>0.44667247893054346</v>
      </c>
    </row>
    <row r="181" spans="1:12" x14ac:dyDescent="0.25">
      <c r="A181" s="9" t="str">
        <f>'2'!A181</f>
        <v>Hamburg Area SD</v>
      </c>
      <c r="B181" s="29" t="str">
        <f>'2'!B181</f>
        <v>Berks</v>
      </c>
      <c r="C181" s="85">
        <f>'2'!C181</f>
        <v>501</v>
      </c>
      <c r="D181" s="85">
        <f>'2'!D181</f>
        <v>362</v>
      </c>
      <c r="E181" s="85">
        <f>'2'!E181</f>
        <v>863</v>
      </c>
      <c r="F181" s="11">
        <f>'5'!N182</f>
        <v>15</v>
      </c>
      <c r="G181" s="11">
        <f>'6'!H182</f>
        <v>0</v>
      </c>
      <c r="H181" s="11">
        <f>'7'!F182</f>
        <v>0</v>
      </c>
      <c r="I181" s="11">
        <f>'8'!J182</f>
        <v>49</v>
      </c>
      <c r="J181" s="36">
        <f>'9'!P182</f>
        <v>53.437356585589718</v>
      </c>
      <c r="K181" s="11">
        <f t="shared" si="6"/>
        <v>117.43735658558973</v>
      </c>
      <c r="L181" s="46">
        <f t="shared" si="5"/>
        <v>0.32441258725301031</v>
      </c>
    </row>
    <row r="182" spans="1:12" x14ac:dyDescent="0.25">
      <c r="A182" s="9" t="str">
        <f>'2'!A182</f>
        <v>Hampton Township SD</v>
      </c>
      <c r="B182" s="29" t="str">
        <f>'2'!B182</f>
        <v>Allegheny</v>
      </c>
      <c r="C182" s="85">
        <f>'2'!C182</f>
        <v>475</v>
      </c>
      <c r="D182" s="85">
        <f>'2'!D182</f>
        <v>373</v>
      </c>
      <c r="E182" s="85">
        <f>'2'!E182</f>
        <v>848</v>
      </c>
      <c r="F182" s="11">
        <f>'5'!N183</f>
        <v>5</v>
      </c>
      <c r="G182" s="11">
        <f>'6'!H183</f>
        <v>0</v>
      </c>
      <c r="H182" s="11">
        <f>'7'!F183</f>
        <v>0</v>
      </c>
      <c r="I182" s="11">
        <f>'8'!J183</f>
        <v>38</v>
      </c>
      <c r="J182" s="36">
        <f>'9'!P183</f>
        <v>77.518995098039213</v>
      </c>
      <c r="K182" s="11">
        <f t="shared" si="6"/>
        <v>120.51899509803921</v>
      </c>
      <c r="L182" s="46">
        <f t="shared" si="5"/>
        <v>0.32310722546391207</v>
      </c>
    </row>
    <row r="183" spans="1:12" x14ac:dyDescent="0.25">
      <c r="A183" s="9" t="str">
        <f>'2'!A183</f>
        <v>Hanover Area SD</v>
      </c>
      <c r="B183" s="29" t="str">
        <f>'2'!B183</f>
        <v>Luzerne</v>
      </c>
      <c r="C183" s="85">
        <f>'2'!C183</f>
        <v>547</v>
      </c>
      <c r="D183" s="85">
        <f>'2'!D183</f>
        <v>359</v>
      </c>
      <c r="E183" s="85">
        <f>'2'!E183</f>
        <v>906</v>
      </c>
      <c r="F183" s="11">
        <f>'5'!N184</f>
        <v>57</v>
      </c>
      <c r="G183" s="11">
        <f>'6'!H184</f>
        <v>20</v>
      </c>
      <c r="H183" s="11">
        <f>'7'!F184</f>
        <v>0</v>
      </c>
      <c r="I183" s="11">
        <f>'8'!J184</f>
        <v>49</v>
      </c>
      <c r="J183" s="36">
        <f>'9'!P184</f>
        <v>19.051042415528396</v>
      </c>
      <c r="K183" s="11">
        <f t="shared" si="6"/>
        <v>145.0510424155284</v>
      </c>
      <c r="L183" s="46">
        <f t="shared" si="5"/>
        <v>0.40404190087890918</v>
      </c>
    </row>
    <row r="184" spans="1:12" x14ac:dyDescent="0.25">
      <c r="A184" s="9" t="str">
        <f>'2'!A184</f>
        <v>Hanover Public SD</v>
      </c>
      <c r="B184" s="29" t="str">
        <f>'2'!B184</f>
        <v>York</v>
      </c>
      <c r="C184" s="85">
        <f>'2'!C184</f>
        <v>641</v>
      </c>
      <c r="D184" s="85">
        <f>'2'!D184</f>
        <v>403</v>
      </c>
      <c r="E184" s="85">
        <f>'2'!E184</f>
        <v>1044</v>
      </c>
      <c r="F184" s="11">
        <f>'5'!N185</f>
        <v>50</v>
      </c>
      <c r="G184" s="11">
        <f>'6'!H185</f>
        <v>0</v>
      </c>
      <c r="H184" s="11">
        <f>'7'!F185</f>
        <v>0</v>
      </c>
      <c r="I184" s="11">
        <f>'8'!J185</f>
        <v>42</v>
      </c>
      <c r="J184" s="36">
        <f>'9'!P185</f>
        <v>192.37293016558675</v>
      </c>
      <c r="K184" s="11">
        <f t="shared" si="6"/>
        <v>284.37293016558675</v>
      </c>
      <c r="L184" s="46">
        <f t="shared" si="5"/>
        <v>0.70564002522478098</v>
      </c>
    </row>
    <row r="185" spans="1:12" x14ac:dyDescent="0.25">
      <c r="A185" s="9" t="str">
        <f>'2'!A185</f>
        <v>Harbor Creek SD</v>
      </c>
      <c r="B185" s="29" t="str">
        <f>'2'!B185</f>
        <v>Erie</v>
      </c>
      <c r="C185" s="85">
        <f>'2'!C185</f>
        <v>382</v>
      </c>
      <c r="D185" s="85">
        <f>'2'!D185</f>
        <v>299</v>
      </c>
      <c r="E185" s="85">
        <f>'2'!E185</f>
        <v>681</v>
      </c>
      <c r="F185" s="11">
        <f>'5'!N186</f>
        <v>3</v>
      </c>
      <c r="G185" s="11">
        <f>'6'!H186</f>
        <v>34</v>
      </c>
      <c r="H185" s="11">
        <f>'7'!F186</f>
        <v>0</v>
      </c>
      <c r="I185" s="11">
        <f>'8'!J186</f>
        <v>28</v>
      </c>
      <c r="J185" s="36">
        <f>'9'!P186</f>
        <v>208.750656167979</v>
      </c>
      <c r="K185" s="11">
        <f t="shared" si="6"/>
        <v>273.750656167979</v>
      </c>
      <c r="L185" s="46">
        <f t="shared" si="5"/>
        <v>0.91555403400661872</v>
      </c>
    </row>
    <row r="186" spans="1:12" x14ac:dyDescent="0.25">
      <c r="A186" s="9" t="str">
        <f>'2'!A186</f>
        <v>Harmony Area SD</v>
      </c>
      <c r="B186" s="29" t="str">
        <f>'2'!B186</f>
        <v>Clearfield</v>
      </c>
      <c r="C186" s="85">
        <f>'2'!C186</f>
        <v>74</v>
      </c>
      <c r="D186" s="85">
        <f>'2'!D186</f>
        <v>48</v>
      </c>
      <c r="E186" s="85">
        <f>'2'!E186</f>
        <v>122</v>
      </c>
      <c r="F186" s="11">
        <f>'5'!N187</f>
        <v>23</v>
      </c>
      <c r="G186" s="11">
        <f>'6'!H187</f>
        <v>13</v>
      </c>
      <c r="H186" s="11">
        <f>'7'!F187</f>
        <v>20</v>
      </c>
      <c r="I186" s="11">
        <f>'8'!J187</f>
        <v>10</v>
      </c>
      <c r="J186" s="36">
        <f>'9'!P187</f>
        <v>0</v>
      </c>
      <c r="K186" s="11">
        <f t="shared" si="6"/>
        <v>66</v>
      </c>
      <c r="L186" s="46">
        <f t="shared" si="5"/>
        <v>1.375</v>
      </c>
    </row>
    <row r="187" spans="1:12" x14ac:dyDescent="0.25">
      <c r="A187" s="9" t="str">
        <f>'2'!A187</f>
        <v>Harrisburg City SD</v>
      </c>
      <c r="B187" s="29" t="str">
        <f>'2'!B187</f>
        <v>Dauphin</v>
      </c>
      <c r="C187" s="85">
        <f>'2'!C187</f>
        <v>2673</v>
      </c>
      <c r="D187" s="85">
        <f>'2'!D187</f>
        <v>1719</v>
      </c>
      <c r="E187" s="85">
        <f>'2'!E187</f>
        <v>4392</v>
      </c>
      <c r="F187" s="11">
        <f>'5'!N188</f>
        <v>480</v>
      </c>
      <c r="G187" s="11">
        <f>'6'!H188</f>
        <v>366</v>
      </c>
      <c r="H187" s="11">
        <f>'7'!F188</f>
        <v>0</v>
      </c>
      <c r="I187" s="11">
        <f>'8'!J188</f>
        <v>198</v>
      </c>
      <c r="J187" s="36">
        <f>'9'!P188</f>
        <v>657.31463539010701</v>
      </c>
      <c r="K187" s="11">
        <f t="shared" si="6"/>
        <v>1701.314635390107</v>
      </c>
      <c r="L187" s="46">
        <f t="shared" si="5"/>
        <v>0.98971182977900352</v>
      </c>
    </row>
    <row r="188" spans="1:12" x14ac:dyDescent="0.25">
      <c r="A188" s="9" t="str">
        <f>'2'!A188</f>
        <v>Hatboro-Horsham SD</v>
      </c>
      <c r="B188" s="29" t="str">
        <f>'2'!B188</f>
        <v>Montgomery</v>
      </c>
      <c r="C188" s="85">
        <f>'2'!C188</f>
        <v>1092</v>
      </c>
      <c r="D188" s="85">
        <f>'2'!D188</f>
        <v>676</v>
      </c>
      <c r="E188" s="85">
        <f>'2'!E188</f>
        <v>1768</v>
      </c>
      <c r="F188" s="11">
        <f>'5'!N189</f>
        <v>0</v>
      </c>
      <c r="G188" s="11">
        <f>'6'!H189</f>
        <v>0</v>
      </c>
      <c r="H188" s="11">
        <f>'7'!F189</f>
        <v>0</v>
      </c>
      <c r="I188" s="11">
        <f>'8'!J189</f>
        <v>92</v>
      </c>
      <c r="J188" s="36">
        <f>'9'!P189</f>
        <v>253.91388980534475</v>
      </c>
      <c r="K188" s="11">
        <f t="shared" si="6"/>
        <v>345.91388980534475</v>
      </c>
      <c r="L188" s="46">
        <f t="shared" si="5"/>
        <v>0.51170693758187091</v>
      </c>
    </row>
    <row r="189" spans="1:12" x14ac:dyDescent="0.25">
      <c r="A189" s="9" t="str">
        <f>'2'!A189</f>
        <v>Haverford Township SD</v>
      </c>
      <c r="B189" s="29" t="str">
        <f>'2'!B189</f>
        <v>Delaware</v>
      </c>
      <c r="C189" s="85">
        <f>'2'!C189</f>
        <v>1871</v>
      </c>
      <c r="D189" s="85">
        <f>'2'!D189</f>
        <v>1321</v>
      </c>
      <c r="E189" s="85">
        <f>'2'!E189</f>
        <v>3192</v>
      </c>
      <c r="F189" s="11">
        <f>'5'!N190</f>
        <v>0</v>
      </c>
      <c r="G189" s="11">
        <f>'6'!H190</f>
        <v>0</v>
      </c>
      <c r="H189" s="11">
        <f>'7'!F190</f>
        <v>0</v>
      </c>
      <c r="I189" s="11">
        <f>'8'!J190</f>
        <v>122</v>
      </c>
      <c r="J189" s="36">
        <f>'9'!P190</f>
        <v>41.609355246523386</v>
      </c>
      <c r="K189" s="11">
        <f t="shared" si="6"/>
        <v>163.60935524652339</v>
      </c>
      <c r="L189" s="46">
        <f t="shared" si="5"/>
        <v>0.12385265347957865</v>
      </c>
    </row>
    <row r="190" spans="1:12" x14ac:dyDescent="0.25">
      <c r="A190" s="9" t="str">
        <f>'2'!A190</f>
        <v>Hazleton Area SD</v>
      </c>
      <c r="B190" s="29" t="str">
        <f>'2'!B190</f>
        <v>Luzerne</v>
      </c>
      <c r="C190" s="85">
        <f>'2'!C190</f>
        <v>2502</v>
      </c>
      <c r="D190" s="85">
        <f>'2'!D190</f>
        <v>1761</v>
      </c>
      <c r="E190" s="85">
        <f>'2'!E190</f>
        <v>4263</v>
      </c>
      <c r="F190" s="11">
        <f>'5'!N191</f>
        <v>131</v>
      </c>
      <c r="G190" s="11">
        <f>'6'!H191</f>
        <v>127</v>
      </c>
      <c r="H190" s="11">
        <f>'7'!F191</f>
        <v>0</v>
      </c>
      <c r="I190" s="11">
        <f>'8'!J191</f>
        <v>145</v>
      </c>
      <c r="J190" s="36">
        <f>'9'!P191</f>
        <v>379.58303378864122</v>
      </c>
      <c r="K190" s="11">
        <f t="shared" si="6"/>
        <v>782.58303378864116</v>
      </c>
      <c r="L190" s="46">
        <f t="shared" si="5"/>
        <v>0.44439695274766677</v>
      </c>
    </row>
    <row r="191" spans="1:12" x14ac:dyDescent="0.25">
      <c r="A191" s="9" t="str">
        <f>'2'!A191</f>
        <v>Hempfield Area SD</v>
      </c>
      <c r="B191" s="29" t="str">
        <f>'2'!B191</f>
        <v>Westmoreland</v>
      </c>
      <c r="C191" s="85">
        <f>'2'!C191</f>
        <v>1365</v>
      </c>
      <c r="D191" s="85">
        <f>'2'!D191</f>
        <v>914</v>
      </c>
      <c r="E191" s="85">
        <f>'2'!E191</f>
        <v>2279</v>
      </c>
      <c r="F191" s="11">
        <f>'5'!N192</f>
        <v>26</v>
      </c>
      <c r="G191" s="11">
        <f>'6'!H192</f>
        <v>20</v>
      </c>
      <c r="H191" s="11">
        <f>'7'!F192</f>
        <v>0</v>
      </c>
      <c r="I191" s="11">
        <f>'8'!J192</f>
        <v>141</v>
      </c>
      <c r="J191" s="36">
        <f>'9'!P192</f>
        <v>76.278431372549022</v>
      </c>
      <c r="K191" s="11">
        <f t="shared" si="6"/>
        <v>263.27843137254899</v>
      </c>
      <c r="L191" s="46">
        <f t="shared" si="5"/>
        <v>0.28805080018878448</v>
      </c>
    </row>
    <row r="192" spans="1:12" x14ac:dyDescent="0.25">
      <c r="A192" s="9" t="str">
        <f>'2'!A192</f>
        <v>Hempfield SD</v>
      </c>
      <c r="B192" s="29" t="str">
        <f>'2'!B192</f>
        <v>Lancaster</v>
      </c>
      <c r="C192" s="85">
        <f>'2'!C192</f>
        <v>1556</v>
      </c>
      <c r="D192" s="85">
        <f>'2'!D192</f>
        <v>1144</v>
      </c>
      <c r="E192" s="85">
        <f>'2'!E192</f>
        <v>2700</v>
      </c>
      <c r="F192" s="11">
        <f>'5'!N193</f>
        <v>0</v>
      </c>
      <c r="G192" s="11">
        <f>'6'!H193</f>
        <v>20</v>
      </c>
      <c r="H192" s="11">
        <f>'7'!F193</f>
        <v>0</v>
      </c>
      <c r="I192" s="11">
        <f>'8'!J193</f>
        <v>123</v>
      </c>
      <c r="J192" s="36">
        <f>'9'!P193</f>
        <v>57.535232383808101</v>
      </c>
      <c r="K192" s="11">
        <f t="shared" si="6"/>
        <v>200.53523238380811</v>
      </c>
      <c r="L192" s="46">
        <f t="shared" si="5"/>
        <v>0.17529303530053156</v>
      </c>
    </row>
    <row r="193" spans="1:12" x14ac:dyDescent="0.25">
      <c r="A193" s="9" t="str">
        <f>'2'!A193</f>
        <v>Hermitage SD</v>
      </c>
      <c r="B193" s="29" t="str">
        <f>'2'!B193</f>
        <v>Mercer</v>
      </c>
      <c r="C193" s="85">
        <f>'2'!C193</f>
        <v>429</v>
      </c>
      <c r="D193" s="85">
        <f>'2'!D193</f>
        <v>315</v>
      </c>
      <c r="E193" s="85">
        <f>'2'!E193</f>
        <v>744</v>
      </c>
      <c r="F193" s="11">
        <f>'5'!N194</f>
        <v>34</v>
      </c>
      <c r="G193" s="11">
        <f>'6'!H194</f>
        <v>15</v>
      </c>
      <c r="H193" s="11">
        <f>'7'!F194</f>
        <v>0</v>
      </c>
      <c r="I193" s="11">
        <f>'8'!J194</f>
        <v>43</v>
      </c>
      <c r="J193" s="36">
        <f>'9'!P194</f>
        <v>117.18421052631579</v>
      </c>
      <c r="K193" s="11">
        <f t="shared" si="6"/>
        <v>209.18421052631578</v>
      </c>
      <c r="L193" s="46">
        <f t="shared" si="5"/>
        <v>0.66407685881370093</v>
      </c>
    </row>
    <row r="194" spans="1:12" x14ac:dyDescent="0.25">
      <c r="A194" s="9" t="str">
        <f>'2'!A194</f>
        <v>Highlands SD</v>
      </c>
      <c r="B194" s="29" t="str">
        <f>'2'!B194</f>
        <v>Allegheny</v>
      </c>
      <c r="C194" s="85">
        <f>'2'!C194</f>
        <v>702</v>
      </c>
      <c r="D194" s="85">
        <f>'2'!D194</f>
        <v>452</v>
      </c>
      <c r="E194" s="85">
        <f>'2'!E194</f>
        <v>1154</v>
      </c>
      <c r="F194" s="11">
        <f>'5'!N195</f>
        <v>135</v>
      </c>
      <c r="G194" s="11">
        <f>'6'!H195</f>
        <v>34</v>
      </c>
      <c r="H194" s="11">
        <f>'7'!F195</f>
        <v>38</v>
      </c>
      <c r="I194" s="11">
        <f>'8'!J195</f>
        <v>71</v>
      </c>
      <c r="J194" s="36">
        <f>'9'!P195</f>
        <v>0</v>
      </c>
      <c r="K194" s="11">
        <f t="shared" si="6"/>
        <v>278</v>
      </c>
      <c r="L194" s="46">
        <f t="shared" si="5"/>
        <v>0.61504424778761058</v>
      </c>
    </row>
    <row r="195" spans="1:12" x14ac:dyDescent="0.25">
      <c r="A195" s="9" t="str">
        <f>'2'!A195</f>
        <v>Hollidaysburg Area SD</v>
      </c>
      <c r="B195" s="29" t="str">
        <f>'2'!B195</f>
        <v>Blair</v>
      </c>
      <c r="C195" s="85">
        <f>'2'!C195</f>
        <v>799</v>
      </c>
      <c r="D195" s="85">
        <f>'2'!D195</f>
        <v>553</v>
      </c>
      <c r="E195" s="85">
        <f>'2'!E195</f>
        <v>1352</v>
      </c>
      <c r="F195" s="11">
        <f>'5'!N196</f>
        <v>67</v>
      </c>
      <c r="G195" s="11">
        <f>'6'!H196</f>
        <v>0</v>
      </c>
      <c r="H195" s="11">
        <f>'7'!F196</f>
        <v>0</v>
      </c>
      <c r="I195" s="11">
        <f>'8'!J196</f>
        <v>105</v>
      </c>
      <c r="J195" s="36">
        <f>'9'!P196</f>
        <v>77.051188299817184</v>
      </c>
      <c r="K195" s="11">
        <f t="shared" si="6"/>
        <v>249.05118829981717</v>
      </c>
      <c r="L195" s="46">
        <f t="shared" ref="L195:L258" si="7">K195/D195</f>
        <v>0.45036381247706542</v>
      </c>
    </row>
    <row r="196" spans="1:12" x14ac:dyDescent="0.25">
      <c r="A196" s="9" t="str">
        <f>'2'!A196</f>
        <v>Homer-Center SD</v>
      </c>
      <c r="B196" s="29" t="str">
        <f>'2'!B196</f>
        <v>Indiana</v>
      </c>
      <c r="C196" s="85">
        <f>'2'!C196</f>
        <v>181</v>
      </c>
      <c r="D196" s="85">
        <f>'2'!D196</f>
        <v>146</v>
      </c>
      <c r="E196" s="85">
        <f>'2'!E196</f>
        <v>327</v>
      </c>
      <c r="F196" s="11">
        <f>'5'!N197</f>
        <v>144</v>
      </c>
      <c r="G196" s="11">
        <f>'6'!H197</f>
        <v>15</v>
      </c>
      <c r="H196" s="11">
        <f>'7'!F197</f>
        <v>0</v>
      </c>
      <c r="I196" s="11">
        <f>'8'!J197</f>
        <v>20</v>
      </c>
      <c r="J196" s="36">
        <f>'9'!P197</f>
        <v>23.245989304812834</v>
      </c>
      <c r="K196" s="11">
        <f t="shared" si="6"/>
        <v>202.24598930481284</v>
      </c>
      <c r="L196" s="46">
        <f t="shared" si="7"/>
        <v>1.3852465020877591</v>
      </c>
    </row>
    <row r="197" spans="1:12" x14ac:dyDescent="0.25">
      <c r="A197" s="9" t="str">
        <f>'2'!A197</f>
        <v>Hopewell Area SD</v>
      </c>
      <c r="B197" s="29" t="str">
        <f>'2'!B197</f>
        <v>Beaver</v>
      </c>
      <c r="C197" s="85">
        <f>'2'!C197</f>
        <v>504</v>
      </c>
      <c r="D197" s="85">
        <f>'2'!D197</f>
        <v>344</v>
      </c>
      <c r="E197" s="85">
        <f>'2'!E197</f>
        <v>848</v>
      </c>
      <c r="F197" s="11">
        <f>'5'!N198</f>
        <v>0</v>
      </c>
      <c r="G197" s="11">
        <f>'6'!H198</f>
        <v>0</v>
      </c>
      <c r="H197" s="11">
        <f>'7'!F198</f>
        <v>0</v>
      </c>
      <c r="I197" s="11">
        <f>'8'!J198</f>
        <v>43</v>
      </c>
      <c r="J197" s="36">
        <f>'9'!P198</f>
        <v>213.62376237623764</v>
      </c>
      <c r="K197" s="11">
        <f t="shared" si="6"/>
        <v>256.62376237623766</v>
      </c>
      <c r="L197" s="46">
        <f t="shared" si="7"/>
        <v>0.74599930923324898</v>
      </c>
    </row>
    <row r="198" spans="1:12" x14ac:dyDescent="0.25">
      <c r="A198" s="9" t="str">
        <f>'2'!A198</f>
        <v>Huntingdon Area SD</v>
      </c>
      <c r="B198" s="29" t="str">
        <f>'2'!B198</f>
        <v>Huntingdon</v>
      </c>
      <c r="C198" s="85">
        <f>'2'!C198</f>
        <v>554</v>
      </c>
      <c r="D198" s="85">
        <f>'2'!D198</f>
        <v>379</v>
      </c>
      <c r="E198" s="85">
        <f>'2'!E198</f>
        <v>933</v>
      </c>
      <c r="F198" s="11">
        <f>'5'!N199</f>
        <v>43</v>
      </c>
      <c r="G198" s="11">
        <f>'6'!H199</f>
        <v>17</v>
      </c>
      <c r="H198" s="11">
        <f>'7'!F199</f>
        <v>0</v>
      </c>
      <c r="I198" s="11">
        <f>'8'!J199</f>
        <v>68</v>
      </c>
      <c r="J198" s="36">
        <f>'9'!P199</f>
        <v>64</v>
      </c>
      <c r="K198" s="11">
        <f t="shared" si="6"/>
        <v>192</v>
      </c>
      <c r="L198" s="46">
        <f t="shared" si="7"/>
        <v>0.50659630606860162</v>
      </c>
    </row>
    <row r="199" spans="1:12" x14ac:dyDescent="0.25">
      <c r="A199" s="9" t="str">
        <f>'2'!A199</f>
        <v>Indiana Area SD</v>
      </c>
      <c r="B199" s="29" t="str">
        <f>'2'!B199</f>
        <v>Indiana</v>
      </c>
      <c r="C199" s="85">
        <f>'2'!C199</f>
        <v>718</v>
      </c>
      <c r="D199" s="85">
        <f>'2'!D199</f>
        <v>496</v>
      </c>
      <c r="E199" s="85">
        <f>'2'!E199</f>
        <v>1214</v>
      </c>
      <c r="F199" s="11">
        <f>'5'!N200</f>
        <v>94</v>
      </c>
      <c r="G199" s="11">
        <f>'6'!H200</f>
        <v>30</v>
      </c>
      <c r="H199" s="11">
        <f>'7'!F200</f>
        <v>0</v>
      </c>
      <c r="I199" s="11">
        <f>'8'!J200</f>
        <v>82</v>
      </c>
      <c r="J199" s="36">
        <f>'9'!P200</f>
        <v>154.97326203208556</v>
      </c>
      <c r="K199" s="11">
        <f t="shared" si="6"/>
        <v>360.97326203208559</v>
      </c>
      <c r="L199" s="46">
        <f t="shared" si="7"/>
        <v>0.72776867345178542</v>
      </c>
    </row>
    <row r="200" spans="1:12" x14ac:dyDescent="0.25">
      <c r="A200" s="9" t="str">
        <f>'2'!A200</f>
        <v>Interboro SD</v>
      </c>
      <c r="B200" s="29" t="str">
        <f>'2'!B200</f>
        <v>Delaware</v>
      </c>
      <c r="C200" s="85">
        <f>'2'!C200</f>
        <v>763</v>
      </c>
      <c r="D200" s="85">
        <f>'2'!D200</f>
        <v>500</v>
      </c>
      <c r="E200" s="85">
        <f>'2'!E200</f>
        <v>1263</v>
      </c>
      <c r="F200" s="11">
        <f>'5'!N201</f>
        <v>0</v>
      </c>
      <c r="G200" s="11">
        <f>'6'!H201</f>
        <v>0</v>
      </c>
      <c r="H200" s="11">
        <f>'7'!F201</f>
        <v>0</v>
      </c>
      <c r="I200" s="11">
        <f>'8'!J201</f>
        <v>65</v>
      </c>
      <c r="J200" s="36">
        <f>'9'!P201</f>
        <v>104.02338811630847</v>
      </c>
      <c r="K200" s="11">
        <f t="shared" si="6"/>
        <v>169.02338811630847</v>
      </c>
      <c r="L200" s="46">
        <f t="shared" si="7"/>
        <v>0.33804677623261692</v>
      </c>
    </row>
    <row r="201" spans="1:12" x14ac:dyDescent="0.25">
      <c r="A201" s="9" t="str">
        <f>'2'!A201</f>
        <v>Iroquois SD</v>
      </c>
      <c r="B201" s="29" t="str">
        <f>'2'!B201</f>
        <v>Erie</v>
      </c>
      <c r="C201" s="85">
        <f>'2'!C201</f>
        <v>254</v>
      </c>
      <c r="D201" s="85">
        <f>'2'!D201</f>
        <v>184</v>
      </c>
      <c r="E201" s="85">
        <f>'2'!E201</f>
        <v>438</v>
      </c>
      <c r="F201" s="11">
        <f>'5'!N202</f>
        <v>8</v>
      </c>
      <c r="G201" s="11">
        <f>'6'!H202</f>
        <v>15</v>
      </c>
      <c r="H201" s="11">
        <f>'7'!F202</f>
        <v>0</v>
      </c>
      <c r="I201" s="11">
        <f>'8'!J202</f>
        <v>32</v>
      </c>
      <c r="J201" s="36">
        <f>'9'!P202</f>
        <v>0</v>
      </c>
      <c r="K201" s="11">
        <f t="shared" si="6"/>
        <v>55</v>
      </c>
      <c r="L201" s="46">
        <f t="shared" si="7"/>
        <v>0.29891304347826086</v>
      </c>
    </row>
    <row r="202" spans="1:12" x14ac:dyDescent="0.25">
      <c r="A202" s="9" t="str">
        <f>'2'!A202</f>
        <v>Jamestown Area SD</v>
      </c>
      <c r="B202" s="29" t="str">
        <f>'2'!B202</f>
        <v>Mercer</v>
      </c>
      <c r="C202" s="85">
        <f>'2'!C202</f>
        <v>98</v>
      </c>
      <c r="D202" s="85">
        <f>'2'!D202</f>
        <v>91</v>
      </c>
      <c r="E202" s="85">
        <f>'2'!E202</f>
        <v>189</v>
      </c>
      <c r="F202" s="11">
        <f>'5'!N203</f>
        <v>16</v>
      </c>
      <c r="G202" s="11">
        <f>'6'!H203</f>
        <v>0</v>
      </c>
      <c r="H202" s="11">
        <f>'7'!F203</f>
        <v>0</v>
      </c>
      <c r="I202" s="11">
        <f>'8'!J203</f>
        <v>16</v>
      </c>
      <c r="J202" s="36">
        <f>'9'!P203</f>
        <v>0</v>
      </c>
      <c r="K202" s="11">
        <f t="shared" si="6"/>
        <v>32</v>
      </c>
      <c r="L202" s="46">
        <f t="shared" si="7"/>
        <v>0.35164835164835168</v>
      </c>
    </row>
    <row r="203" spans="1:12" x14ac:dyDescent="0.25">
      <c r="A203" s="9" t="str">
        <f>'2'!A203</f>
        <v>Jeannette City SD</v>
      </c>
      <c r="B203" s="29" t="str">
        <f>'2'!B203</f>
        <v>Westmoreland</v>
      </c>
      <c r="C203" s="85">
        <f>'2'!C203</f>
        <v>372</v>
      </c>
      <c r="D203" s="85">
        <f>'2'!D203</f>
        <v>249</v>
      </c>
      <c r="E203" s="85">
        <f>'2'!E203</f>
        <v>621</v>
      </c>
      <c r="F203" s="11">
        <f>'5'!N204</f>
        <v>60</v>
      </c>
      <c r="G203" s="11">
        <f>'6'!H204</f>
        <v>16</v>
      </c>
      <c r="H203" s="11">
        <f>'7'!F204</f>
        <v>0</v>
      </c>
      <c r="I203" s="11">
        <f>'8'!J204</f>
        <v>42</v>
      </c>
      <c r="J203" s="36">
        <f>'9'!P204</f>
        <v>57.208823529411767</v>
      </c>
      <c r="K203" s="11">
        <f t="shared" si="6"/>
        <v>175.20882352941177</v>
      </c>
      <c r="L203" s="46">
        <f t="shared" si="7"/>
        <v>0.70364989369241682</v>
      </c>
    </row>
    <row r="204" spans="1:12" x14ac:dyDescent="0.25">
      <c r="A204" s="9" t="str">
        <f>'2'!A204</f>
        <v>Jefferson-Morgan SD</v>
      </c>
      <c r="B204" s="29" t="str">
        <f>'2'!B204</f>
        <v>Greene</v>
      </c>
      <c r="C204" s="85">
        <f>'2'!C204</f>
        <v>163</v>
      </c>
      <c r="D204" s="85">
        <f>'2'!D204</f>
        <v>107</v>
      </c>
      <c r="E204" s="85">
        <f>'2'!E204</f>
        <v>270</v>
      </c>
      <c r="F204" s="11">
        <f>'5'!N205</f>
        <v>20</v>
      </c>
      <c r="G204" s="11">
        <f>'6'!H205</f>
        <v>17</v>
      </c>
      <c r="H204" s="11">
        <f>'7'!F205</f>
        <v>20</v>
      </c>
      <c r="I204" s="11">
        <f>'8'!J205</f>
        <v>19</v>
      </c>
      <c r="J204" s="36">
        <f>'9'!P205</f>
        <v>0</v>
      </c>
      <c r="K204" s="11">
        <f t="shared" si="6"/>
        <v>76</v>
      </c>
      <c r="L204" s="46">
        <f t="shared" si="7"/>
        <v>0.71028037383177567</v>
      </c>
    </row>
    <row r="205" spans="1:12" x14ac:dyDescent="0.25">
      <c r="A205" s="9" t="str">
        <f>'2'!A205</f>
        <v>Jenkintown SD</v>
      </c>
      <c r="B205" s="29" t="str">
        <f>'2'!B205</f>
        <v>Montgomery</v>
      </c>
      <c r="C205" s="85">
        <f>'2'!C205</f>
        <v>123</v>
      </c>
      <c r="D205" s="85">
        <f>'2'!D205</f>
        <v>84</v>
      </c>
      <c r="E205" s="85">
        <f>'2'!E205</f>
        <v>207</v>
      </c>
      <c r="F205" s="11">
        <f>'5'!N206</f>
        <v>0</v>
      </c>
      <c r="G205" s="11">
        <f>'6'!H206</f>
        <v>0</v>
      </c>
      <c r="H205" s="11">
        <f>'7'!F206</f>
        <v>0</v>
      </c>
      <c r="I205" s="11">
        <f>'8'!J206</f>
        <v>5</v>
      </c>
      <c r="J205" s="36">
        <f>'9'!P206</f>
        <v>0</v>
      </c>
      <c r="K205" s="11">
        <f t="shared" si="6"/>
        <v>5</v>
      </c>
      <c r="L205" s="46">
        <f t="shared" si="7"/>
        <v>5.9523809523809521E-2</v>
      </c>
    </row>
    <row r="206" spans="1:12" x14ac:dyDescent="0.25">
      <c r="A206" s="9" t="str">
        <f>'2'!A206</f>
        <v>Jersey Shore Area SD</v>
      </c>
      <c r="B206" s="29" t="str">
        <f>'2'!B206</f>
        <v>Lycoming</v>
      </c>
      <c r="C206" s="85">
        <f>'2'!C206</f>
        <v>583</v>
      </c>
      <c r="D206" s="85">
        <f>'2'!D206</f>
        <v>471</v>
      </c>
      <c r="E206" s="85">
        <f>'2'!E206</f>
        <v>1054</v>
      </c>
      <c r="F206" s="11">
        <f>'5'!N207</f>
        <v>24</v>
      </c>
      <c r="G206" s="11">
        <f>'6'!H207</f>
        <v>20</v>
      </c>
      <c r="H206" s="11">
        <f>'7'!F207</f>
        <v>0</v>
      </c>
      <c r="I206" s="11">
        <f>'8'!J207</f>
        <v>55</v>
      </c>
      <c r="J206" s="36">
        <f>'9'!P207</f>
        <v>144.23487544483987</v>
      </c>
      <c r="K206" s="11">
        <f t="shared" si="6"/>
        <v>243.23487544483987</v>
      </c>
      <c r="L206" s="46">
        <f t="shared" si="7"/>
        <v>0.51642224085953259</v>
      </c>
    </row>
    <row r="207" spans="1:12" x14ac:dyDescent="0.25">
      <c r="A207" s="9" t="str">
        <f>'2'!A207</f>
        <v>Jim Thorpe Area SD</v>
      </c>
      <c r="B207" s="29" t="str">
        <f>'2'!B207</f>
        <v>Carbon</v>
      </c>
      <c r="C207" s="85">
        <f>'2'!C207</f>
        <v>481</v>
      </c>
      <c r="D207" s="85">
        <f>'2'!D207</f>
        <v>325</v>
      </c>
      <c r="E207" s="85">
        <f>'2'!E207</f>
        <v>806</v>
      </c>
      <c r="F207" s="11">
        <f>'5'!N208</f>
        <v>18</v>
      </c>
      <c r="G207" s="11">
        <f>'6'!H208</f>
        <v>38</v>
      </c>
      <c r="H207" s="11">
        <f>'7'!F208</f>
        <v>38</v>
      </c>
      <c r="I207" s="11">
        <f>'8'!J208</f>
        <v>38</v>
      </c>
      <c r="J207" s="36">
        <f>'9'!P208</f>
        <v>18.346666666666668</v>
      </c>
      <c r="K207" s="11">
        <f t="shared" si="6"/>
        <v>150.34666666666666</v>
      </c>
      <c r="L207" s="46">
        <f t="shared" si="7"/>
        <v>0.46260512820512822</v>
      </c>
    </row>
    <row r="208" spans="1:12" x14ac:dyDescent="0.25">
      <c r="A208" s="9" t="str">
        <f>'2'!A208</f>
        <v>Johnsonburg Area SD</v>
      </c>
      <c r="B208" s="29" t="str">
        <f>'2'!B208</f>
        <v>Elk</v>
      </c>
      <c r="C208" s="85">
        <f>'2'!C208</f>
        <v>142</v>
      </c>
      <c r="D208" s="85">
        <f>'2'!D208</f>
        <v>105</v>
      </c>
      <c r="E208" s="85">
        <f>'2'!E208</f>
        <v>247</v>
      </c>
      <c r="F208" s="11">
        <f>'5'!N209</f>
        <v>18</v>
      </c>
      <c r="G208" s="11">
        <f>'6'!H209</f>
        <v>0</v>
      </c>
      <c r="H208" s="11">
        <f>'7'!F209</f>
        <v>0</v>
      </c>
      <c r="I208" s="11">
        <f>'8'!J209</f>
        <v>14</v>
      </c>
      <c r="J208" s="36">
        <f>'9'!P209</f>
        <v>2</v>
      </c>
      <c r="K208" s="11">
        <f t="shared" si="6"/>
        <v>34</v>
      </c>
      <c r="L208" s="46">
        <f t="shared" si="7"/>
        <v>0.32380952380952382</v>
      </c>
    </row>
    <row r="209" spans="1:12" x14ac:dyDescent="0.25">
      <c r="A209" s="9" t="str">
        <f>'2'!A209</f>
        <v>Juniata County SD</v>
      </c>
      <c r="B209" s="29" t="str">
        <f>'2'!B209</f>
        <v>Juniata</v>
      </c>
      <c r="C209" s="85">
        <f>'2'!C209</f>
        <v>896</v>
      </c>
      <c r="D209" s="85">
        <f>'2'!D209</f>
        <v>625</v>
      </c>
      <c r="E209" s="85">
        <f>'2'!E209</f>
        <v>1521</v>
      </c>
      <c r="F209" s="11">
        <f>'5'!N210</f>
        <v>120</v>
      </c>
      <c r="G209" s="11">
        <f>'6'!H210</f>
        <v>0</v>
      </c>
      <c r="H209" s="11">
        <f>'7'!F210</f>
        <v>0</v>
      </c>
      <c r="I209" s="11">
        <f>'8'!J210</f>
        <v>86</v>
      </c>
      <c r="J209" s="36">
        <f>'9'!P210</f>
        <v>31.483870967741936</v>
      </c>
      <c r="K209" s="11">
        <f t="shared" si="6"/>
        <v>237.48387096774195</v>
      </c>
      <c r="L209" s="46">
        <f t="shared" si="7"/>
        <v>0.37997419354838713</v>
      </c>
    </row>
    <row r="210" spans="1:12" x14ac:dyDescent="0.25">
      <c r="A210" s="9" t="str">
        <f>'2'!A210</f>
        <v>Juniata Valley SD</v>
      </c>
      <c r="B210" s="29" t="str">
        <f>'2'!B210</f>
        <v>Huntingdon</v>
      </c>
      <c r="C210" s="85">
        <f>'2'!C210</f>
        <v>159</v>
      </c>
      <c r="D210" s="85">
        <f>'2'!D210</f>
        <v>115</v>
      </c>
      <c r="E210" s="85">
        <f>'2'!E210</f>
        <v>274</v>
      </c>
      <c r="F210" s="11">
        <f>'5'!N211</f>
        <v>19</v>
      </c>
      <c r="G210" s="11">
        <f>'6'!H211</f>
        <v>18</v>
      </c>
      <c r="H210" s="11">
        <f>'7'!F211</f>
        <v>0</v>
      </c>
      <c r="I210" s="11">
        <f>'8'!J211</f>
        <v>19</v>
      </c>
      <c r="J210" s="36">
        <f>'9'!P211</f>
        <v>17.846153846153847</v>
      </c>
      <c r="K210" s="11">
        <f t="shared" si="6"/>
        <v>73.84615384615384</v>
      </c>
      <c r="L210" s="46">
        <f t="shared" si="7"/>
        <v>0.64214046822742465</v>
      </c>
    </row>
    <row r="211" spans="1:12" x14ac:dyDescent="0.25">
      <c r="A211" s="9" t="str">
        <f>'2'!A211</f>
        <v>Kane Area SD</v>
      </c>
      <c r="B211" s="29" t="str">
        <f>'2'!B211</f>
        <v>McKean</v>
      </c>
      <c r="C211" s="85">
        <f>'2'!C211</f>
        <v>234</v>
      </c>
      <c r="D211" s="85">
        <f>'2'!D211</f>
        <v>185</v>
      </c>
      <c r="E211" s="85">
        <f>'2'!E211</f>
        <v>419</v>
      </c>
      <c r="F211" s="11">
        <f>'5'!N212</f>
        <v>37</v>
      </c>
      <c r="G211" s="11">
        <f>'6'!H212</f>
        <v>0</v>
      </c>
      <c r="H211" s="11">
        <f>'7'!F212</f>
        <v>0</v>
      </c>
      <c r="I211" s="11">
        <f>'8'!J212</f>
        <v>25</v>
      </c>
      <c r="J211" s="36">
        <f>'9'!P212</f>
        <v>59.04</v>
      </c>
      <c r="K211" s="11">
        <f t="shared" si="6"/>
        <v>121.03999999999999</v>
      </c>
      <c r="L211" s="46">
        <f t="shared" si="7"/>
        <v>0.65427027027027018</v>
      </c>
    </row>
    <row r="212" spans="1:12" x14ac:dyDescent="0.25">
      <c r="A212" s="9" t="str">
        <f>'2'!A212</f>
        <v>Karns City Area SD</v>
      </c>
      <c r="B212" s="29" t="str">
        <f>'2'!B212</f>
        <v>Butler</v>
      </c>
      <c r="C212" s="85">
        <f>'2'!C212</f>
        <v>293</v>
      </c>
      <c r="D212" s="85">
        <f>'2'!D212</f>
        <v>243</v>
      </c>
      <c r="E212" s="85">
        <f>'2'!E212</f>
        <v>536</v>
      </c>
      <c r="F212" s="11">
        <f>'5'!N213</f>
        <v>23</v>
      </c>
      <c r="G212" s="11">
        <f>'6'!H213</f>
        <v>16</v>
      </c>
      <c r="H212" s="11">
        <f>'7'!F213</f>
        <v>0</v>
      </c>
      <c r="I212" s="11">
        <f>'8'!J213</f>
        <v>26</v>
      </c>
      <c r="J212" s="36">
        <f>'9'!P213</f>
        <v>0</v>
      </c>
      <c r="K212" s="11">
        <f t="shared" si="6"/>
        <v>65</v>
      </c>
      <c r="L212" s="46">
        <f t="shared" si="7"/>
        <v>0.26748971193415638</v>
      </c>
    </row>
    <row r="213" spans="1:12" x14ac:dyDescent="0.25">
      <c r="A213" s="9" t="str">
        <f>'2'!A213</f>
        <v>Kennett Consolidated SD</v>
      </c>
      <c r="B213" s="29" t="str">
        <f>'2'!B213</f>
        <v>Chester</v>
      </c>
      <c r="C213" s="85">
        <f>'2'!C213</f>
        <v>1068</v>
      </c>
      <c r="D213" s="85">
        <f>'2'!D213</f>
        <v>776</v>
      </c>
      <c r="E213" s="85">
        <f>'2'!E213</f>
        <v>1844</v>
      </c>
      <c r="F213" s="11">
        <f>'5'!N214</f>
        <v>68</v>
      </c>
      <c r="G213" s="11">
        <f>'6'!H214</f>
        <v>14</v>
      </c>
      <c r="H213" s="11">
        <f>'7'!F214</f>
        <v>0</v>
      </c>
      <c r="I213" s="11">
        <f>'8'!J214</f>
        <v>143</v>
      </c>
      <c r="J213" s="36">
        <f>'9'!P214</f>
        <v>184.17428725121033</v>
      </c>
      <c r="K213" s="11">
        <f t="shared" si="6"/>
        <v>409.17428725121033</v>
      </c>
      <c r="L213" s="46">
        <f t="shared" si="7"/>
        <v>0.52728645264331231</v>
      </c>
    </row>
    <row r="214" spans="1:12" x14ac:dyDescent="0.25">
      <c r="A214" s="9" t="str">
        <f>'2'!A214</f>
        <v>Keystone Central SD</v>
      </c>
      <c r="B214" s="29" t="str">
        <f>'2'!B214</f>
        <v>Clinton</v>
      </c>
      <c r="C214" s="85">
        <f>'2'!C214</f>
        <v>1228</v>
      </c>
      <c r="D214" s="85">
        <f>'2'!D214</f>
        <v>850</v>
      </c>
      <c r="E214" s="85">
        <f>'2'!E214</f>
        <v>2078</v>
      </c>
      <c r="F214" s="11">
        <f>'5'!N215</f>
        <v>55</v>
      </c>
      <c r="G214" s="11">
        <f>'6'!H215</f>
        <v>71</v>
      </c>
      <c r="H214" s="11">
        <f>'7'!F215</f>
        <v>0</v>
      </c>
      <c r="I214" s="11">
        <f>'8'!J215</f>
        <v>130</v>
      </c>
      <c r="J214" s="36">
        <f>'9'!P215</f>
        <v>123.43478260869564</v>
      </c>
      <c r="K214" s="11">
        <f t="shared" si="6"/>
        <v>379.43478260869563</v>
      </c>
      <c r="L214" s="46">
        <f t="shared" si="7"/>
        <v>0.44639386189258307</v>
      </c>
    </row>
    <row r="215" spans="1:12" x14ac:dyDescent="0.25">
      <c r="A215" s="9" t="str">
        <f>'2'!A215</f>
        <v>Keystone Oaks SD</v>
      </c>
      <c r="B215" s="29" t="str">
        <f>'2'!B215</f>
        <v>Allegheny</v>
      </c>
      <c r="C215" s="85">
        <f>'2'!C215</f>
        <v>616</v>
      </c>
      <c r="D215" s="85">
        <f>'2'!D215</f>
        <v>405</v>
      </c>
      <c r="E215" s="85">
        <f>'2'!E215</f>
        <v>1021</v>
      </c>
      <c r="F215" s="11">
        <f>'5'!N216</f>
        <v>19</v>
      </c>
      <c r="G215" s="11">
        <f>'6'!H216</f>
        <v>9</v>
      </c>
      <c r="H215" s="11">
        <f>'7'!F216</f>
        <v>0</v>
      </c>
      <c r="I215" s="11">
        <f>'8'!J216</f>
        <v>43</v>
      </c>
      <c r="J215" s="36">
        <f>'9'!P216</f>
        <v>290.69623161764707</v>
      </c>
      <c r="K215" s="11">
        <f t="shared" si="6"/>
        <v>361.69623161764707</v>
      </c>
      <c r="L215" s="46">
        <f t="shared" si="7"/>
        <v>0.89307711510530141</v>
      </c>
    </row>
    <row r="216" spans="1:12" x14ac:dyDescent="0.25">
      <c r="A216" s="9" t="str">
        <f>'2'!A216</f>
        <v>Keystone SD</v>
      </c>
      <c r="B216" s="29" t="str">
        <f>'2'!B216</f>
        <v>Clarion</v>
      </c>
      <c r="C216" s="85">
        <f>'2'!C216</f>
        <v>265</v>
      </c>
      <c r="D216" s="85">
        <f>'2'!D216</f>
        <v>179</v>
      </c>
      <c r="E216" s="85">
        <f>'2'!E216</f>
        <v>444</v>
      </c>
      <c r="F216" s="11">
        <f>'5'!N217</f>
        <v>18</v>
      </c>
      <c r="G216" s="11">
        <f>'6'!H217</f>
        <v>36</v>
      </c>
      <c r="H216" s="11">
        <f>'7'!F217</f>
        <v>18</v>
      </c>
      <c r="I216" s="11">
        <f>'8'!J217</f>
        <v>35</v>
      </c>
      <c r="J216" s="36">
        <f>'9'!P217</f>
        <v>51.59550561797753</v>
      </c>
      <c r="K216" s="11">
        <f t="shared" si="6"/>
        <v>158.59550561797752</v>
      </c>
      <c r="L216" s="46">
        <f t="shared" si="7"/>
        <v>0.8860084112736174</v>
      </c>
    </row>
    <row r="217" spans="1:12" x14ac:dyDescent="0.25">
      <c r="A217" s="9" t="str">
        <f>'2'!A217</f>
        <v>Kiski Area SD</v>
      </c>
      <c r="B217" s="29" t="str">
        <f>'2'!B217</f>
        <v>Westmoreland</v>
      </c>
      <c r="C217" s="85">
        <f>'2'!C217</f>
        <v>798</v>
      </c>
      <c r="D217" s="85">
        <f>'2'!D217</f>
        <v>602</v>
      </c>
      <c r="E217" s="85">
        <f>'2'!E217</f>
        <v>1400</v>
      </c>
      <c r="F217" s="11">
        <f>'5'!N218</f>
        <v>45</v>
      </c>
      <c r="G217" s="11">
        <f>'6'!H218</f>
        <v>0</v>
      </c>
      <c r="H217" s="11">
        <f>'7'!F218</f>
        <v>0</v>
      </c>
      <c r="I217" s="11">
        <f>'8'!J218</f>
        <v>82</v>
      </c>
      <c r="J217" s="36">
        <f>'9'!P218</f>
        <v>95.348039215686271</v>
      </c>
      <c r="K217" s="11">
        <f t="shared" si="6"/>
        <v>222.34803921568627</v>
      </c>
      <c r="L217" s="46">
        <f t="shared" si="7"/>
        <v>0.36934890235163831</v>
      </c>
    </row>
    <row r="218" spans="1:12" x14ac:dyDescent="0.25">
      <c r="A218" s="9" t="str">
        <f>'2'!A218</f>
        <v>Kutztown Area SD</v>
      </c>
      <c r="B218" s="29" t="str">
        <f>'2'!B218</f>
        <v>Berks</v>
      </c>
      <c r="C218" s="85">
        <f>'2'!C218</f>
        <v>395</v>
      </c>
      <c r="D218" s="85">
        <f>'2'!D218</f>
        <v>261</v>
      </c>
      <c r="E218" s="85">
        <f>'2'!E218</f>
        <v>656</v>
      </c>
      <c r="F218" s="11">
        <f>'5'!N219</f>
        <v>4</v>
      </c>
      <c r="G218" s="11">
        <f>'6'!H219</f>
        <v>33</v>
      </c>
      <c r="H218" s="11">
        <f>'7'!F219</f>
        <v>0</v>
      </c>
      <c r="I218" s="11">
        <f>'8'!J219</f>
        <v>24</v>
      </c>
      <c r="J218" s="36">
        <f>'9'!P219</f>
        <v>0</v>
      </c>
      <c r="K218" s="11">
        <f t="shared" si="6"/>
        <v>61</v>
      </c>
      <c r="L218" s="46">
        <f t="shared" si="7"/>
        <v>0.23371647509578544</v>
      </c>
    </row>
    <row r="219" spans="1:12" x14ac:dyDescent="0.25">
      <c r="A219" s="9" t="str">
        <f>'2'!A219</f>
        <v>Lackawanna Trail SD</v>
      </c>
      <c r="B219" s="29" t="str">
        <f>'2'!B219</f>
        <v>Wyoming</v>
      </c>
      <c r="C219" s="85">
        <f>'2'!C219</f>
        <v>247</v>
      </c>
      <c r="D219" s="85">
        <f>'2'!D219</f>
        <v>178</v>
      </c>
      <c r="E219" s="85">
        <f>'2'!E219</f>
        <v>425</v>
      </c>
      <c r="F219" s="11">
        <f>'5'!N220</f>
        <v>16</v>
      </c>
      <c r="G219" s="11">
        <f>'6'!H220</f>
        <v>0</v>
      </c>
      <c r="H219" s="11">
        <f>'7'!F220</f>
        <v>0</v>
      </c>
      <c r="I219" s="11">
        <f>'8'!J220</f>
        <v>20</v>
      </c>
      <c r="J219" s="36">
        <f>'9'!P220</f>
        <v>17.666666666666664</v>
      </c>
      <c r="K219" s="11">
        <f t="shared" si="6"/>
        <v>53.666666666666664</v>
      </c>
      <c r="L219" s="46">
        <f t="shared" si="7"/>
        <v>0.30149812734082393</v>
      </c>
    </row>
    <row r="220" spans="1:12" x14ac:dyDescent="0.25">
      <c r="A220" s="9" t="str">
        <f>'2'!A220</f>
        <v>Lakeland SD</v>
      </c>
      <c r="B220" s="29" t="str">
        <f>'2'!B220</f>
        <v>Lackawanna</v>
      </c>
      <c r="C220" s="85">
        <f>'2'!C220</f>
        <v>322</v>
      </c>
      <c r="D220" s="85">
        <f>'2'!D220</f>
        <v>261</v>
      </c>
      <c r="E220" s="85">
        <f>'2'!E220</f>
        <v>583</v>
      </c>
      <c r="F220" s="11">
        <f>'5'!N221</f>
        <v>67</v>
      </c>
      <c r="G220" s="11">
        <f>'6'!H221</f>
        <v>0</v>
      </c>
      <c r="H220" s="11">
        <f>'7'!F221</f>
        <v>0</v>
      </c>
      <c r="I220" s="11">
        <f>'8'!J221</f>
        <v>31</v>
      </c>
      <c r="J220" s="36">
        <f>'9'!P221</f>
        <v>36.895027624309392</v>
      </c>
      <c r="K220" s="11">
        <f t="shared" si="6"/>
        <v>134.89502762430939</v>
      </c>
      <c r="L220" s="46">
        <f t="shared" si="7"/>
        <v>0.516839186300036</v>
      </c>
    </row>
    <row r="221" spans="1:12" x14ac:dyDescent="0.25">
      <c r="A221" s="9" t="str">
        <f>'2'!A221</f>
        <v>Lake-Lehman SD</v>
      </c>
      <c r="B221" s="29" t="str">
        <f>'2'!B221</f>
        <v>Luzerne</v>
      </c>
      <c r="C221" s="85">
        <f>'2'!C221</f>
        <v>395</v>
      </c>
      <c r="D221" s="85">
        <f>'2'!D221</f>
        <v>286</v>
      </c>
      <c r="E221" s="85">
        <f>'2'!E221</f>
        <v>681</v>
      </c>
      <c r="F221" s="11">
        <f>'5'!N222</f>
        <v>29</v>
      </c>
      <c r="G221" s="11">
        <f>'6'!H222</f>
        <v>0</v>
      </c>
      <c r="H221" s="11">
        <f>'7'!F222</f>
        <v>0</v>
      </c>
      <c r="I221" s="11">
        <f>'8'!J222</f>
        <v>25</v>
      </c>
      <c r="J221" s="36">
        <f>'9'!P222</f>
        <v>57.153127246585186</v>
      </c>
      <c r="K221" s="11">
        <f t="shared" si="6"/>
        <v>111.15312724658519</v>
      </c>
      <c r="L221" s="46">
        <f t="shared" si="7"/>
        <v>0.38864729806498316</v>
      </c>
    </row>
    <row r="222" spans="1:12" x14ac:dyDescent="0.25">
      <c r="A222" s="9" t="str">
        <f>'2'!A222</f>
        <v>Lakeview SD</v>
      </c>
      <c r="B222" s="29" t="str">
        <f>'2'!B222</f>
        <v>Mercer</v>
      </c>
      <c r="C222" s="85">
        <f>'2'!C222</f>
        <v>284</v>
      </c>
      <c r="D222" s="85">
        <f>'2'!D222</f>
        <v>203</v>
      </c>
      <c r="E222" s="85">
        <f>'2'!E222</f>
        <v>487</v>
      </c>
      <c r="F222" s="11">
        <f>'5'!N223</f>
        <v>18</v>
      </c>
      <c r="G222" s="11">
        <f>'6'!H223</f>
        <v>16</v>
      </c>
      <c r="H222" s="11">
        <f>'7'!F223</f>
        <v>0</v>
      </c>
      <c r="I222" s="11">
        <f>'8'!J223</f>
        <v>28</v>
      </c>
      <c r="J222" s="36">
        <f>'9'!P223</f>
        <v>0</v>
      </c>
      <c r="K222" s="11">
        <f t="shared" ref="K222:K285" si="8">SUM(F222:J222)</f>
        <v>62</v>
      </c>
      <c r="L222" s="46">
        <f t="shared" si="7"/>
        <v>0.30541871921182268</v>
      </c>
    </row>
    <row r="223" spans="1:12" x14ac:dyDescent="0.25">
      <c r="A223" s="9" t="str">
        <f>'2'!A223</f>
        <v>Lampeter-Strasburg SD</v>
      </c>
      <c r="B223" s="29" t="str">
        <f>'2'!B223</f>
        <v>Lancaster</v>
      </c>
      <c r="C223" s="85">
        <f>'2'!C223</f>
        <v>722</v>
      </c>
      <c r="D223" s="85">
        <f>'2'!D223</f>
        <v>517</v>
      </c>
      <c r="E223" s="85">
        <f>'2'!E223</f>
        <v>1239</v>
      </c>
      <c r="F223" s="11">
        <f>'5'!N224</f>
        <v>0</v>
      </c>
      <c r="G223" s="11">
        <f>'6'!H224</f>
        <v>0</v>
      </c>
      <c r="H223" s="11">
        <f>'7'!F224</f>
        <v>0</v>
      </c>
      <c r="I223" s="11">
        <f>'8'!J224</f>
        <v>49</v>
      </c>
      <c r="J223" s="36">
        <f>'9'!P224</f>
        <v>59.289355322338835</v>
      </c>
      <c r="K223" s="11">
        <f t="shared" si="8"/>
        <v>108.28935532233884</v>
      </c>
      <c r="L223" s="46">
        <f t="shared" si="7"/>
        <v>0.20945716696777339</v>
      </c>
    </row>
    <row r="224" spans="1:12" x14ac:dyDescent="0.25">
      <c r="A224" s="9" t="str">
        <f>'2'!A224</f>
        <v>Lancaster SD</v>
      </c>
      <c r="B224" s="29" t="str">
        <f>'2'!B224</f>
        <v>Lancaster</v>
      </c>
      <c r="C224" s="85">
        <f>'2'!C224</f>
        <v>3510</v>
      </c>
      <c r="D224" s="85">
        <f>'2'!D224</f>
        <v>2201</v>
      </c>
      <c r="E224" s="85">
        <f>'2'!E224</f>
        <v>5711</v>
      </c>
      <c r="F224" s="11">
        <f>'5'!N225</f>
        <v>430</v>
      </c>
      <c r="G224" s="11">
        <f>'6'!H225</f>
        <v>164</v>
      </c>
      <c r="H224" s="11">
        <f>'7'!F225</f>
        <v>379</v>
      </c>
      <c r="I224" s="11">
        <f>'8'!J225</f>
        <v>473</v>
      </c>
      <c r="J224" s="36">
        <f>'9'!P225</f>
        <v>670.42578710644682</v>
      </c>
      <c r="K224" s="11">
        <f t="shared" si="8"/>
        <v>2116.4257871064469</v>
      </c>
      <c r="L224" s="46">
        <f t="shared" si="7"/>
        <v>0.96157464202928078</v>
      </c>
    </row>
    <row r="225" spans="1:12" x14ac:dyDescent="0.25">
      <c r="A225" s="9" t="str">
        <f>'2'!A225</f>
        <v>Laurel Highlands SD</v>
      </c>
      <c r="B225" s="29" t="str">
        <f>'2'!B225</f>
        <v>Fayette</v>
      </c>
      <c r="C225" s="85">
        <f>'2'!C225</f>
        <v>578</v>
      </c>
      <c r="D225" s="85">
        <f>'2'!D225</f>
        <v>502</v>
      </c>
      <c r="E225" s="85">
        <f>'2'!E225</f>
        <v>1080</v>
      </c>
      <c r="F225" s="11">
        <f>'5'!N226</f>
        <v>101</v>
      </c>
      <c r="G225" s="11">
        <f>'6'!H226</f>
        <v>22</v>
      </c>
      <c r="H225" s="11">
        <f>'7'!F226</f>
        <v>0</v>
      </c>
      <c r="I225" s="11">
        <f>'8'!J226</f>
        <v>55</v>
      </c>
      <c r="J225" s="36">
        <f>'9'!P226</f>
        <v>41.088659793814436</v>
      </c>
      <c r="K225" s="11">
        <f t="shared" si="8"/>
        <v>219.08865979381443</v>
      </c>
      <c r="L225" s="46">
        <f t="shared" si="7"/>
        <v>0.43643159321476976</v>
      </c>
    </row>
    <row r="226" spans="1:12" x14ac:dyDescent="0.25">
      <c r="A226" s="9" t="str">
        <f>'2'!A226</f>
        <v>Laurel SD</v>
      </c>
      <c r="B226" s="29" t="str">
        <f>'2'!B226</f>
        <v>Lawrence</v>
      </c>
      <c r="C226" s="85">
        <f>'2'!C226</f>
        <v>231</v>
      </c>
      <c r="D226" s="85">
        <f>'2'!D226</f>
        <v>157</v>
      </c>
      <c r="E226" s="85">
        <f>'2'!E226</f>
        <v>388</v>
      </c>
      <c r="F226" s="11">
        <f>'5'!N227</f>
        <v>15</v>
      </c>
      <c r="G226" s="11">
        <f>'6'!H227</f>
        <v>0</v>
      </c>
      <c r="H226" s="11">
        <f>'7'!F227</f>
        <v>0</v>
      </c>
      <c r="I226" s="11">
        <f>'8'!J227</f>
        <v>17</v>
      </c>
      <c r="J226" s="36">
        <f>'9'!P227</f>
        <v>0</v>
      </c>
      <c r="K226" s="11">
        <f t="shared" si="8"/>
        <v>32</v>
      </c>
      <c r="L226" s="46">
        <f t="shared" si="7"/>
        <v>0.20382165605095542</v>
      </c>
    </row>
    <row r="227" spans="1:12" x14ac:dyDescent="0.25">
      <c r="A227" s="9" t="str">
        <f>'2'!A227</f>
        <v>Lebanon SD</v>
      </c>
      <c r="B227" s="29" t="str">
        <f>'2'!B227</f>
        <v>Lebanon</v>
      </c>
      <c r="C227" s="85">
        <f>'2'!C227</f>
        <v>1245</v>
      </c>
      <c r="D227" s="85">
        <f>'2'!D227</f>
        <v>838</v>
      </c>
      <c r="E227" s="85">
        <f>'2'!E227</f>
        <v>2083</v>
      </c>
      <c r="F227" s="11">
        <f>'5'!N228</f>
        <v>248</v>
      </c>
      <c r="G227" s="11">
        <f>'6'!H228</f>
        <v>177</v>
      </c>
      <c r="H227" s="11">
        <f>'7'!F228</f>
        <v>304</v>
      </c>
      <c r="I227" s="11">
        <f>'8'!J228</f>
        <v>202</v>
      </c>
      <c r="J227" s="36">
        <f>'9'!P228</f>
        <v>0</v>
      </c>
      <c r="K227" s="11">
        <f t="shared" si="8"/>
        <v>931</v>
      </c>
      <c r="L227" s="46">
        <f t="shared" si="7"/>
        <v>1.1109785202863962</v>
      </c>
    </row>
    <row r="228" spans="1:12" x14ac:dyDescent="0.25">
      <c r="A228" s="9" t="str">
        <f>'2'!A228</f>
        <v>Leechburg Area SD</v>
      </c>
      <c r="B228" s="29" t="str">
        <f>'2'!B228</f>
        <v>Armstrong</v>
      </c>
      <c r="C228" s="85">
        <f>'2'!C228</f>
        <v>179</v>
      </c>
      <c r="D228" s="85">
        <f>'2'!D228</f>
        <v>119</v>
      </c>
      <c r="E228" s="85">
        <f>'2'!E228</f>
        <v>298</v>
      </c>
      <c r="F228" s="11">
        <f>'5'!N229</f>
        <v>2</v>
      </c>
      <c r="G228" s="11">
        <f>'6'!H229</f>
        <v>0</v>
      </c>
      <c r="H228" s="11">
        <f>'7'!F229</f>
        <v>0</v>
      </c>
      <c r="I228" s="11">
        <f>'8'!J229</f>
        <v>9</v>
      </c>
      <c r="J228" s="36">
        <f>'9'!P229</f>
        <v>53.991769547325106</v>
      </c>
      <c r="K228" s="11">
        <f t="shared" si="8"/>
        <v>64.991769547325106</v>
      </c>
      <c r="L228" s="46">
        <f t="shared" si="7"/>
        <v>0.54614932392710169</v>
      </c>
    </row>
    <row r="229" spans="1:12" x14ac:dyDescent="0.25">
      <c r="A229" s="9" t="str">
        <f>'2'!A229</f>
        <v>Lehighton Area SD</v>
      </c>
      <c r="B229" s="29" t="str">
        <f>'2'!B229</f>
        <v>Carbon</v>
      </c>
      <c r="C229" s="85">
        <f>'2'!C229</f>
        <v>550</v>
      </c>
      <c r="D229" s="85">
        <f>'2'!D229</f>
        <v>413</v>
      </c>
      <c r="E229" s="85">
        <f>'2'!E229</f>
        <v>963</v>
      </c>
      <c r="F229" s="11">
        <f>'5'!N230</f>
        <v>78</v>
      </c>
      <c r="G229" s="11">
        <f>'6'!H230</f>
        <v>15</v>
      </c>
      <c r="H229" s="11">
        <f>'7'!F230</f>
        <v>0</v>
      </c>
      <c r="I229" s="11">
        <f>'8'!J230</f>
        <v>50</v>
      </c>
      <c r="J229" s="36">
        <f>'9'!P230</f>
        <v>79.12</v>
      </c>
      <c r="K229" s="11">
        <f t="shared" si="8"/>
        <v>222.12</v>
      </c>
      <c r="L229" s="46">
        <f t="shared" si="7"/>
        <v>0.53782082324455205</v>
      </c>
    </row>
    <row r="230" spans="1:12" x14ac:dyDescent="0.25">
      <c r="A230" s="9" t="str">
        <f>'2'!A230</f>
        <v>Lewisburg Area SD</v>
      </c>
      <c r="B230" s="29" t="str">
        <f>'2'!B230</f>
        <v>Union</v>
      </c>
      <c r="C230" s="85">
        <f>'2'!C230</f>
        <v>396</v>
      </c>
      <c r="D230" s="85">
        <f>'2'!D230</f>
        <v>301</v>
      </c>
      <c r="E230" s="85">
        <f>'2'!E230</f>
        <v>697</v>
      </c>
      <c r="F230" s="11">
        <f>'5'!N231</f>
        <v>55</v>
      </c>
      <c r="G230" s="11">
        <f>'6'!H231</f>
        <v>19</v>
      </c>
      <c r="H230" s="11">
        <f>'7'!F231</f>
        <v>20</v>
      </c>
      <c r="I230" s="11">
        <f>'8'!J231</f>
        <v>28</v>
      </c>
      <c r="J230" s="36">
        <f>'9'!P231</f>
        <v>83.25</v>
      </c>
      <c r="K230" s="11">
        <f t="shared" si="8"/>
        <v>205.25</v>
      </c>
      <c r="L230" s="46">
        <f t="shared" si="7"/>
        <v>0.68189368770764125</v>
      </c>
    </row>
    <row r="231" spans="1:12" x14ac:dyDescent="0.25">
      <c r="A231" s="9" t="str">
        <f>'2'!A231</f>
        <v>Ligonier Valley SD</v>
      </c>
      <c r="B231" s="29" t="str">
        <f>'2'!B231</f>
        <v>Westmoreland</v>
      </c>
      <c r="C231" s="85">
        <f>'2'!C231</f>
        <v>389</v>
      </c>
      <c r="D231" s="85">
        <f>'2'!D231</f>
        <v>286</v>
      </c>
      <c r="E231" s="85">
        <f>'2'!E231</f>
        <v>675</v>
      </c>
      <c r="F231" s="11">
        <f>'5'!N232</f>
        <v>21</v>
      </c>
      <c r="G231" s="11">
        <f>'6'!H232</f>
        <v>29</v>
      </c>
      <c r="H231" s="11">
        <f>'7'!F232</f>
        <v>0</v>
      </c>
      <c r="I231" s="11">
        <f>'8'!J232</f>
        <v>33</v>
      </c>
      <c r="J231" s="36">
        <f>'9'!P232</f>
        <v>19.069607843137256</v>
      </c>
      <c r="K231" s="11">
        <f t="shared" si="8"/>
        <v>102.06960784313725</v>
      </c>
      <c r="L231" s="46">
        <f t="shared" si="7"/>
        <v>0.3568867407102701</v>
      </c>
    </row>
    <row r="232" spans="1:12" x14ac:dyDescent="0.25">
      <c r="A232" s="9" t="str">
        <f>'2'!A232</f>
        <v>Line Mountain SD</v>
      </c>
      <c r="B232" s="29" t="str">
        <f>'2'!B232</f>
        <v>Northumberland</v>
      </c>
      <c r="C232" s="85">
        <f>'2'!C232</f>
        <v>309</v>
      </c>
      <c r="D232" s="85">
        <f>'2'!D232</f>
        <v>208</v>
      </c>
      <c r="E232" s="85">
        <f>'2'!E232</f>
        <v>517</v>
      </c>
      <c r="F232" s="11">
        <f>'5'!N233</f>
        <v>17</v>
      </c>
      <c r="G232" s="11">
        <f>'6'!H233</f>
        <v>17</v>
      </c>
      <c r="H232" s="11">
        <f>'7'!F233</f>
        <v>0</v>
      </c>
      <c r="I232" s="11">
        <f>'8'!J233</f>
        <v>14</v>
      </c>
      <c r="J232" s="36">
        <f>'9'!P233</f>
        <v>3.9659863945578233</v>
      </c>
      <c r="K232" s="11">
        <f t="shared" si="8"/>
        <v>51.965986394557824</v>
      </c>
      <c r="L232" s="46">
        <f t="shared" si="7"/>
        <v>0.24983647305075876</v>
      </c>
    </row>
    <row r="233" spans="1:12" x14ac:dyDescent="0.25">
      <c r="A233" s="9" t="str">
        <f>'2'!A233</f>
        <v>Littlestown Area SD</v>
      </c>
      <c r="B233" s="29" t="str">
        <f>'2'!B233</f>
        <v>Adams</v>
      </c>
      <c r="C233" s="85">
        <f>'2'!C233</f>
        <v>504</v>
      </c>
      <c r="D233" s="85">
        <f>'2'!D233</f>
        <v>368</v>
      </c>
      <c r="E233" s="85">
        <f>'2'!E233</f>
        <v>872</v>
      </c>
      <c r="F233" s="11">
        <f>'5'!N234</f>
        <v>40</v>
      </c>
      <c r="G233" s="11">
        <f>'6'!H234</f>
        <v>0</v>
      </c>
      <c r="H233" s="11">
        <f>'7'!F234</f>
        <v>0</v>
      </c>
      <c r="I233" s="11">
        <f>'8'!J234</f>
        <v>27</v>
      </c>
      <c r="J233" s="36">
        <f>'9'!P234</f>
        <v>37.38759689922481</v>
      </c>
      <c r="K233" s="11">
        <f t="shared" si="8"/>
        <v>104.3875968992248</v>
      </c>
      <c r="L233" s="46">
        <f t="shared" si="7"/>
        <v>0.2836619480957196</v>
      </c>
    </row>
    <row r="234" spans="1:12" x14ac:dyDescent="0.25">
      <c r="A234" s="9" t="str">
        <f>'2'!A234</f>
        <v>Lower Dauphin SD</v>
      </c>
      <c r="B234" s="29" t="str">
        <f>'2'!B234</f>
        <v>Dauphin</v>
      </c>
      <c r="C234" s="85">
        <f>'2'!C234</f>
        <v>759</v>
      </c>
      <c r="D234" s="85">
        <f>'2'!D234</f>
        <v>574</v>
      </c>
      <c r="E234" s="85">
        <f>'2'!E234</f>
        <v>1333</v>
      </c>
      <c r="F234" s="11">
        <f>'5'!N235</f>
        <v>0</v>
      </c>
      <c r="G234" s="11">
        <f>'6'!H235</f>
        <v>0</v>
      </c>
      <c r="H234" s="11">
        <f>'7'!F235</f>
        <v>0</v>
      </c>
      <c r="I234" s="11">
        <f>'8'!J235</f>
        <v>46</v>
      </c>
      <c r="J234" s="36">
        <f>'9'!P235</f>
        <v>74.162162162162161</v>
      </c>
      <c r="K234" s="11">
        <f t="shared" si="8"/>
        <v>120.16216216216216</v>
      </c>
      <c r="L234" s="46">
        <f t="shared" si="7"/>
        <v>0.20934174592711177</v>
      </c>
    </row>
    <row r="235" spans="1:12" x14ac:dyDescent="0.25">
      <c r="A235" s="9" t="str">
        <f>'2'!A235</f>
        <v>Lower Merion SD</v>
      </c>
      <c r="B235" s="29" t="str">
        <f>'2'!B235</f>
        <v>Montgomery</v>
      </c>
      <c r="C235" s="85">
        <f>'2'!C235</f>
        <v>1866</v>
      </c>
      <c r="D235" s="85">
        <f>'2'!D235</f>
        <v>1385</v>
      </c>
      <c r="E235" s="85">
        <f>'2'!E235</f>
        <v>3251</v>
      </c>
      <c r="F235" s="11">
        <f>'5'!N236</f>
        <v>0</v>
      </c>
      <c r="G235" s="11">
        <f>'6'!H236</f>
        <v>0</v>
      </c>
      <c r="H235" s="11">
        <f>'7'!F236</f>
        <v>0</v>
      </c>
      <c r="I235" s="11">
        <f>'8'!J236</f>
        <v>142</v>
      </c>
      <c r="J235" s="36">
        <f>'9'!P236</f>
        <v>371.10491586935007</v>
      </c>
      <c r="K235" s="11">
        <f t="shared" si="8"/>
        <v>513.10491586935007</v>
      </c>
      <c r="L235" s="46">
        <f t="shared" si="7"/>
        <v>0.37047286344357405</v>
      </c>
    </row>
    <row r="236" spans="1:12" x14ac:dyDescent="0.25">
      <c r="A236" s="9" t="str">
        <f>'2'!A236</f>
        <v>Lower Moreland Township SD</v>
      </c>
      <c r="B236" s="29" t="str">
        <f>'2'!B236</f>
        <v>Montgomery</v>
      </c>
      <c r="C236" s="85">
        <f>'2'!C236</f>
        <v>315</v>
      </c>
      <c r="D236" s="85">
        <f>'2'!D236</f>
        <v>310</v>
      </c>
      <c r="E236" s="85">
        <f>'2'!E236</f>
        <v>625</v>
      </c>
      <c r="F236" s="11">
        <f>'5'!N237</f>
        <v>0</v>
      </c>
      <c r="G236" s="11">
        <f>'6'!H237</f>
        <v>0</v>
      </c>
      <c r="H236" s="11">
        <f>'7'!F237</f>
        <v>0</v>
      </c>
      <c r="I236" s="11">
        <f>'8'!J237</f>
        <v>29</v>
      </c>
      <c r="J236" s="36">
        <f>'9'!P237</f>
        <v>0</v>
      </c>
      <c r="K236" s="11">
        <f t="shared" si="8"/>
        <v>29</v>
      </c>
      <c r="L236" s="46">
        <f t="shared" si="7"/>
        <v>9.3548387096774197E-2</v>
      </c>
    </row>
    <row r="237" spans="1:12" x14ac:dyDescent="0.25">
      <c r="A237" s="9" t="str">
        <f>'2'!A237</f>
        <v>Loyalsock Township SD</v>
      </c>
      <c r="B237" s="29" t="str">
        <f>'2'!B237</f>
        <v>Lycoming</v>
      </c>
      <c r="C237" s="85">
        <f>'2'!C237</f>
        <v>277</v>
      </c>
      <c r="D237" s="85">
        <f>'2'!D237</f>
        <v>215</v>
      </c>
      <c r="E237" s="85">
        <f>'2'!E237</f>
        <v>492</v>
      </c>
      <c r="F237" s="11">
        <f>'5'!N238</f>
        <v>72</v>
      </c>
      <c r="G237" s="11">
        <f>'6'!H238</f>
        <v>0</v>
      </c>
      <c r="H237" s="11">
        <f>'7'!F238</f>
        <v>0</v>
      </c>
      <c r="I237" s="11">
        <f>'8'!J238</f>
        <v>30</v>
      </c>
      <c r="J237" s="36">
        <f>'9'!P238</f>
        <v>0</v>
      </c>
      <c r="K237" s="11">
        <f t="shared" si="8"/>
        <v>102</v>
      </c>
      <c r="L237" s="46">
        <f t="shared" si="7"/>
        <v>0.47441860465116281</v>
      </c>
    </row>
    <row r="238" spans="1:12" x14ac:dyDescent="0.25">
      <c r="A238" s="9" t="str">
        <f>'2'!A238</f>
        <v>Mahanoy Area SD</v>
      </c>
      <c r="B238" s="29" t="str">
        <f>'2'!B238</f>
        <v>Schuylkill</v>
      </c>
      <c r="C238" s="85">
        <f>'2'!C238</f>
        <v>253</v>
      </c>
      <c r="D238" s="85">
        <f>'2'!D238</f>
        <v>184</v>
      </c>
      <c r="E238" s="85">
        <f>'2'!E238</f>
        <v>437</v>
      </c>
      <c r="F238" s="11">
        <f>'5'!N239</f>
        <v>54</v>
      </c>
      <c r="G238" s="11">
        <f>'6'!H239</f>
        <v>34</v>
      </c>
      <c r="H238" s="11">
        <f>'7'!F239</f>
        <v>0</v>
      </c>
      <c r="I238" s="11">
        <f>'8'!J239</f>
        <v>45</v>
      </c>
      <c r="J238" s="36">
        <f>'9'!P239</f>
        <v>23.629166666666666</v>
      </c>
      <c r="K238" s="11">
        <f t="shared" si="8"/>
        <v>156.62916666666666</v>
      </c>
      <c r="L238" s="46">
        <f t="shared" si="7"/>
        <v>0.85124547101449277</v>
      </c>
    </row>
    <row r="239" spans="1:12" x14ac:dyDescent="0.25">
      <c r="A239" s="9" t="str">
        <f>'2'!A239</f>
        <v>Manheim Central SD</v>
      </c>
      <c r="B239" s="29" t="str">
        <f>'2'!B239</f>
        <v>Lancaster</v>
      </c>
      <c r="C239" s="85">
        <f>'2'!C239</f>
        <v>893</v>
      </c>
      <c r="D239" s="85">
        <f>'2'!D239</f>
        <v>546</v>
      </c>
      <c r="E239" s="85">
        <f>'2'!E239</f>
        <v>1439</v>
      </c>
      <c r="F239" s="11">
        <f>'5'!N240</f>
        <v>19</v>
      </c>
      <c r="G239" s="11">
        <f>'6'!H240</f>
        <v>0</v>
      </c>
      <c r="H239" s="11">
        <f>'7'!F240</f>
        <v>31</v>
      </c>
      <c r="I239" s="11">
        <f>'8'!J240</f>
        <v>81</v>
      </c>
      <c r="J239" s="36">
        <f>'9'!P240</f>
        <v>20.347826086956523</v>
      </c>
      <c r="K239" s="11">
        <f t="shared" si="8"/>
        <v>151.34782608695653</v>
      </c>
      <c r="L239" s="46">
        <f t="shared" si="7"/>
        <v>0.27719382067208154</v>
      </c>
    </row>
    <row r="240" spans="1:12" x14ac:dyDescent="0.25">
      <c r="A240" s="9" t="str">
        <f>'2'!A240</f>
        <v>Manheim Township SD</v>
      </c>
      <c r="B240" s="29" t="str">
        <f>'2'!B240</f>
        <v>Lancaster</v>
      </c>
      <c r="C240" s="85">
        <f>'2'!C240</f>
        <v>1227</v>
      </c>
      <c r="D240" s="85">
        <f>'2'!D240</f>
        <v>899</v>
      </c>
      <c r="E240" s="85">
        <f>'2'!E240</f>
        <v>2126</v>
      </c>
      <c r="F240" s="11">
        <f>'5'!N241</f>
        <v>0</v>
      </c>
      <c r="G240" s="11">
        <f>'6'!H241</f>
        <v>19</v>
      </c>
      <c r="H240" s="11">
        <f>'7'!F241</f>
        <v>0</v>
      </c>
      <c r="I240" s="11">
        <f>'8'!J241</f>
        <v>117</v>
      </c>
      <c r="J240" s="36">
        <f>'9'!P241</f>
        <v>204.53073463268368</v>
      </c>
      <c r="K240" s="11">
        <f t="shared" si="8"/>
        <v>340.53073463268368</v>
      </c>
      <c r="L240" s="46">
        <f t="shared" si="7"/>
        <v>0.37878835887951467</v>
      </c>
    </row>
    <row r="241" spans="1:12" x14ac:dyDescent="0.25">
      <c r="A241" s="9" t="str">
        <f>'2'!A241</f>
        <v>Marion Center Area SD</v>
      </c>
      <c r="B241" s="29" t="str">
        <f>'2'!B241</f>
        <v>Indiana</v>
      </c>
      <c r="C241" s="85">
        <f>'2'!C241</f>
        <v>402</v>
      </c>
      <c r="D241" s="85">
        <f>'2'!D241</f>
        <v>282</v>
      </c>
      <c r="E241" s="85">
        <f>'2'!E241</f>
        <v>684</v>
      </c>
      <c r="F241" s="11">
        <f>'5'!N242</f>
        <v>0</v>
      </c>
      <c r="G241" s="11">
        <f>'6'!H242</f>
        <v>45</v>
      </c>
      <c r="H241" s="11">
        <f>'7'!F242</f>
        <v>66</v>
      </c>
      <c r="I241" s="11">
        <f>'8'!J242</f>
        <v>40</v>
      </c>
      <c r="J241" s="36">
        <f>'9'!P242</f>
        <v>5.3903743315508024</v>
      </c>
      <c r="K241" s="11">
        <f t="shared" si="8"/>
        <v>156.39037433155079</v>
      </c>
      <c r="L241" s="46">
        <f t="shared" si="7"/>
        <v>0.55457579550195313</v>
      </c>
    </row>
    <row r="242" spans="1:12" x14ac:dyDescent="0.25">
      <c r="A242" s="9" t="str">
        <f>'2'!A242</f>
        <v>Marple Newtown SD</v>
      </c>
      <c r="B242" s="29" t="str">
        <f>'2'!B242</f>
        <v>Delaware</v>
      </c>
      <c r="C242" s="85">
        <f>'2'!C242</f>
        <v>902</v>
      </c>
      <c r="D242" s="85">
        <f>'2'!D242</f>
        <v>659</v>
      </c>
      <c r="E242" s="85">
        <f>'2'!E242</f>
        <v>1561</v>
      </c>
      <c r="F242" s="11">
        <f>'5'!N243</f>
        <v>2</v>
      </c>
      <c r="G242" s="11">
        <f>'6'!H243</f>
        <v>0</v>
      </c>
      <c r="H242" s="11">
        <f>'7'!F243</f>
        <v>0</v>
      </c>
      <c r="I242" s="11">
        <f>'8'!J243</f>
        <v>69</v>
      </c>
      <c r="J242" s="36">
        <f>'9'!P243</f>
        <v>83.218710493046771</v>
      </c>
      <c r="K242" s="11">
        <f t="shared" si="8"/>
        <v>154.21871049304679</v>
      </c>
      <c r="L242" s="46">
        <f t="shared" si="7"/>
        <v>0.23401928754635323</v>
      </c>
    </row>
    <row r="243" spans="1:12" x14ac:dyDescent="0.25">
      <c r="A243" s="9" t="str">
        <f>'2'!A243</f>
        <v>Mars Area SD</v>
      </c>
      <c r="B243" s="29" t="str">
        <f>'2'!B243</f>
        <v>Butler</v>
      </c>
      <c r="C243" s="85">
        <f>'2'!C243</f>
        <v>587</v>
      </c>
      <c r="D243" s="85">
        <f>'2'!D243</f>
        <v>482</v>
      </c>
      <c r="E243" s="85">
        <f>'2'!E243</f>
        <v>1069</v>
      </c>
      <c r="F243" s="11">
        <f>'5'!N244</f>
        <v>40</v>
      </c>
      <c r="G243" s="11">
        <f>'6'!H244</f>
        <v>0</v>
      </c>
      <c r="H243" s="11">
        <f>'7'!F244</f>
        <v>0</v>
      </c>
      <c r="I243" s="11">
        <f>'8'!J244</f>
        <v>46</v>
      </c>
      <c r="J243" s="36">
        <f>'9'!P244</f>
        <v>56.812064965197216</v>
      </c>
      <c r="K243" s="11">
        <f t="shared" si="8"/>
        <v>142.81206496519721</v>
      </c>
      <c r="L243" s="46">
        <f t="shared" si="7"/>
        <v>0.29629059121410212</v>
      </c>
    </row>
    <row r="244" spans="1:12" x14ac:dyDescent="0.25">
      <c r="A244" s="9" t="str">
        <f>'2'!A244</f>
        <v>McGuffey SD</v>
      </c>
      <c r="B244" s="29" t="str">
        <f>'2'!B244</f>
        <v>Washington</v>
      </c>
      <c r="C244" s="85">
        <f>'2'!C244</f>
        <v>359</v>
      </c>
      <c r="D244" s="85">
        <f>'2'!D244</f>
        <v>266</v>
      </c>
      <c r="E244" s="85">
        <f>'2'!E244</f>
        <v>625</v>
      </c>
      <c r="F244" s="11">
        <f>'5'!N245</f>
        <v>18</v>
      </c>
      <c r="G244" s="11">
        <f>'6'!H245</f>
        <v>17</v>
      </c>
      <c r="H244" s="11">
        <f>'7'!F245</f>
        <v>0</v>
      </c>
      <c r="I244" s="11">
        <f>'8'!J245</f>
        <v>21</v>
      </c>
      <c r="J244" s="36">
        <f>'9'!P245</f>
        <v>3.75417661097852</v>
      </c>
      <c r="K244" s="11">
        <f t="shared" si="8"/>
        <v>59.754176610978519</v>
      </c>
      <c r="L244" s="46">
        <f t="shared" si="7"/>
        <v>0.22463976169540797</v>
      </c>
    </row>
    <row r="245" spans="1:12" x14ac:dyDescent="0.25">
      <c r="A245" s="9" t="str">
        <f>'2'!A245</f>
        <v>McKeesport Area SD</v>
      </c>
      <c r="B245" s="29" t="str">
        <f>'2'!B245</f>
        <v>Allegheny</v>
      </c>
      <c r="C245" s="85">
        <f>'2'!C245</f>
        <v>1016</v>
      </c>
      <c r="D245" s="85">
        <f>'2'!D245</f>
        <v>694</v>
      </c>
      <c r="E245" s="85">
        <f>'2'!E245</f>
        <v>1710</v>
      </c>
      <c r="F245" s="11">
        <f>'5'!N246</f>
        <v>128</v>
      </c>
      <c r="G245" s="11">
        <f>'6'!H246</f>
        <v>46</v>
      </c>
      <c r="H245" s="11">
        <f>'7'!F246</f>
        <v>0</v>
      </c>
      <c r="I245" s="11">
        <f>'8'!J246</f>
        <v>115</v>
      </c>
      <c r="J245" s="36">
        <f>'9'!P246</f>
        <v>158.69454656862746</v>
      </c>
      <c r="K245" s="11">
        <f t="shared" si="8"/>
        <v>447.69454656862746</v>
      </c>
      <c r="L245" s="46">
        <f t="shared" si="7"/>
        <v>0.6450930065830367</v>
      </c>
    </row>
    <row r="246" spans="1:12" x14ac:dyDescent="0.25">
      <c r="A246" s="9" t="str">
        <f>'2'!A246</f>
        <v>Mechanicsburg Area SD</v>
      </c>
      <c r="B246" s="29" t="str">
        <f>'2'!B246</f>
        <v>Cumberland</v>
      </c>
      <c r="C246" s="85">
        <f>'2'!C246</f>
        <v>924</v>
      </c>
      <c r="D246" s="85">
        <f>'2'!D246</f>
        <v>614</v>
      </c>
      <c r="E246" s="85">
        <f>'2'!E246</f>
        <v>1538</v>
      </c>
      <c r="F246" s="11">
        <f>'5'!N247</f>
        <v>0</v>
      </c>
      <c r="G246" s="11">
        <f>'6'!H247</f>
        <v>20</v>
      </c>
      <c r="H246" s="11">
        <f>'7'!F247</f>
        <v>0</v>
      </c>
      <c r="I246" s="11">
        <f>'8'!J247</f>
        <v>75</v>
      </c>
      <c r="J246" s="36">
        <f>'9'!P247</f>
        <v>260.45272969374167</v>
      </c>
      <c r="K246" s="11">
        <f t="shared" si="8"/>
        <v>355.45272969374167</v>
      </c>
      <c r="L246" s="46">
        <f t="shared" si="7"/>
        <v>0.5789132405435532</v>
      </c>
    </row>
    <row r="247" spans="1:12" x14ac:dyDescent="0.25">
      <c r="A247" s="9" t="str">
        <f>'2'!A247</f>
        <v>Mercer Area SD</v>
      </c>
      <c r="B247" s="29" t="str">
        <f>'2'!B247</f>
        <v>Mercer</v>
      </c>
      <c r="C247" s="85">
        <f>'2'!C247</f>
        <v>269</v>
      </c>
      <c r="D247" s="85">
        <f>'2'!D247</f>
        <v>205</v>
      </c>
      <c r="E247" s="85">
        <f>'2'!E247</f>
        <v>474</v>
      </c>
      <c r="F247" s="11">
        <f>'5'!N248</f>
        <v>32</v>
      </c>
      <c r="G247" s="11">
        <f>'6'!H248</f>
        <v>14</v>
      </c>
      <c r="H247" s="11">
        <f>'7'!F248</f>
        <v>0</v>
      </c>
      <c r="I247" s="11">
        <f>'8'!J248</f>
        <v>24</v>
      </c>
      <c r="J247" s="36">
        <f>'9'!P248</f>
        <v>42.539473684210527</v>
      </c>
      <c r="K247" s="11">
        <f t="shared" si="8"/>
        <v>112.53947368421052</v>
      </c>
      <c r="L247" s="46">
        <f t="shared" si="7"/>
        <v>0.54897304236200251</v>
      </c>
    </row>
    <row r="248" spans="1:12" x14ac:dyDescent="0.25">
      <c r="A248" s="9" t="str">
        <f>'2'!A248</f>
        <v>Methacton SD</v>
      </c>
      <c r="B248" s="29" t="str">
        <f>'2'!B248</f>
        <v>Montgomery</v>
      </c>
      <c r="C248" s="85">
        <f>'2'!C248</f>
        <v>990</v>
      </c>
      <c r="D248" s="85">
        <f>'2'!D248</f>
        <v>796</v>
      </c>
      <c r="E248" s="85">
        <f>'2'!E248</f>
        <v>1786</v>
      </c>
      <c r="F248" s="11">
        <f>'5'!N249</f>
        <v>0</v>
      </c>
      <c r="G248" s="11">
        <f>'6'!H249</f>
        <v>10</v>
      </c>
      <c r="H248" s="11">
        <f>'7'!F249</f>
        <v>0</v>
      </c>
      <c r="I248" s="11">
        <f>'8'!J249</f>
        <v>60</v>
      </c>
      <c r="J248" s="36">
        <f>'9'!P249</f>
        <v>0</v>
      </c>
      <c r="K248" s="11">
        <f t="shared" si="8"/>
        <v>70</v>
      </c>
      <c r="L248" s="46">
        <f t="shared" si="7"/>
        <v>8.7939698492462318E-2</v>
      </c>
    </row>
    <row r="249" spans="1:12" x14ac:dyDescent="0.25">
      <c r="A249" s="9" t="str">
        <f>'2'!A249</f>
        <v>Meyersdale Area SD</v>
      </c>
      <c r="B249" s="29" t="str">
        <f>'2'!B249</f>
        <v>Somerset</v>
      </c>
      <c r="C249" s="85">
        <f>'2'!C249</f>
        <v>228</v>
      </c>
      <c r="D249" s="85">
        <f>'2'!D249</f>
        <v>169</v>
      </c>
      <c r="E249" s="85">
        <f>'2'!E249</f>
        <v>397</v>
      </c>
      <c r="F249" s="11">
        <f>'5'!N250</f>
        <v>17</v>
      </c>
      <c r="G249" s="11">
        <f>'6'!H250</f>
        <v>17</v>
      </c>
      <c r="H249" s="11">
        <f>'7'!F250</f>
        <v>0</v>
      </c>
      <c r="I249" s="11">
        <f>'8'!J250</f>
        <v>17</v>
      </c>
      <c r="J249" s="36">
        <f>'9'!P250</f>
        <v>0</v>
      </c>
      <c r="K249" s="11">
        <f t="shared" si="8"/>
        <v>51</v>
      </c>
      <c r="L249" s="46">
        <f t="shared" si="7"/>
        <v>0.30177514792899407</v>
      </c>
    </row>
    <row r="250" spans="1:12" x14ac:dyDescent="0.25">
      <c r="A250" s="9" t="str">
        <f>'2'!A250</f>
        <v>Mid Valley SD</v>
      </c>
      <c r="B250" s="29" t="str">
        <f>'2'!B250</f>
        <v>Lackawanna</v>
      </c>
      <c r="C250" s="85">
        <f>'2'!C250</f>
        <v>514</v>
      </c>
      <c r="D250" s="85">
        <f>'2'!D250</f>
        <v>316</v>
      </c>
      <c r="E250" s="85">
        <f>'2'!E250</f>
        <v>830</v>
      </c>
      <c r="F250" s="11">
        <f>'5'!N251</f>
        <v>38</v>
      </c>
      <c r="G250" s="11">
        <f>'6'!H251</f>
        <v>15</v>
      </c>
      <c r="H250" s="11">
        <f>'7'!F251</f>
        <v>0</v>
      </c>
      <c r="I250" s="11">
        <f>'8'!J251</f>
        <v>53</v>
      </c>
      <c r="J250" s="36">
        <f>'9'!P251</f>
        <v>0</v>
      </c>
      <c r="K250" s="11">
        <f t="shared" si="8"/>
        <v>106</v>
      </c>
      <c r="L250" s="46">
        <f t="shared" si="7"/>
        <v>0.33544303797468356</v>
      </c>
    </row>
    <row r="251" spans="1:12" x14ac:dyDescent="0.25">
      <c r="A251" s="9" t="str">
        <f>'2'!A251</f>
        <v>Middletown Area SD</v>
      </c>
      <c r="B251" s="29" t="str">
        <f>'2'!B251</f>
        <v>Dauphin</v>
      </c>
      <c r="C251" s="85">
        <f>'2'!C251</f>
        <v>607</v>
      </c>
      <c r="D251" s="85">
        <f>'2'!D251</f>
        <v>395</v>
      </c>
      <c r="E251" s="85">
        <f>'2'!E251</f>
        <v>1002</v>
      </c>
      <c r="F251" s="11">
        <f>'5'!N252</f>
        <v>32</v>
      </c>
      <c r="G251" s="11">
        <f>'6'!H252</f>
        <v>0</v>
      </c>
      <c r="H251" s="11">
        <f>'7'!F252</f>
        <v>0</v>
      </c>
      <c r="I251" s="11">
        <f>'8'!J252</f>
        <v>48</v>
      </c>
      <c r="J251" s="36">
        <f>'9'!P252</f>
        <v>74.162162162162161</v>
      </c>
      <c r="K251" s="11">
        <f t="shared" si="8"/>
        <v>154.16216216216216</v>
      </c>
      <c r="L251" s="46">
        <f t="shared" si="7"/>
        <v>0.39028395484091688</v>
      </c>
    </row>
    <row r="252" spans="1:12" x14ac:dyDescent="0.25">
      <c r="A252" s="9" t="str">
        <f>'2'!A252</f>
        <v>Midd-West SD</v>
      </c>
      <c r="B252" s="29" t="str">
        <f>'2'!B252</f>
        <v>Snyder</v>
      </c>
      <c r="C252" s="85">
        <f>'2'!C252</f>
        <v>690</v>
      </c>
      <c r="D252" s="85">
        <f>'2'!D252</f>
        <v>529</v>
      </c>
      <c r="E252" s="85">
        <f>'2'!E252</f>
        <v>1219</v>
      </c>
      <c r="F252" s="11">
        <f>'5'!N253</f>
        <v>40</v>
      </c>
      <c r="G252" s="11">
        <f>'6'!H253</f>
        <v>16</v>
      </c>
      <c r="H252" s="11">
        <f>'7'!F253</f>
        <v>0</v>
      </c>
      <c r="I252" s="11">
        <f>'8'!J253</f>
        <v>47</v>
      </c>
      <c r="J252" s="36">
        <f>'9'!P253</f>
        <v>48.393442622950815</v>
      </c>
      <c r="K252" s="11">
        <f t="shared" si="8"/>
        <v>151.39344262295083</v>
      </c>
      <c r="L252" s="46">
        <f t="shared" si="7"/>
        <v>0.28618798227400916</v>
      </c>
    </row>
    <row r="253" spans="1:12" x14ac:dyDescent="0.25">
      <c r="A253" s="9" t="str">
        <f>'2'!A253</f>
        <v>Midland Borough SD</v>
      </c>
      <c r="B253" s="29" t="str">
        <f>'2'!B253</f>
        <v>Beaver</v>
      </c>
      <c r="C253" s="85">
        <f>'2'!C253</f>
        <v>115</v>
      </c>
      <c r="D253" s="85">
        <f>'2'!D253</f>
        <v>62</v>
      </c>
      <c r="E253" s="85">
        <f>'2'!E253</f>
        <v>177</v>
      </c>
      <c r="F253" s="11">
        <f>'5'!N254</f>
        <v>0</v>
      </c>
      <c r="G253" s="11">
        <f>'6'!H254</f>
        <v>0</v>
      </c>
      <c r="H253" s="11">
        <f>'7'!F254</f>
        <v>31</v>
      </c>
      <c r="I253" s="11">
        <f>'8'!J254</f>
        <v>6</v>
      </c>
      <c r="J253" s="36">
        <f>'9'!P254</f>
        <v>37.182461103253182</v>
      </c>
      <c r="K253" s="11">
        <f t="shared" si="8"/>
        <v>74.182461103253189</v>
      </c>
      <c r="L253" s="46">
        <f t="shared" si="7"/>
        <v>1.196491308116987</v>
      </c>
    </row>
    <row r="254" spans="1:12" x14ac:dyDescent="0.25">
      <c r="A254" s="9" t="str">
        <f>'2'!A254</f>
        <v>Mifflin County SD</v>
      </c>
      <c r="B254" s="29" t="str">
        <f>'2'!B254</f>
        <v>Mifflin</v>
      </c>
      <c r="C254" s="85">
        <f>'2'!C254</f>
        <v>1632</v>
      </c>
      <c r="D254" s="85">
        <f>'2'!D254</f>
        <v>1132</v>
      </c>
      <c r="E254" s="85">
        <f>'2'!E254</f>
        <v>2764</v>
      </c>
      <c r="F254" s="11">
        <f>'5'!N255</f>
        <v>160</v>
      </c>
      <c r="G254" s="11">
        <f>'6'!H255</f>
        <v>57</v>
      </c>
      <c r="H254" s="11">
        <f>'7'!F255</f>
        <v>0</v>
      </c>
      <c r="I254" s="11">
        <f>'8'!J255</f>
        <v>164</v>
      </c>
      <c r="J254" s="36">
        <f>'9'!P255</f>
        <v>188.77358490566039</v>
      </c>
      <c r="K254" s="11">
        <f t="shared" si="8"/>
        <v>569.77358490566041</v>
      </c>
      <c r="L254" s="46">
        <f t="shared" si="7"/>
        <v>0.5033335555703714</v>
      </c>
    </row>
    <row r="255" spans="1:12" x14ac:dyDescent="0.25">
      <c r="A255" s="9" t="str">
        <f>'2'!A255</f>
        <v>Mifflinburg Area SD</v>
      </c>
      <c r="B255" s="29" t="str">
        <f>'2'!B255</f>
        <v>Union</v>
      </c>
      <c r="C255" s="85">
        <f>'2'!C255</f>
        <v>633</v>
      </c>
      <c r="D255" s="85">
        <f>'2'!D255</f>
        <v>483</v>
      </c>
      <c r="E255" s="85">
        <f>'2'!E255</f>
        <v>1116</v>
      </c>
      <c r="F255" s="11">
        <f>'5'!N256</f>
        <v>50</v>
      </c>
      <c r="G255" s="11">
        <f>'6'!H256</f>
        <v>0</v>
      </c>
      <c r="H255" s="11">
        <f>'7'!F256</f>
        <v>0</v>
      </c>
      <c r="I255" s="11">
        <f>'8'!J256</f>
        <v>52</v>
      </c>
      <c r="J255" s="36">
        <f>'9'!P256</f>
        <v>53.625</v>
      </c>
      <c r="K255" s="11">
        <f t="shared" si="8"/>
        <v>155.625</v>
      </c>
      <c r="L255" s="46">
        <f t="shared" si="7"/>
        <v>0.32220496894409939</v>
      </c>
    </row>
    <row r="256" spans="1:12" x14ac:dyDescent="0.25">
      <c r="A256" s="9" t="str">
        <f>'2'!A256</f>
        <v>Millcreek Township SD</v>
      </c>
      <c r="B256" s="29" t="str">
        <f>'2'!B256</f>
        <v>Erie</v>
      </c>
      <c r="C256" s="85">
        <f>'2'!C256</f>
        <v>1504</v>
      </c>
      <c r="D256" s="85">
        <f>'2'!D256</f>
        <v>1138</v>
      </c>
      <c r="E256" s="85">
        <f>'2'!E256</f>
        <v>2642</v>
      </c>
      <c r="F256" s="11">
        <f>'5'!N257</f>
        <v>40</v>
      </c>
      <c r="G256" s="11">
        <f>'6'!H257</f>
        <v>48</v>
      </c>
      <c r="H256" s="11">
        <f>'7'!F257</f>
        <v>0</v>
      </c>
      <c r="I256" s="11">
        <f>'8'!J257</f>
        <v>150</v>
      </c>
      <c r="J256" s="36">
        <f>'9'!P257</f>
        <v>186.75853018372703</v>
      </c>
      <c r="K256" s="11">
        <f t="shared" si="8"/>
        <v>424.75853018372703</v>
      </c>
      <c r="L256" s="46">
        <f t="shared" si="7"/>
        <v>0.37325002652348599</v>
      </c>
    </row>
    <row r="257" spans="1:12" x14ac:dyDescent="0.25">
      <c r="A257" s="9" t="str">
        <f>'2'!A257</f>
        <v>Millersburg Area SD</v>
      </c>
      <c r="B257" s="29" t="str">
        <f>'2'!B257</f>
        <v>Dauphin</v>
      </c>
      <c r="C257" s="85">
        <f>'2'!C257</f>
        <v>266</v>
      </c>
      <c r="D257" s="85">
        <f>'2'!D257</f>
        <v>150</v>
      </c>
      <c r="E257" s="85">
        <f>'2'!E257</f>
        <v>416</v>
      </c>
      <c r="F257" s="11">
        <f>'5'!N258</f>
        <v>0</v>
      </c>
      <c r="G257" s="11">
        <f>'6'!H258</f>
        <v>0</v>
      </c>
      <c r="H257" s="11">
        <f>'7'!F258</f>
        <v>0</v>
      </c>
      <c r="I257" s="11">
        <f>'8'!J258</f>
        <v>10</v>
      </c>
      <c r="J257" s="36">
        <f>'9'!P258</f>
        <v>37.081081081081081</v>
      </c>
      <c r="K257" s="11">
        <f t="shared" si="8"/>
        <v>47.081081081081081</v>
      </c>
      <c r="L257" s="46">
        <f t="shared" si="7"/>
        <v>0.31387387387387389</v>
      </c>
    </row>
    <row r="258" spans="1:12" x14ac:dyDescent="0.25">
      <c r="A258" s="9" t="str">
        <f>'2'!A258</f>
        <v>Millville Area SD</v>
      </c>
      <c r="B258" s="29" t="str">
        <f>'2'!B258</f>
        <v>Columbia</v>
      </c>
      <c r="C258" s="85">
        <f>'2'!C258</f>
        <v>167</v>
      </c>
      <c r="D258" s="85">
        <f>'2'!D258</f>
        <v>124</v>
      </c>
      <c r="E258" s="85">
        <f>'2'!E258</f>
        <v>291</v>
      </c>
      <c r="F258" s="11">
        <f>'5'!N259</f>
        <v>18</v>
      </c>
      <c r="G258" s="11">
        <f>'6'!H259</f>
        <v>0</v>
      </c>
      <c r="H258" s="11">
        <f>'7'!F259</f>
        <v>0</v>
      </c>
      <c r="I258" s="11">
        <f>'8'!J259</f>
        <v>14</v>
      </c>
      <c r="J258" s="36">
        <f>'9'!P259</f>
        <v>1.7209302325581397</v>
      </c>
      <c r="K258" s="11">
        <f t="shared" si="8"/>
        <v>33.720930232558139</v>
      </c>
      <c r="L258" s="46">
        <f t="shared" si="7"/>
        <v>0.27194298574643661</v>
      </c>
    </row>
    <row r="259" spans="1:12" x14ac:dyDescent="0.25">
      <c r="A259" s="9" t="str">
        <f>'2'!A259</f>
        <v>Milton Area SD</v>
      </c>
      <c r="B259" s="29" t="str">
        <f>'2'!B259</f>
        <v>Northumberland</v>
      </c>
      <c r="C259" s="85">
        <f>'2'!C259</f>
        <v>562</v>
      </c>
      <c r="D259" s="85">
        <f>'2'!D259</f>
        <v>426</v>
      </c>
      <c r="E259" s="85">
        <f>'2'!E259</f>
        <v>988</v>
      </c>
      <c r="F259" s="11">
        <f>'5'!N260</f>
        <v>36</v>
      </c>
      <c r="G259" s="11">
        <f>'6'!H260</f>
        <v>17</v>
      </c>
      <c r="H259" s="11">
        <f>'7'!F260</f>
        <v>0</v>
      </c>
      <c r="I259" s="11">
        <f>'8'!J260</f>
        <v>47</v>
      </c>
      <c r="J259" s="36">
        <f>'9'!P260</f>
        <v>89.775510204081641</v>
      </c>
      <c r="K259" s="11">
        <f t="shared" si="8"/>
        <v>189.77551020408163</v>
      </c>
      <c r="L259" s="46">
        <f t="shared" ref="L259:L322" si="9">K259/D259</f>
        <v>0.44548241831944047</v>
      </c>
    </row>
    <row r="260" spans="1:12" x14ac:dyDescent="0.25">
      <c r="A260" s="9" t="str">
        <f>'2'!A260</f>
        <v>Minersville Area SD</v>
      </c>
      <c r="B260" s="29" t="str">
        <f>'2'!B260</f>
        <v>Schuylkill</v>
      </c>
      <c r="C260" s="85">
        <f>'2'!C260</f>
        <v>313</v>
      </c>
      <c r="D260" s="85">
        <f>'2'!D260</f>
        <v>219</v>
      </c>
      <c r="E260" s="85">
        <f>'2'!E260</f>
        <v>532</v>
      </c>
      <c r="F260" s="11">
        <f>'5'!N261</f>
        <v>35</v>
      </c>
      <c r="G260" s="11">
        <f>'6'!H261</f>
        <v>0</v>
      </c>
      <c r="H260" s="11">
        <f>'7'!F261</f>
        <v>62</v>
      </c>
      <c r="I260" s="11">
        <f>'8'!J261</f>
        <v>49</v>
      </c>
      <c r="J260" s="36">
        <f>'9'!P261</f>
        <v>0</v>
      </c>
      <c r="K260" s="11">
        <f t="shared" si="8"/>
        <v>146</v>
      </c>
      <c r="L260" s="46">
        <f t="shared" si="9"/>
        <v>0.66666666666666663</v>
      </c>
    </row>
    <row r="261" spans="1:12" x14ac:dyDescent="0.25">
      <c r="A261" s="9" t="str">
        <f>'2'!A261</f>
        <v>Mohawk Area SD</v>
      </c>
      <c r="B261" s="29" t="str">
        <f>'2'!B261</f>
        <v>Lawrence</v>
      </c>
      <c r="C261" s="85">
        <f>'2'!C261</f>
        <v>334</v>
      </c>
      <c r="D261" s="85">
        <f>'2'!D261</f>
        <v>237</v>
      </c>
      <c r="E261" s="85">
        <f>'2'!E261</f>
        <v>571</v>
      </c>
      <c r="F261" s="11">
        <f>'5'!N262</f>
        <v>36</v>
      </c>
      <c r="G261" s="11">
        <f>'6'!H262</f>
        <v>0</v>
      </c>
      <c r="H261" s="11">
        <f>'7'!F262</f>
        <v>0</v>
      </c>
      <c r="I261" s="11">
        <f>'8'!J262</f>
        <v>19</v>
      </c>
      <c r="J261" s="36">
        <f>'9'!P262</f>
        <v>20.948402948402947</v>
      </c>
      <c r="K261" s="11">
        <f t="shared" si="8"/>
        <v>75.948402948402943</v>
      </c>
      <c r="L261" s="46">
        <f t="shared" si="9"/>
        <v>0.32045739640676346</v>
      </c>
    </row>
    <row r="262" spans="1:12" x14ac:dyDescent="0.25">
      <c r="A262" s="9" t="str">
        <f>'2'!A262</f>
        <v>Monessen City SD</v>
      </c>
      <c r="B262" s="29" t="str">
        <f>'2'!B262</f>
        <v>Westmoreland</v>
      </c>
      <c r="C262" s="85">
        <f>'2'!C262</f>
        <v>231</v>
      </c>
      <c r="D262" s="85">
        <f>'2'!D262</f>
        <v>163</v>
      </c>
      <c r="E262" s="85">
        <f>'2'!E262</f>
        <v>394</v>
      </c>
      <c r="F262" s="11">
        <f>'5'!N263</f>
        <v>58</v>
      </c>
      <c r="G262" s="11">
        <f>'6'!H263</f>
        <v>43</v>
      </c>
      <c r="H262" s="11">
        <f>'7'!F263</f>
        <v>1</v>
      </c>
      <c r="I262" s="11">
        <f>'8'!J263</f>
        <v>24</v>
      </c>
      <c r="J262" s="36">
        <f>'9'!P263</f>
        <v>19.069607843137256</v>
      </c>
      <c r="K262" s="11">
        <f t="shared" si="8"/>
        <v>145.06960784313725</v>
      </c>
      <c r="L262" s="46">
        <f t="shared" si="9"/>
        <v>0.88999759412967638</v>
      </c>
    </row>
    <row r="263" spans="1:12" x14ac:dyDescent="0.25">
      <c r="A263" s="9" t="str">
        <f>'2'!A263</f>
        <v>Moniteau SD</v>
      </c>
      <c r="B263" s="29" t="str">
        <f>'2'!B263</f>
        <v>Butler</v>
      </c>
      <c r="C263" s="85">
        <f>'2'!C263</f>
        <v>264</v>
      </c>
      <c r="D263" s="85">
        <f>'2'!D263</f>
        <v>202</v>
      </c>
      <c r="E263" s="85">
        <f>'2'!E263</f>
        <v>466</v>
      </c>
      <c r="F263" s="11">
        <f>'5'!N264</f>
        <v>20</v>
      </c>
      <c r="G263" s="11">
        <f>'6'!H264</f>
        <v>0</v>
      </c>
      <c r="H263" s="11">
        <f>'7'!F264</f>
        <v>0</v>
      </c>
      <c r="I263" s="11">
        <f>'8'!J264</f>
        <v>27</v>
      </c>
      <c r="J263" s="36">
        <f>'9'!P264</f>
        <v>0</v>
      </c>
      <c r="K263" s="11">
        <f t="shared" si="8"/>
        <v>47</v>
      </c>
      <c r="L263" s="46">
        <f t="shared" si="9"/>
        <v>0.23267326732673269</v>
      </c>
    </row>
    <row r="264" spans="1:12" x14ac:dyDescent="0.25">
      <c r="A264" s="9" t="str">
        <f>'2'!A264</f>
        <v>Montgomery Area SD</v>
      </c>
      <c r="B264" s="29" t="str">
        <f>'2'!B264</f>
        <v>Lycoming</v>
      </c>
      <c r="C264" s="85">
        <f>'2'!C264</f>
        <v>246</v>
      </c>
      <c r="D264" s="85">
        <f>'2'!D264</f>
        <v>176</v>
      </c>
      <c r="E264" s="85">
        <f>'2'!E264</f>
        <v>422</v>
      </c>
      <c r="F264" s="11">
        <f>'5'!N265</f>
        <v>0</v>
      </c>
      <c r="G264" s="11">
        <f>'6'!H265</f>
        <v>50</v>
      </c>
      <c r="H264" s="11">
        <f>'7'!F265</f>
        <v>60</v>
      </c>
      <c r="I264" s="11">
        <f>'8'!J265</f>
        <v>25</v>
      </c>
      <c r="J264" s="36">
        <f>'9'!P265</f>
        <v>41.476868327402137</v>
      </c>
      <c r="K264" s="11">
        <f t="shared" si="8"/>
        <v>176.47686832740214</v>
      </c>
      <c r="L264" s="46">
        <f t="shared" si="9"/>
        <v>1.0027094791329667</v>
      </c>
    </row>
    <row r="265" spans="1:12" x14ac:dyDescent="0.25">
      <c r="A265" s="9" t="str">
        <f>'2'!A265</f>
        <v>Montour SD</v>
      </c>
      <c r="B265" s="29" t="str">
        <f>'2'!B265</f>
        <v>Allegheny</v>
      </c>
      <c r="C265" s="85">
        <f>'2'!C265</f>
        <v>670</v>
      </c>
      <c r="D265" s="85">
        <f>'2'!D265</f>
        <v>438</v>
      </c>
      <c r="E265" s="85">
        <f>'2'!E265</f>
        <v>1108</v>
      </c>
      <c r="F265" s="11">
        <f>'5'!N266</f>
        <v>0</v>
      </c>
      <c r="G265" s="11">
        <f>'6'!H266</f>
        <v>10</v>
      </c>
      <c r="H265" s="11">
        <f>'7'!F266</f>
        <v>0</v>
      </c>
      <c r="I265" s="11">
        <f>'8'!J266</f>
        <v>58</v>
      </c>
      <c r="J265" s="36">
        <f>'9'!P266</f>
        <v>96.898743872549019</v>
      </c>
      <c r="K265" s="11">
        <f t="shared" si="8"/>
        <v>164.89874387254901</v>
      </c>
      <c r="L265" s="46">
        <f t="shared" si="9"/>
        <v>0.37648115039394753</v>
      </c>
    </row>
    <row r="266" spans="1:12" x14ac:dyDescent="0.25">
      <c r="A266" s="9" t="str">
        <f>'2'!A266</f>
        <v>Montoursville Area SD</v>
      </c>
      <c r="B266" s="29" t="str">
        <f>'2'!B266</f>
        <v>Lycoming</v>
      </c>
      <c r="C266" s="85">
        <f>'2'!C266</f>
        <v>362</v>
      </c>
      <c r="D266" s="85">
        <f>'2'!D266</f>
        <v>286</v>
      </c>
      <c r="E266" s="85">
        <f>'2'!E266</f>
        <v>648</v>
      </c>
      <c r="F266" s="11">
        <f>'5'!N267</f>
        <v>12</v>
      </c>
      <c r="G266" s="11">
        <f>'6'!H267</f>
        <v>0</v>
      </c>
      <c r="H266" s="11">
        <f>'7'!F267</f>
        <v>0</v>
      </c>
      <c r="I266" s="11">
        <f>'8'!J267</f>
        <v>41</v>
      </c>
      <c r="J266" s="36">
        <f>'9'!P267</f>
        <v>61.281138790035591</v>
      </c>
      <c r="K266" s="11">
        <f t="shared" si="8"/>
        <v>114.28113879003558</v>
      </c>
      <c r="L266" s="46">
        <f t="shared" si="9"/>
        <v>0.39958440136376078</v>
      </c>
    </row>
    <row r="267" spans="1:12" x14ac:dyDescent="0.25">
      <c r="A267" s="9" t="str">
        <f>'2'!A267</f>
        <v>Montrose Area SD</v>
      </c>
      <c r="B267" s="29" t="str">
        <f>'2'!B267</f>
        <v>Susquehanna</v>
      </c>
      <c r="C267" s="85">
        <f>'2'!C267</f>
        <v>309</v>
      </c>
      <c r="D267" s="85">
        <f>'2'!D267</f>
        <v>216</v>
      </c>
      <c r="E267" s="85">
        <f>'2'!E267</f>
        <v>525</v>
      </c>
      <c r="F267" s="11">
        <f>'5'!N268</f>
        <v>9</v>
      </c>
      <c r="G267" s="11">
        <f>'6'!H268</f>
        <v>17</v>
      </c>
      <c r="H267" s="11">
        <f>'7'!F268</f>
        <v>0</v>
      </c>
      <c r="I267" s="11">
        <f>'8'!J268</f>
        <v>17</v>
      </c>
      <c r="J267" s="36">
        <f>'9'!P268</f>
        <v>20.493333333333332</v>
      </c>
      <c r="K267" s="11">
        <f t="shared" si="8"/>
        <v>63.493333333333332</v>
      </c>
      <c r="L267" s="46">
        <f t="shared" si="9"/>
        <v>0.29395061728395061</v>
      </c>
    </row>
    <row r="268" spans="1:12" x14ac:dyDescent="0.25">
      <c r="A268" s="9" t="str">
        <f>'2'!A268</f>
        <v>Moon Area SD</v>
      </c>
      <c r="B268" s="29" t="str">
        <f>'2'!B268</f>
        <v>Allegheny</v>
      </c>
      <c r="C268" s="85">
        <f>'2'!C268</f>
        <v>878</v>
      </c>
      <c r="D268" s="85">
        <f>'2'!D268</f>
        <v>606</v>
      </c>
      <c r="E268" s="85">
        <f>'2'!E268</f>
        <v>1484</v>
      </c>
      <c r="F268" s="11">
        <f>'5'!N269</f>
        <v>0</v>
      </c>
      <c r="G268" s="11">
        <f>'6'!H269</f>
        <v>0</v>
      </c>
      <c r="H268" s="11">
        <f>'7'!F269</f>
        <v>0</v>
      </c>
      <c r="I268" s="11">
        <f>'8'!J269</f>
        <v>69</v>
      </c>
      <c r="J268" s="36">
        <f>'9'!P269</f>
        <v>213.17723651960785</v>
      </c>
      <c r="K268" s="11">
        <f t="shared" si="8"/>
        <v>282.17723651960785</v>
      </c>
      <c r="L268" s="46">
        <f t="shared" si="9"/>
        <v>0.46563900415776871</v>
      </c>
    </row>
    <row r="269" spans="1:12" x14ac:dyDescent="0.25">
      <c r="A269" s="9" t="str">
        <f>'2'!A269</f>
        <v>Morrisville Borough SD</v>
      </c>
      <c r="B269" s="29" t="str">
        <f>'2'!B269</f>
        <v>Bucks</v>
      </c>
      <c r="C269" s="85">
        <f>'2'!C269</f>
        <v>360</v>
      </c>
      <c r="D269" s="85">
        <f>'2'!D269</f>
        <v>216</v>
      </c>
      <c r="E269" s="85">
        <f>'2'!E269</f>
        <v>576</v>
      </c>
      <c r="F269" s="11">
        <f>'5'!N270</f>
        <v>36</v>
      </c>
      <c r="G269" s="11">
        <f>'6'!H270</f>
        <v>37</v>
      </c>
      <c r="H269" s="11">
        <f>'7'!F270</f>
        <v>0</v>
      </c>
      <c r="I269" s="11">
        <f>'8'!J270</f>
        <v>29</v>
      </c>
      <c r="J269" s="36">
        <f>'9'!P270</f>
        <v>0</v>
      </c>
      <c r="K269" s="11">
        <f t="shared" si="8"/>
        <v>102</v>
      </c>
      <c r="L269" s="46">
        <f t="shared" si="9"/>
        <v>0.47222222222222221</v>
      </c>
    </row>
    <row r="270" spans="1:12" x14ac:dyDescent="0.25">
      <c r="A270" s="9" t="str">
        <f>'2'!A270</f>
        <v>Moshannon Valley SD</v>
      </c>
      <c r="B270" s="29" t="str">
        <f>'2'!B270</f>
        <v>Clearfield</v>
      </c>
      <c r="C270" s="85">
        <f>'2'!C270</f>
        <v>203</v>
      </c>
      <c r="D270" s="85">
        <f>'2'!D270</f>
        <v>159</v>
      </c>
      <c r="E270" s="85">
        <f>'2'!E270</f>
        <v>362</v>
      </c>
      <c r="F270" s="11">
        <f>'5'!N271</f>
        <v>52</v>
      </c>
      <c r="G270" s="11">
        <f>'6'!H271</f>
        <v>13</v>
      </c>
      <c r="H270" s="11">
        <f>'7'!F271</f>
        <v>0</v>
      </c>
      <c r="I270" s="11">
        <f>'8'!J271</f>
        <v>32</v>
      </c>
      <c r="J270" s="36">
        <f>'9'!P271</f>
        <v>27.756024096385541</v>
      </c>
      <c r="K270" s="11">
        <f t="shared" si="8"/>
        <v>124.75602409638554</v>
      </c>
      <c r="L270" s="46">
        <f t="shared" si="9"/>
        <v>0.78462908236720463</v>
      </c>
    </row>
    <row r="271" spans="1:12" x14ac:dyDescent="0.25">
      <c r="A271" s="9" t="str">
        <f>'2'!A271</f>
        <v>Mount Carmel Area SD</v>
      </c>
      <c r="B271" s="29" t="str">
        <f>'2'!B271</f>
        <v>Northumberland</v>
      </c>
      <c r="C271" s="85">
        <f>'2'!C271</f>
        <v>389</v>
      </c>
      <c r="D271" s="85">
        <f>'2'!D271</f>
        <v>286</v>
      </c>
      <c r="E271" s="85">
        <f>'2'!E271</f>
        <v>675</v>
      </c>
      <c r="F271" s="11">
        <f>'5'!N272</f>
        <v>17</v>
      </c>
      <c r="G271" s="11">
        <f>'6'!H272</f>
        <v>38</v>
      </c>
      <c r="H271" s="11">
        <f>'7'!F272</f>
        <v>38</v>
      </c>
      <c r="I271" s="11">
        <f>'8'!J272</f>
        <v>42</v>
      </c>
      <c r="J271" s="36">
        <f>'9'!P272</f>
        <v>42.183673469387756</v>
      </c>
      <c r="K271" s="11">
        <f t="shared" si="8"/>
        <v>177.18367346938777</v>
      </c>
      <c r="L271" s="46">
        <f t="shared" si="9"/>
        <v>0.61952333380904812</v>
      </c>
    </row>
    <row r="272" spans="1:12" x14ac:dyDescent="0.25">
      <c r="A272" s="9" t="str">
        <f>'2'!A272</f>
        <v>Mount Pleasant Area SD</v>
      </c>
      <c r="B272" s="29" t="str">
        <f>'2'!B272</f>
        <v>Westmoreland</v>
      </c>
      <c r="C272" s="85">
        <f>'2'!C272</f>
        <v>518</v>
      </c>
      <c r="D272" s="85">
        <f>'2'!D272</f>
        <v>336</v>
      </c>
      <c r="E272" s="85">
        <f>'2'!E272</f>
        <v>854</v>
      </c>
      <c r="F272" s="11">
        <f>'5'!N273</f>
        <v>21</v>
      </c>
      <c r="G272" s="11">
        <f>'6'!H273</f>
        <v>10</v>
      </c>
      <c r="H272" s="11">
        <f>'7'!F273</f>
        <v>0</v>
      </c>
      <c r="I272" s="11">
        <f>'8'!J273</f>
        <v>67</v>
      </c>
      <c r="J272" s="36">
        <f>'9'!P273</f>
        <v>79.876470588235293</v>
      </c>
      <c r="K272" s="11">
        <f t="shared" si="8"/>
        <v>177.87647058823529</v>
      </c>
      <c r="L272" s="46">
        <f t="shared" si="9"/>
        <v>0.52939425770308124</v>
      </c>
    </row>
    <row r="273" spans="1:12" x14ac:dyDescent="0.25">
      <c r="A273" s="9" t="str">
        <f>'2'!A273</f>
        <v>Mount Union Area SD</v>
      </c>
      <c r="B273" s="29" t="str">
        <f>'2'!B273</f>
        <v>Huntingdon</v>
      </c>
      <c r="C273" s="85">
        <f>'2'!C273</f>
        <v>370</v>
      </c>
      <c r="D273" s="85">
        <f>'2'!D273</f>
        <v>249</v>
      </c>
      <c r="E273" s="85">
        <f>'2'!E273</f>
        <v>619</v>
      </c>
      <c r="F273" s="11">
        <f>'5'!N274</f>
        <v>90</v>
      </c>
      <c r="G273" s="11">
        <f>'6'!H274</f>
        <v>18</v>
      </c>
      <c r="H273" s="11">
        <f>'7'!F274</f>
        <v>0</v>
      </c>
      <c r="I273" s="11">
        <f>'8'!J274</f>
        <v>39</v>
      </c>
      <c r="J273" s="36">
        <f>'9'!P274</f>
        <v>9.5384615384615383</v>
      </c>
      <c r="K273" s="11">
        <f t="shared" si="8"/>
        <v>156.53846153846155</v>
      </c>
      <c r="L273" s="46">
        <f t="shared" si="9"/>
        <v>0.62866852023478537</v>
      </c>
    </row>
    <row r="274" spans="1:12" x14ac:dyDescent="0.25">
      <c r="A274" s="9" t="str">
        <f>'2'!A274</f>
        <v>Mountain View SD</v>
      </c>
      <c r="B274" s="29" t="str">
        <f>'2'!B274</f>
        <v>Susquehanna</v>
      </c>
      <c r="C274" s="85">
        <f>'2'!C274</f>
        <v>258</v>
      </c>
      <c r="D274" s="85">
        <f>'2'!D274</f>
        <v>170</v>
      </c>
      <c r="E274" s="85">
        <f>'2'!E274</f>
        <v>428</v>
      </c>
      <c r="F274" s="11">
        <f>'5'!N275</f>
        <v>0</v>
      </c>
      <c r="G274" s="11">
        <f>'6'!H275</f>
        <v>19</v>
      </c>
      <c r="H274" s="11">
        <f>'7'!F275</f>
        <v>0</v>
      </c>
      <c r="I274" s="11">
        <f>'8'!J275</f>
        <v>14</v>
      </c>
      <c r="J274" s="36">
        <f>'9'!P275</f>
        <v>0</v>
      </c>
      <c r="K274" s="11">
        <f t="shared" si="8"/>
        <v>33</v>
      </c>
      <c r="L274" s="46">
        <f t="shared" si="9"/>
        <v>0.19411764705882353</v>
      </c>
    </row>
    <row r="275" spans="1:12" x14ac:dyDescent="0.25">
      <c r="A275" s="9" t="str">
        <f>'2'!A275</f>
        <v>Mt. Lebanon SD</v>
      </c>
      <c r="B275" s="29" t="str">
        <f>'2'!B275</f>
        <v>Allegheny</v>
      </c>
      <c r="C275" s="85">
        <f>'2'!C275</f>
        <v>1050</v>
      </c>
      <c r="D275" s="85">
        <f>'2'!D275</f>
        <v>837</v>
      </c>
      <c r="E275" s="85">
        <f>'2'!E275</f>
        <v>1887</v>
      </c>
      <c r="F275" s="11">
        <f>'5'!N276</f>
        <v>0</v>
      </c>
      <c r="G275" s="11">
        <f>'6'!H276</f>
        <v>0</v>
      </c>
      <c r="H275" s="11">
        <f>'7'!F276</f>
        <v>0</v>
      </c>
      <c r="I275" s="11">
        <f>'8'!J276</f>
        <v>72</v>
      </c>
      <c r="J275" s="36">
        <f>'9'!P276</f>
        <v>42.416053921568626</v>
      </c>
      <c r="K275" s="11">
        <f t="shared" si="8"/>
        <v>114.41605392156862</v>
      </c>
      <c r="L275" s="46">
        <f t="shared" si="9"/>
        <v>0.13669779441047625</v>
      </c>
    </row>
    <row r="276" spans="1:12" x14ac:dyDescent="0.25">
      <c r="A276" s="9" t="str">
        <f>'2'!A276</f>
        <v>Muhlenberg SD</v>
      </c>
      <c r="B276" s="29" t="str">
        <f>'2'!B276</f>
        <v>Berks</v>
      </c>
      <c r="C276" s="85">
        <f>'2'!C276</f>
        <v>735</v>
      </c>
      <c r="D276" s="85">
        <f>'2'!D276</f>
        <v>466</v>
      </c>
      <c r="E276" s="85">
        <f>'2'!E276</f>
        <v>1201</v>
      </c>
      <c r="F276" s="11">
        <f>'5'!N277</f>
        <v>38</v>
      </c>
      <c r="G276" s="11">
        <f>'6'!H277</f>
        <v>0</v>
      </c>
      <c r="H276" s="11">
        <f>'7'!F277</f>
        <v>0</v>
      </c>
      <c r="I276" s="11">
        <f>'8'!J277</f>
        <v>72</v>
      </c>
      <c r="J276" s="36">
        <f>'9'!P277</f>
        <v>191.59247361174852</v>
      </c>
      <c r="K276" s="11">
        <f t="shared" si="8"/>
        <v>301.59247361174852</v>
      </c>
      <c r="L276" s="46">
        <f t="shared" si="9"/>
        <v>0.6471941493814346</v>
      </c>
    </row>
    <row r="277" spans="1:12" x14ac:dyDescent="0.25">
      <c r="A277" s="9" t="str">
        <f>'2'!A277</f>
        <v>Muncy SD</v>
      </c>
      <c r="B277" s="29" t="str">
        <f>'2'!B277</f>
        <v>Lycoming</v>
      </c>
      <c r="C277" s="85">
        <f>'2'!C277</f>
        <v>230</v>
      </c>
      <c r="D277" s="85">
        <f>'2'!D277</f>
        <v>179</v>
      </c>
      <c r="E277" s="85">
        <f>'2'!E277</f>
        <v>409</v>
      </c>
      <c r="F277" s="11">
        <f>'5'!N278</f>
        <v>12</v>
      </c>
      <c r="G277" s="11">
        <f>'6'!H278</f>
        <v>0</v>
      </c>
      <c r="H277" s="11">
        <f>'7'!F278</f>
        <v>0</v>
      </c>
      <c r="I277" s="11">
        <f>'8'!J278</f>
        <v>26</v>
      </c>
      <c r="J277" s="36">
        <f>'9'!P278</f>
        <v>79.217081850533816</v>
      </c>
      <c r="K277" s="11">
        <f t="shared" si="8"/>
        <v>117.21708185053382</v>
      </c>
      <c r="L277" s="46">
        <f t="shared" si="9"/>
        <v>0.6548440326845465</v>
      </c>
    </row>
    <row r="278" spans="1:12" x14ac:dyDescent="0.25">
      <c r="A278" s="9" t="str">
        <f>'2'!A278</f>
        <v>Nazareth Area SD</v>
      </c>
      <c r="B278" s="29" t="str">
        <f>'2'!B278</f>
        <v>Northampton</v>
      </c>
      <c r="C278" s="85">
        <f>'2'!C278</f>
        <v>775</v>
      </c>
      <c r="D278" s="85">
        <f>'2'!D278</f>
        <v>583</v>
      </c>
      <c r="E278" s="85">
        <f>'2'!E278</f>
        <v>1358</v>
      </c>
      <c r="F278" s="11">
        <f>'5'!N279</f>
        <v>0</v>
      </c>
      <c r="G278" s="11">
        <f>'6'!H279</f>
        <v>0</v>
      </c>
      <c r="H278" s="11">
        <f>'7'!F279</f>
        <v>0</v>
      </c>
      <c r="I278" s="11">
        <f>'8'!J279</f>
        <v>74</v>
      </c>
      <c r="J278" s="36">
        <f>'9'!P279</f>
        <v>107.45730824891461</v>
      </c>
      <c r="K278" s="11">
        <f t="shared" si="8"/>
        <v>181.45730824891461</v>
      </c>
      <c r="L278" s="46">
        <f t="shared" si="9"/>
        <v>0.31124752701357566</v>
      </c>
    </row>
    <row r="279" spans="1:12" x14ac:dyDescent="0.25">
      <c r="A279" s="9" t="str">
        <f>'2'!A279</f>
        <v>Neshaminy SD</v>
      </c>
      <c r="B279" s="29" t="str">
        <f>'2'!B279</f>
        <v>Bucks</v>
      </c>
      <c r="C279" s="85">
        <f>'2'!C279</f>
        <v>2130</v>
      </c>
      <c r="D279" s="85">
        <f>'2'!D279</f>
        <v>1488</v>
      </c>
      <c r="E279" s="85">
        <f>'2'!E279</f>
        <v>3618</v>
      </c>
      <c r="F279" s="11">
        <f>'5'!N280</f>
        <v>37</v>
      </c>
      <c r="G279" s="11">
        <f>'6'!H280</f>
        <v>52</v>
      </c>
      <c r="H279" s="11">
        <f>'7'!F280</f>
        <v>0</v>
      </c>
      <c r="I279" s="11">
        <f>'8'!J280</f>
        <v>227</v>
      </c>
      <c r="J279" s="36">
        <f>'9'!P280</f>
        <v>499.94312796208533</v>
      </c>
      <c r="K279" s="11">
        <f t="shared" si="8"/>
        <v>815.94312796208533</v>
      </c>
      <c r="L279" s="46">
        <f t="shared" si="9"/>
        <v>0.54834887631860574</v>
      </c>
    </row>
    <row r="280" spans="1:12" x14ac:dyDescent="0.25">
      <c r="A280" s="9" t="str">
        <f>'2'!A280</f>
        <v>Neshannock Township SD</v>
      </c>
      <c r="B280" s="29" t="str">
        <f>'2'!B280</f>
        <v>Lawrence</v>
      </c>
      <c r="C280" s="85">
        <f>'2'!C280</f>
        <v>229</v>
      </c>
      <c r="D280" s="85">
        <f>'2'!D280</f>
        <v>180</v>
      </c>
      <c r="E280" s="85">
        <f>'2'!E280</f>
        <v>409</v>
      </c>
      <c r="F280" s="11">
        <f>'5'!N281</f>
        <v>0</v>
      </c>
      <c r="G280" s="11">
        <f>'6'!H281</f>
        <v>0</v>
      </c>
      <c r="H280" s="11">
        <f>'7'!F281</f>
        <v>0</v>
      </c>
      <c r="I280" s="11">
        <f>'8'!J281</f>
        <v>13</v>
      </c>
      <c r="J280" s="36">
        <f>'9'!P281</f>
        <v>57.427518427518429</v>
      </c>
      <c r="K280" s="11">
        <f t="shared" si="8"/>
        <v>70.427518427518436</v>
      </c>
      <c r="L280" s="46">
        <f t="shared" si="9"/>
        <v>0.39126399126399131</v>
      </c>
    </row>
    <row r="281" spans="1:12" x14ac:dyDescent="0.25">
      <c r="A281" s="9" t="str">
        <f>'2'!A281</f>
        <v>New Brighton Area SD</v>
      </c>
      <c r="B281" s="29" t="str">
        <f>'2'!B281</f>
        <v>Beaver</v>
      </c>
      <c r="C281" s="85">
        <f>'2'!C281</f>
        <v>370</v>
      </c>
      <c r="D281" s="85">
        <f>'2'!D281</f>
        <v>239</v>
      </c>
      <c r="E281" s="85">
        <f>'2'!E281</f>
        <v>609</v>
      </c>
      <c r="F281" s="11">
        <f>'5'!N282</f>
        <v>74</v>
      </c>
      <c r="G281" s="11">
        <f>'6'!H282</f>
        <v>0</v>
      </c>
      <c r="H281" s="11">
        <f>'7'!F282</f>
        <v>0</v>
      </c>
      <c r="I281" s="11">
        <f>'8'!J282</f>
        <v>51</v>
      </c>
      <c r="J281" s="36">
        <f>'9'!P282</f>
        <v>55.773691654879777</v>
      </c>
      <c r="K281" s="11">
        <f t="shared" si="8"/>
        <v>180.77369165487977</v>
      </c>
      <c r="L281" s="46">
        <f t="shared" si="9"/>
        <v>0.75637527889071032</v>
      </c>
    </row>
    <row r="282" spans="1:12" x14ac:dyDescent="0.25">
      <c r="A282" s="9" t="str">
        <f>'2'!A282</f>
        <v>New Castle Area SD</v>
      </c>
      <c r="B282" s="29" t="str">
        <f>'2'!B282</f>
        <v>Lawrence</v>
      </c>
      <c r="C282" s="85">
        <f>'2'!C282</f>
        <v>980</v>
      </c>
      <c r="D282" s="85">
        <f>'2'!D282</f>
        <v>653</v>
      </c>
      <c r="E282" s="85">
        <f>'2'!E282</f>
        <v>1633</v>
      </c>
      <c r="F282" s="11">
        <f>'5'!N283</f>
        <v>267</v>
      </c>
      <c r="G282" s="11">
        <f>'6'!H283</f>
        <v>40</v>
      </c>
      <c r="H282" s="11">
        <f>'7'!F283</f>
        <v>86</v>
      </c>
      <c r="I282" s="11">
        <f>'8'!J283</f>
        <v>94</v>
      </c>
      <c r="J282" s="36">
        <f>'9'!P283</f>
        <v>151.6953316953317</v>
      </c>
      <c r="K282" s="11">
        <f t="shared" si="8"/>
        <v>638.69533169533167</v>
      </c>
      <c r="L282" s="46">
        <f t="shared" si="9"/>
        <v>0.97809392296375453</v>
      </c>
    </row>
    <row r="283" spans="1:12" x14ac:dyDescent="0.25">
      <c r="A283" s="9" t="str">
        <f>'2'!A283</f>
        <v>New Hope-Solebury SD</v>
      </c>
      <c r="B283" s="29" t="str">
        <f>'2'!B283</f>
        <v>Bucks</v>
      </c>
      <c r="C283" s="85">
        <f>'2'!C283</f>
        <v>213</v>
      </c>
      <c r="D283" s="85">
        <f>'2'!D283</f>
        <v>187</v>
      </c>
      <c r="E283" s="85">
        <f>'2'!E283</f>
        <v>400</v>
      </c>
      <c r="F283" s="11">
        <f>'5'!N284</f>
        <v>0</v>
      </c>
      <c r="G283" s="11">
        <f>'6'!H284</f>
        <v>0</v>
      </c>
      <c r="H283" s="11">
        <f>'7'!F284</f>
        <v>0</v>
      </c>
      <c r="I283" s="11">
        <f>'8'!J284</f>
        <v>25</v>
      </c>
      <c r="J283" s="36">
        <f>'9'!P284</f>
        <v>19.09004739336493</v>
      </c>
      <c r="K283" s="11">
        <f t="shared" si="8"/>
        <v>44.090047393364927</v>
      </c>
      <c r="L283" s="46">
        <f t="shared" si="9"/>
        <v>0.23577565450997287</v>
      </c>
    </row>
    <row r="284" spans="1:12" x14ac:dyDescent="0.25">
      <c r="A284" s="9" t="str">
        <f>'2'!A284</f>
        <v>New Kensington-Arnold SD</v>
      </c>
      <c r="B284" s="29" t="str">
        <f>'2'!B284</f>
        <v>Westmoreland</v>
      </c>
      <c r="C284" s="85">
        <f>'2'!C284</f>
        <v>687</v>
      </c>
      <c r="D284" s="85">
        <f>'2'!D284</f>
        <v>491</v>
      </c>
      <c r="E284" s="85">
        <f>'2'!E284</f>
        <v>1178</v>
      </c>
      <c r="F284" s="11">
        <f>'5'!N285</f>
        <v>108</v>
      </c>
      <c r="G284" s="11">
        <f>'6'!H285</f>
        <v>0</v>
      </c>
      <c r="H284" s="11">
        <f>'7'!F285</f>
        <v>0</v>
      </c>
      <c r="I284" s="11">
        <f>'8'!J285</f>
        <v>78</v>
      </c>
      <c r="J284" s="36">
        <f>'9'!P285</f>
        <v>0</v>
      </c>
      <c r="K284" s="11">
        <f t="shared" si="8"/>
        <v>186</v>
      </c>
      <c r="L284" s="46">
        <f t="shared" si="9"/>
        <v>0.37881873727087578</v>
      </c>
    </row>
    <row r="285" spans="1:12" x14ac:dyDescent="0.25">
      <c r="A285" s="9" t="str">
        <f>'2'!A285</f>
        <v>Newport SD</v>
      </c>
      <c r="B285" s="29" t="str">
        <f>'2'!B285</f>
        <v>Perry</v>
      </c>
      <c r="C285" s="85">
        <f>'2'!C285</f>
        <v>279</v>
      </c>
      <c r="D285" s="85">
        <f>'2'!D285</f>
        <v>183</v>
      </c>
      <c r="E285" s="85">
        <f>'2'!E285</f>
        <v>462</v>
      </c>
      <c r="F285" s="11">
        <f>'5'!N286</f>
        <v>11</v>
      </c>
      <c r="G285" s="11">
        <f>'6'!H286</f>
        <v>15</v>
      </c>
      <c r="H285" s="11">
        <f>'7'!F286</f>
        <v>15</v>
      </c>
      <c r="I285" s="11">
        <f>'8'!J286</f>
        <v>27</v>
      </c>
      <c r="J285" s="36">
        <f>'9'!P286</f>
        <v>18.705882352941178</v>
      </c>
      <c r="K285" s="11">
        <f t="shared" si="8"/>
        <v>86.705882352941174</v>
      </c>
      <c r="L285" s="46">
        <f t="shared" si="9"/>
        <v>0.47380263580842169</v>
      </c>
    </row>
    <row r="286" spans="1:12" x14ac:dyDescent="0.25">
      <c r="A286" s="9" t="str">
        <f>'2'!A286</f>
        <v>Norristown Area SD</v>
      </c>
      <c r="B286" s="29" t="str">
        <f>'2'!B286</f>
        <v>Montgomery</v>
      </c>
      <c r="C286" s="85">
        <f>'2'!C286</f>
        <v>2891</v>
      </c>
      <c r="D286" s="85">
        <f>'2'!D286</f>
        <v>1774</v>
      </c>
      <c r="E286" s="85">
        <f>'2'!E286</f>
        <v>4665</v>
      </c>
      <c r="F286" s="11">
        <f>'5'!N287</f>
        <v>0</v>
      </c>
      <c r="G286" s="11">
        <f>'6'!H287</f>
        <v>64</v>
      </c>
      <c r="H286" s="11">
        <f>'7'!F287</f>
        <v>0</v>
      </c>
      <c r="I286" s="11">
        <f>'8'!J287</f>
        <v>217</v>
      </c>
      <c r="J286" s="36">
        <f>'9'!P287</f>
        <v>720.83536786539094</v>
      </c>
      <c r="K286" s="11">
        <f t="shared" ref="K286:K349" si="10">SUM(F286:J286)</f>
        <v>1001.8353678653909</v>
      </c>
      <c r="L286" s="46">
        <f t="shared" si="9"/>
        <v>0.56473245088240753</v>
      </c>
    </row>
    <row r="287" spans="1:12" x14ac:dyDescent="0.25">
      <c r="A287" s="9" t="str">
        <f>'2'!A287</f>
        <v>North Allegheny SD</v>
      </c>
      <c r="B287" s="29" t="str">
        <f>'2'!B287</f>
        <v>Allegheny</v>
      </c>
      <c r="C287" s="85">
        <f>'2'!C287</f>
        <v>1553</v>
      </c>
      <c r="D287" s="85">
        <f>'2'!D287</f>
        <v>1250</v>
      </c>
      <c r="E287" s="85">
        <f>'2'!E287</f>
        <v>2803</v>
      </c>
      <c r="F287" s="11">
        <f>'5'!N288</f>
        <v>0</v>
      </c>
      <c r="G287" s="11">
        <f>'6'!H288</f>
        <v>0</v>
      </c>
      <c r="H287" s="11">
        <f>'7'!F288</f>
        <v>0</v>
      </c>
      <c r="I287" s="11">
        <f>'8'!J288</f>
        <v>129</v>
      </c>
      <c r="J287" s="36">
        <f>'9'!P288</f>
        <v>310.07598039215685</v>
      </c>
      <c r="K287" s="11">
        <f t="shared" si="10"/>
        <v>439.07598039215685</v>
      </c>
      <c r="L287" s="46">
        <f t="shared" si="9"/>
        <v>0.35126078431372548</v>
      </c>
    </row>
    <row r="288" spans="1:12" x14ac:dyDescent="0.25">
      <c r="A288" s="9" t="str">
        <f>'2'!A288</f>
        <v>North Clarion County SD</v>
      </c>
      <c r="B288" s="29" t="str">
        <f>'2'!B288</f>
        <v>Clarion</v>
      </c>
      <c r="C288" s="85">
        <f>'2'!C288</f>
        <v>175</v>
      </c>
      <c r="D288" s="85">
        <f>'2'!D288</f>
        <v>116</v>
      </c>
      <c r="E288" s="85">
        <f>'2'!E288</f>
        <v>291</v>
      </c>
      <c r="F288" s="11">
        <f>'5'!N289</f>
        <v>0</v>
      </c>
      <c r="G288" s="11">
        <f>'6'!H289</f>
        <v>0</v>
      </c>
      <c r="H288" s="11">
        <f>'7'!F289</f>
        <v>30</v>
      </c>
      <c r="I288" s="11">
        <f>'8'!J289</f>
        <v>13</v>
      </c>
      <c r="J288" s="36">
        <f>'9'!P289</f>
        <v>18.247191011235955</v>
      </c>
      <c r="K288" s="11">
        <f t="shared" si="10"/>
        <v>61.247191011235955</v>
      </c>
      <c r="L288" s="46">
        <f t="shared" si="9"/>
        <v>0.52799302595893061</v>
      </c>
    </row>
    <row r="289" spans="1:12" x14ac:dyDescent="0.25">
      <c r="A289" s="9" t="str">
        <f>'2'!A289</f>
        <v>North East SD</v>
      </c>
      <c r="B289" s="29" t="str">
        <f>'2'!B289</f>
        <v>Erie</v>
      </c>
      <c r="C289" s="85">
        <f>'2'!C289</f>
        <v>354</v>
      </c>
      <c r="D289" s="85">
        <f>'2'!D289</f>
        <v>262</v>
      </c>
      <c r="E289" s="85">
        <f>'2'!E289</f>
        <v>616</v>
      </c>
      <c r="F289" s="11">
        <f>'5'!N290</f>
        <v>70</v>
      </c>
      <c r="G289" s="11">
        <f>'6'!H290</f>
        <v>16</v>
      </c>
      <c r="H289" s="11">
        <f>'7'!F290</f>
        <v>0</v>
      </c>
      <c r="I289" s="11">
        <f>'8'!J290</f>
        <v>47</v>
      </c>
      <c r="J289" s="36">
        <f>'9'!P290</f>
        <v>18.501312335958005</v>
      </c>
      <c r="K289" s="11">
        <f t="shared" si="10"/>
        <v>151.501312335958</v>
      </c>
      <c r="L289" s="46">
        <f t="shared" si="9"/>
        <v>0.57824928372503059</v>
      </c>
    </row>
    <row r="290" spans="1:12" x14ac:dyDescent="0.25">
      <c r="A290" s="9" t="str">
        <f>'2'!A290</f>
        <v>North Hills SD</v>
      </c>
      <c r="B290" s="29" t="str">
        <f>'2'!B290</f>
        <v>Allegheny</v>
      </c>
      <c r="C290" s="85">
        <f>'2'!C290</f>
        <v>1217</v>
      </c>
      <c r="D290" s="85">
        <f>'2'!D290</f>
        <v>743</v>
      </c>
      <c r="E290" s="85">
        <f>'2'!E290</f>
        <v>1960</v>
      </c>
      <c r="F290" s="11">
        <f>'5'!N291</f>
        <v>0</v>
      </c>
      <c r="G290" s="11">
        <f>'6'!H291</f>
        <v>0</v>
      </c>
      <c r="H290" s="11">
        <f>'7'!F291</f>
        <v>0</v>
      </c>
      <c r="I290" s="11">
        <f>'8'!J291</f>
        <v>88</v>
      </c>
      <c r="J290" s="36">
        <f>'9'!P291</f>
        <v>96.898743872549019</v>
      </c>
      <c r="K290" s="11">
        <f t="shared" si="10"/>
        <v>184.89874387254901</v>
      </c>
      <c r="L290" s="46">
        <f t="shared" si="9"/>
        <v>0.24885429861715883</v>
      </c>
    </row>
    <row r="291" spans="1:12" x14ac:dyDescent="0.25">
      <c r="A291" s="9" t="str">
        <f>'2'!A291</f>
        <v>North Penn SD</v>
      </c>
      <c r="B291" s="29" t="str">
        <f>'2'!B291</f>
        <v>Montgomery</v>
      </c>
      <c r="C291" s="85">
        <f>'2'!C291</f>
        <v>3406</v>
      </c>
      <c r="D291" s="85">
        <f>'2'!D291</f>
        <v>2329</v>
      </c>
      <c r="E291" s="85">
        <f>'2'!E291</f>
        <v>5735</v>
      </c>
      <c r="F291" s="11">
        <f>'5'!N292</f>
        <v>0</v>
      </c>
      <c r="G291" s="11">
        <f>'6'!H292</f>
        <v>0</v>
      </c>
      <c r="H291" s="11">
        <f>'7'!F292</f>
        <v>0</v>
      </c>
      <c r="I291" s="11">
        <f>'8'!J292</f>
        <v>244</v>
      </c>
      <c r="J291" s="36">
        <f>'9'!P292</f>
        <v>585.95513032002634</v>
      </c>
      <c r="K291" s="11">
        <f t="shared" si="10"/>
        <v>829.95513032002634</v>
      </c>
      <c r="L291" s="46">
        <f t="shared" si="9"/>
        <v>0.35635686145127793</v>
      </c>
    </row>
    <row r="292" spans="1:12" x14ac:dyDescent="0.25">
      <c r="A292" s="9" t="str">
        <f>'2'!A292</f>
        <v>North Pocono SD</v>
      </c>
      <c r="B292" s="29" t="str">
        <f>'2'!B292</f>
        <v>Lackawanna</v>
      </c>
      <c r="C292" s="85">
        <f>'2'!C292</f>
        <v>573</v>
      </c>
      <c r="D292" s="85">
        <f>'2'!D292</f>
        <v>413</v>
      </c>
      <c r="E292" s="85">
        <f>'2'!E292</f>
        <v>986</v>
      </c>
      <c r="F292" s="11">
        <f>'5'!N293</f>
        <v>49</v>
      </c>
      <c r="G292" s="11">
        <f>'6'!H293</f>
        <v>0</v>
      </c>
      <c r="H292" s="11">
        <f>'7'!F293</f>
        <v>0</v>
      </c>
      <c r="I292" s="11">
        <f>'8'!J293</f>
        <v>53</v>
      </c>
      <c r="J292" s="36">
        <f>'9'!P293</f>
        <v>36.895027624309392</v>
      </c>
      <c r="K292" s="11">
        <f t="shared" si="10"/>
        <v>138.89502762430939</v>
      </c>
      <c r="L292" s="46">
        <f t="shared" si="9"/>
        <v>0.33630757294021646</v>
      </c>
    </row>
    <row r="293" spans="1:12" x14ac:dyDescent="0.25">
      <c r="A293" s="9" t="str">
        <f>'2'!A293</f>
        <v>North Schuylkill SD</v>
      </c>
      <c r="B293" s="29" t="str">
        <f>'2'!B293</f>
        <v>Schuylkill</v>
      </c>
      <c r="C293" s="85">
        <f>'2'!C293</f>
        <v>428</v>
      </c>
      <c r="D293" s="85">
        <f>'2'!D293</f>
        <v>344</v>
      </c>
      <c r="E293" s="85">
        <f>'2'!E293</f>
        <v>772</v>
      </c>
      <c r="F293" s="11">
        <f>'5'!N294</f>
        <v>48</v>
      </c>
      <c r="G293" s="11">
        <f>'6'!H294</f>
        <v>30</v>
      </c>
      <c r="H293" s="11">
        <f>'7'!F294</f>
        <v>0</v>
      </c>
      <c r="I293" s="11">
        <f>'8'!J294</f>
        <v>80</v>
      </c>
      <c r="J293" s="36">
        <f>'9'!P294</f>
        <v>23.629166666666666</v>
      </c>
      <c r="K293" s="11">
        <f t="shared" si="10"/>
        <v>181.62916666666666</v>
      </c>
      <c r="L293" s="46">
        <f t="shared" si="9"/>
        <v>0.5279917635658915</v>
      </c>
    </row>
    <row r="294" spans="1:12" x14ac:dyDescent="0.25">
      <c r="A294" s="9" t="str">
        <f>'2'!A294</f>
        <v>North Star SD</v>
      </c>
      <c r="B294" s="29" t="str">
        <f>'2'!B294</f>
        <v>Somerset</v>
      </c>
      <c r="C294" s="85">
        <f>'2'!C294</f>
        <v>308</v>
      </c>
      <c r="D294" s="85">
        <f>'2'!D294</f>
        <v>180</v>
      </c>
      <c r="E294" s="85">
        <f>'2'!E294</f>
        <v>488</v>
      </c>
      <c r="F294" s="11">
        <f>'5'!N295</f>
        <v>35</v>
      </c>
      <c r="G294" s="11">
        <f>'6'!H295</f>
        <v>16</v>
      </c>
      <c r="H294" s="11">
        <f>'7'!F295</f>
        <v>19</v>
      </c>
      <c r="I294" s="11">
        <f>'8'!J295</f>
        <v>32</v>
      </c>
      <c r="J294" s="36">
        <f>'9'!P295</f>
        <v>34.220472440944881</v>
      </c>
      <c r="K294" s="11">
        <f t="shared" si="10"/>
        <v>136.22047244094489</v>
      </c>
      <c r="L294" s="46">
        <f t="shared" si="9"/>
        <v>0.7567804024496938</v>
      </c>
    </row>
    <row r="295" spans="1:12" x14ac:dyDescent="0.25">
      <c r="A295" s="9" t="str">
        <f>'2'!A295</f>
        <v>Northampton Area SD</v>
      </c>
      <c r="B295" s="29" t="str">
        <f>'2'!B295</f>
        <v>Northampton</v>
      </c>
      <c r="C295" s="85">
        <f>'2'!C295</f>
        <v>1222</v>
      </c>
      <c r="D295" s="85">
        <f>'2'!D295</f>
        <v>904</v>
      </c>
      <c r="E295" s="85">
        <f>'2'!E295</f>
        <v>2126</v>
      </c>
      <c r="F295" s="11">
        <f>'5'!N296</f>
        <v>0</v>
      </c>
      <c r="G295" s="11">
        <f>'6'!H296</f>
        <v>0</v>
      </c>
      <c r="H295" s="11">
        <f>'7'!F296</f>
        <v>20</v>
      </c>
      <c r="I295" s="11">
        <f>'8'!J296</f>
        <v>106</v>
      </c>
      <c r="J295" s="36">
        <f>'9'!P296</f>
        <v>204.43921852387842</v>
      </c>
      <c r="K295" s="11">
        <f t="shared" si="10"/>
        <v>330.43921852387842</v>
      </c>
      <c r="L295" s="46">
        <f t="shared" si="9"/>
        <v>0.36553010898659116</v>
      </c>
    </row>
    <row r="296" spans="1:12" x14ac:dyDescent="0.25">
      <c r="A296" s="9" t="str">
        <f>'2'!A296</f>
        <v>Northeast Bradford SD</v>
      </c>
      <c r="B296" s="29" t="str">
        <f>'2'!B296</f>
        <v>Bradford</v>
      </c>
      <c r="C296" s="85">
        <f>'2'!C296</f>
        <v>219</v>
      </c>
      <c r="D296" s="85">
        <f>'2'!D296</f>
        <v>148</v>
      </c>
      <c r="E296" s="85">
        <f>'2'!E296</f>
        <v>367</v>
      </c>
      <c r="F296" s="11">
        <f>'5'!N297</f>
        <v>0</v>
      </c>
      <c r="G296" s="11">
        <f>'6'!H297</f>
        <v>0</v>
      </c>
      <c r="H296" s="11">
        <f>'7'!F297</f>
        <v>0</v>
      </c>
      <c r="I296" s="11">
        <f>'8'!J297</f>
        <v>11</v>
      </c>
      <c r="J296" s="36">
        <f>'9'!P297</f>
        <v>17.294736842105262</v>
      </c>
      <c r="K296" s="11">
        <f t="shared" si="10"/>
        <v>28.294736842105262</v>
      </c>
      <c r="L296" s="46">
        <f t="shared" si="9"/>
        <v>0.19118065433854908</v>
      </c>
    </row>
    <row r="297" spans="1:12" x14ac:dyDescent="0.25">
      <c r="A297" s="9" t="str">
        <f>'2'!A297</f>
        <v>Northeastern York SD</v>
      </c>
      <c r="B297" s="29" t="str">
        <f>'2'!B297</f>
        <v>York</v>
      </c>
      <c r="C297" s="85">
        <f>'2'!C297</f>
        <v>970</v>
      </c>
      <c r="D297" s="85">
        <f>'2'!D297</f>
        <v>681</v>
      </c>
      <c r="E297" s="85">
        <f>'2'!E297</f>
        <v>1651</v>
      </c>
      <c r="F297" s="11">
        <f>'5'!N298</f>
        <v>17</v>
      </c>
      <c r="G297" s="11">
        <f>'6'!H298</f>
        <v>0</v>
      </c>
      <c r="H297" s="11">
        <f>'7'!F298</f>
        <v>0</v>
      </c>
      <c r="I297" s="11">
        <f>'8'!J298</f>
        <v>62</v>
      </c>
      <c r="J297" s="36">
        <f>'9'!P298</f>
        <v>127.98848092152627</v>
      </c>
      <c r="K297" s="11">
        <f t="shared" si="10"/>
        <v>206.98848092152627</v>
      </c>
      <c r="L297" s="46">
        <f t="shared" si="9"/>
        <v>0.30394784276288733</v>
      </c>
    </row>
    <row r="298" spans="1:12" x14ac:dyDescent="0.25">
      <c r="A298" s="9" t="str">
        <f>'2'!A298</f>
        <v>Northern Bedford County SD</v>
      </c>
      <c r="B298" s="29" t="str">
        <f>'2'!B298</f>
        <v>Bedford</v>
      </c>
      <c r="C298" s="85">
        <f>'2'!C298</f>
        <v>269</v>
      </c>
      <c r="D298" s="85">
        <f>'2'!D298</f>
        <v>182</v>
      </c>
      <c r="E298" s="85">
        <f>'2'!E298</f>
        <v>451</v>
      </c>
      <c r="F298" s="11">
        <f>'5'!N299</f>
        <v>17</v>
      </c>
      <c r="G298" s="11">
        <f>'6'!H299</f>
        <v>0</v>
      </c>
      <c r="H298" s="11">
        <f>'7'!F299</f>
        <v>53</v>
      </c>
      <c r="I298" s="11">
        <f>'8'!J299</f>
        <v>17</v>
      </c>
      <c r="J298" s="36">
        <f>'9'!P299</f>
        <v>0</v>
      </c>
      <c r="K298" s="11">
        <f t="shared" si="10"/>
        <v>87</v>
      </c>
      <c r="L298" s="46">
        <f t="shared" si="9"/>
        <v>0.47802197802197804</v>
      </c>
    </row>
    <row r="299" spans="1:12" x14ac:dyDescent="0.25">
      <c r="A299" s="9" t="str">
        <f>'2'!A299</f>
        <v>Northern Cambria SD</v>
      </c>
      <c r="B299" s="29" t="str">
        <f>'2'!B299</f>
        <v>Cambria</v>
      </c>
      <c r="C299" s="85">
        <f>'2'!C299</f>
        <v>247</v>
      </c>
      <c r="D299" s="85">
        <f>'2'!D299</f>
        <v>214</v>
      </c>
      <c r="E299" s="85">
        <f>'2'!E299</f>
        <v>461</v>
      </c>
      <c r="F299" s="11">
        <f>'5'!N300</f>
        <v>48</v>
      </c>
      <c r="G299" s="11">
        <f>'6'!H300</f>
        <v>21</v>
      </c>
      <c r="H299" s="11">
        <f>'7'!F300</f>
        <v>19</v>
      </c>
      <c r="I299" s="11">
        <f>'8'!J300</f>
        <v>22</v>
      </c>
      <c r="J299" s="36">
        <f>'9'!P300</f>
        <v>18.986970684039086</v>
      </c>
      <c r="K299" s="11">
        <f t="shared" si="10"/>
        <v>128.98697068403908</v>
      </c>
      <c r="L299" s="46">
        <f t="shared" si="9"/>
        <v>0.60274285366373404</v>
      </c>
    </row>
    <row r="300" spans="1:12" x14ac:dyDescent="0.25">
      <c r="A300" s="9" t="str">
        <f>'2'!A300</f>
        <v>Northern Lebanon SD</v>
      </c>
      <c r="B300" s="29" t="str">
        <f>'2'!B300</f>
        <v>Lebanon</v>
      </c>
      <c r="C300" s="85">
        <f>'2'!C300</f>
        <v>699</v>
      </c>
      <c r="D300" s="85">
        <f>'2'!D300</f>
        <v>458</v>
      </c>
      <c r="E300" s="85">
        <f>'2'!E300</f>
        <v>1157</v>
      </c>
      <c r="F300" s="11">
        <f>'5'!N301</f>
        <v>19</v>
      </c>
      <c r="G300" s="11">
        <f>'6'!H301</f>
        <v>0</v>
      </c>
      <c r="H300" s="11">
        <f>'7'!F301</f>
        <v>0</v>
      </c>
      <c r="I300" s="11">
        <f>'8'!J301</f>
        <v>62</v>
      </c>
      <c r="J300" s="36">
        <f>'9'!P301</f>
        <v>66.449315068493149</v>
      </c>
      <c r="K300" s="11">
        <f t="shared" si="10"/>
        <v>147.44931506849315</v>
      </c>
      <c r="L300" s="46">
        <f t="shared" si="9"/>
        <v>0.3219417359574086</v>
      </c>
    </row>
    <row r="301" spans="1:12" x14ac:dyDescent="0.25">
      <c r="A301" s="9" t="str">
        <f>'2'!A301</f>
        <v>Northern Lehigh SD</v>
      </c>
      <c r="B301" s="29" t="str">
        <f>'2'!B301</f>
        <v>Lehigh</v>
      </c>
      <c r="C301" s="85">
        <f>'2'!C301</f>
        <v>356</v>
      </c>
      <c r="D301" s="85">
        <f>'2'!D301</f>
        <v>260</v>
      </c>
      <c r="E301" s="85">
        <f>'2'!E301</f>
        <v>616</v>
      </c>
      <c r="F301" s="11">
        <f>'5'!N302</f>
        <v>20</v>
      </c>
      <c r="G301" s="11">
        <f>'6'!H302</f>
        <v>0</v>
      </c>
      <c r="H301" s="11">
        <f>'7'!F302</f>
        <v>0</v>
      </c>
      <c r="I301" s="11">
        <f>'8'!J302</f>
        <v>32</v>
      </c>
      <c r="J301" s="36">
        <f>'9'!P302</f>
        <v>16.96628380881808</v>
      </c>
      <c r="K301" s="11">
        <f t="shared" si="10"/>
        <v>68.966283808818076</v>
      </c>
      <c r="L301" s="46">
        <f t="shared" si="9"/>
        <v>0.26525493772622338</v>
      </c>
    </row>
    <row r="302" spans="1:12" x14ac:dyDescent="0.25">
      <c r="A302" s="9" t="str">
        <f>'2'!A302</f>
        <v>Northern Potter SD</v>
      </c>
      <c r="B302" s="29" t="str">
        <f>'2'!B302</f>
        <v>Potter</v>
      </c>
      <c r="C302" s="85">
        <f>'2'!C302</f>
        <v>144</v>
      </c>
      <c r="D302" s="85">
        <f>'2'!D302</f>
        <v>89</v>
      </c>
      <c r="E302" s="85">
        <f>'2'!E302</f>
        <v>233</v>
      </c>
      <c r="F302" s="11">
        <f>'5'!N303</f>
        <v>13</v>
      </c>
      <c r="G302" s="11">
        <f>'6'!H303</f>
        <v>0</v>
      </c>
      <c r="H302" s="11">
        <f>'7'!F303</f>
        <v>38</v>
      </c>
      <c r="I302" s="11">
        <f>'8'!J303</f>
        <v>17</v>
      </c>
      <c r="J302" s="36">
        <f>'9'!P303</f>
        <v>0</v>
      </c>
      <c r="K302" s="11">
        <f t="shared" si="10"/>
        <v>68</v>
      </c>
      <c r="L302" s="46">
        <f t="shared" si="9"/>
        <v>0.7640449438202247</v>
      </c>
    </row>
    <row r="303" spans="1:12" x14ac:dyDescent="0.25">
      <c r="A303" s="9" t="str">
        <f>'2'!A303</f>
        <v>Northern Tioga SD</v>
      </c>
      <c r="B303" s="29" t="str">
        <f>'2'!B303</f>
        <v>Tioga</v>
      </c>
      <c r="C303" s="85">
        <f>'2'!C303</f>
        <v>501</v>
      </c>
      <c r="D303" s="85">
        <f>'2'!D303</f>
        <v>323</v>
      </c>
      <c r="E303" s="85">
        <f>'2'!E303</f>
        <v>824</v>
      </c>
      <c r="F303" s="11">
        <f>'5'!N304</f>
        <v>68</v>
      </c>
      <c r="G303" s="11">
        <f>'6'!H304</f>
        <v>13</v>
      </c>
      <c r="H303" s="11">
        <f>'7'!F304</f>
        <v>0</v>
      </c>
      <c r="I303" s="11">
        <f>'8'!J304</f>
        <v>42</v>
      </c>
      <c r="J303" s="36">
        <f>'9'!P304</f>
        <v>106.353591160221</v>
      </c>
      <c r="K303" s="11">
        <f t="shared" si="10"/>
        <v>229.35359116022101</v>
      </c>
      <c r="L303" s="46">
        <f t="shared" si="9"/>
        <v>0.7100730376477431</v>
      </c>
    </row>
    <row r="304" spans="1:12" x14ac:dyDescent="0.25">
      <c r="A304" s="9" t="str">
        <f>'2'!A304</f>
        <v>Northern York County SD</v>
      </c>
      <c r="B304" s="29" t="str">
        <f>'2'!B304</f>
        <v>York</v>
      </c>
      <c r="C304" s="85">
        <f>'2'!C304</f>
        <v>692</v>
      </c>
      <c r="D304" s="85">
        <f>'2'!D304</f>
        <v>521</v>
      </c>
      <c r="E304" s="85">
        <f>'2'!E304</f>
        <v>1213</v>
      </c>
      <c r="F304" s="11">
        <f>'5'!N305</f>
        <v>17</v>
      </c>
      <c r="G304" s="11">
        <f>'6'!H305</f>
        <v>0</v>
      </c>
      <c r="H304" s="11">
        <f>'7'!F305</f>
        <v>0</v>
      </c>
      <c r="I304" s="11">
        <f>'8'!J305</f>
        <v>53</v>
      </c>
      <c r="J304" s="36">
        <f>'9'!P305</f>
        <v>148.66954643628509</v>
      </c>
      <c r="K304" s="11">
        <f t="shared" si="10"/>
        <v>218.66954643628509</v>
      </c>
      <c r="L304" s="46">
        <f t="shared" si="9"/>
        <v>0.41971122156676599</v>
      </c>
    </row>
    <row r="305" spans="1:12" x14ac:dyDescent="0.25">
      <c r="A305" s="9" t="str">
        <f>'2'!A305</f>
        <v>Northgate SD</v>
      </c>
      <c r="B305" s="29" t="str">
        <f>'2'!B305</f>
        <v>Allegheny</v>
      </c>
      <c r="C305" s="85">
        <f>'2'!C305</f>
        <v>446</v>
      </c>
      <c r="D305" s="85">
        <f>'2'!D305</f>
        <v>246</v>
      </c>
      <c r="E305" s="85">
        <f>'2'!E305</f>
        <v>692</v>
      </c>
      <c r="F305" s="11">
        <f>'5'!N306</f>
        <v>51</v>
      </c>
      <c r="G305" s="11">
        <f>'6'!H306</f>
        <v>15</v>
      </c>
      <c r="H305" s="11">
        <f>'7'!F306</f>
        <v>0</v>
      </c>
      <c r="I305" s="11">
        <f>'8'!J306</f>
        <v>45</v>
      </c>
      <c r="J305" s="36">
        <f>'9'!P306</f>
        <v>38.759497549019606</v>
      </c>
      <c r="K305" s="11">
        <f t="shared" si="10"/>
        <v>149.75949754901961</v>
      </c>
      <c r="L305" s="46">
        <f t="shared" si="9"/>
        <v>0.60877844532121794</v>
      </c>
    </row>
    <row r="306" spans="1:12" x14ac:dyDescent="0.25">
      <c r="A306" s="9" t="str">
        <f>'2'!A306</f>
        <v>Northwest Area SD</v>
      </c>
      <c r="B306" s="29" t="str">
        <f>'2'!B306</f>
        <v>Luzerne</v>
      </c>
      <c r="C306" s="85">
        <f>'2'!C306</f>
        <v>248</v>
      </c>
      <c r="D306" s="85">
        <f>'2'!D306</f>
        <v>186</v>
      </c>
      <c r="E306" s="85">
        <f>'2'!E306</f>
        <v>434</v>
      </c>
      <c r="F306" s="11">
        <f>'5'!N307</f>
        <v>12</v>
      </c>
      <c r="G306" s="11">
        <f>'6'!H307</f>
        <v>30</v>
      </c>
      <c r="H306" s="11">
        <f>'7'!F307</f>
        <v>0</v>
      </c>
      <c r="I306" s="11">
        <f>'8'!J307</f>
        <v>15</v>
      </c>
      <c r="J306" s="36">
        <f>'9'!P307</f>
        <v>38.102084831056793</v>
      </c>
      <c r="K306" s="11">
        <f t="shared" si="10"/>
        <v>95.1020848310568</v>
      </c>
      <c r="L306" s="46">
        <f t="shared" si="9"/>
        <v>0.51130153134976775</v>
      </c>
    </row>
    <row r="307" spans="1:12" x14ac:dyDescent="0.25">
      <c r="A307" s="9" t="str">
        <f>'2'!A307</f>
        <v>Northwestern Lehigh SD</v>
      </c>
      <c r="B307" s="29" t="str">
        <f>'2'!B307</f>
        <v>Lehigh</v>
      </c>
      <c r="C307" s="85">
        <f>'2'!C307</f>
        <v>418</v>
      </c>
      <c r="D307" s="85">
        <f>'2'!D307</f>
        <v>327</v>
      </c>
      <c r="E307" s="85">
        <f>'2'!E307</f>
        <v>745</v>
      </c>
      <c r="F307" s="11">
        <f>'5'!N308</f>
        <v>0</v>
      </c>
      <c r="G307" s="11">
        <f>'6'!H308</f>
        <v>0</v>
      </c>
      <c r="H307" s="11">
        <f>'7'!F308</f>
        <v>0</v>
      </c>
      <c r="I307" s="11">
        <f>'8'!J308</f>
        <v>49</v>
      </c>
      <c r="J307" s="36">
        <f>'9'!P308</f>
        <v>50.898851426454243</v>
      </c>
      <c r="K307" s="11">
        <f t="shared" si="10"/>
        <v>99.898851426454243</v>
      </c>
      <c r="L307" s="46">
        <f t="shared" si="9"/>
        <v>0.30550107469863685</v>
      </c>
    </row>
    <row r="308" spans="1:12" x14ac:dyDescent="0.25">
      <c r="A308" s="9" t="str">
        <f>'2'!A308</f>
        <v>Northwestern SD</v>
      </c>
      <c r="B308" s="29" t="str">
        <f>'2'!B308</f>
        <v>Erie</v>
      </c>
      <c r="C308" s="85">
        <f>'2'!C308</f>
        <v>322</v>
      </c>
      <c r="D308" s="85">
        <f>'2'!D308</f>
        <v>241</v>
      </c>
      <c r="E308" s="85">
        <f>'2'!E308</f>
        <v>563</v>
      </c>
      <c r="F308" s="11">
        <f>'5'!N309</f>
        <v>31</v>
      </c>
      <c r="G308" s="11">
        <f>'6'!H309</f>
        <v>82</v>
      </c>
      <c r="H308" s="11">
        <f>'7'!F309</f>
        <v>0</v>
      </c>
      <c r="I308" s="11">
        <f>'8'!J309</f>
        <v>30</v>
      </c>
      <c r="J308" s="36">
        <f>'9'!P309</f>
        <v>22.341207349081365</v>
      </c>
      <c r="K308" s="11">
        <f t="shared" si="10"/>
        <v>165.34120734908137</v>
      </c>
      <c r="L308" s="46">
        <f t="shared" si="9"/>
        <v>0.68606310103353263</v>
      </c>
    </row>
    <row r="309" spans="1:12" x14ac:dyDescent="0.25">
      <c r="A309" s="9" t="str">
        <f>'2'!A309</f>
        <v>Norwin SD</v>
      </c>
      <c r="B309" s="29" t="str">
        <f>'2'!B309</f>
        <v>Westmoreland</v>
      </c>
      <c r="C309" s="85">
        <f>'2'!C309</f>
        <v>1026</v>
      </c>
      <c r="D309" s="85">
        <f>'2'!D309</f>
        <v>765</v>
      </c>
      <c r="E309" s="85">
        <f>'2'!E309</f>
        <v>1791</v>
      </c>
      <c r="F309" s="11">
        <f>'5'!N310</f>
        <v>55</v>
      </c>
      <c r="G309" s="11">
        <f>'6'!H310</f>
        <v>12</v>
      </c>
      <c r="H309" s="11">
        <f>'7'!F310</f>
        <v>0</v>
      </c>
      <c r="I309" s="11">
        <f>'8'!J310</f>
        <v>65</v>
      </c>
      <c r="J309" s="36">
        <f>'9'!P310</f>
        <v>135.28627450980392</v>
      </c>
      <c r="K309" s="11">
        <f t="shared" si="10"/>
        <v>267.28627450980389</v>
      </c>
      <c r="L309" s="46">
        <f t="shared" si="9"/>
        <v>0.34939382288863252</v>
      </c>
    </row>
    <row r="310" spans="1:12" x14ac:dyDescent="0.25">
      <c r="A310" s="9" t="str">
        <f>'2'!A310</f>
        <v>Octorara Area SD</v>
      </c>
      <c r="B310" s="29" t="str">
        <f>'2'!B310</f>
        <v>Chester</v>
      </c>
      <c r="C310" s="85">
        <f>'2'!C310</f>
        <v>811</v>
      </c>
      <c r="D310" s="85">
        <f>'2'!D310</f>
        <v>611</v>
      </c>
      <c r="E310" s="85">
        <f>'2'!E310</f>
        <v>1422</v>
      </c>
      <c r="F310" s="11">
        <f>'5'!N311</f>
        <v>0</v>
      </c>
      <c r="G310" s="11">
        <f>'6'!H311</f>
        <v>0</v>
      </c>
      <c r="H310" s="11">
        <f>'7'!F311</f>
        <v>0</v>
      </c>
      <c r="I310" s="11">
        <f>'8'!J311</f>
        <v>89</v>
      </c>
      <c r="J310" s="36">
        <f>'9'!P311</f>
        <v>73.669714900484138</v>
      </c>
      <c r="K310" s="11">
        <f t="shared" si="10"/>
        <v>162.66971490048414</v>
      </c>
      <c r="L310" s="46">
        <f t="shared" si="9"/>
        <v>0.26623521260308369</v>
      </c>
    </row>
    <row r="311" spans="1:12" x14ac:dyDescent="0.25">
      <c r="A311" s="9" t="str">
        <f>'2'!A311</f>
        <v>Oil City Area SD</v>
      </c>
      <c r="B311" s="29" t="str">
        <f>'2'!B311</f>
        <v>Venango</v>
      </c>
      <c r="C311" s="85">
        <f>'2'!C311</f>
        <v>527</v>
      </c>
      <c r="D311" s="85">
        <f>'2'!D311</f>
        <v>385</v>
      </c>
      <c r="E311" s="85">
        <f>'2'!E311</f>
        <v>912</v>
      </c>
      <c r="F311" s="11">
        <f>'5'!N312</f>
        <v>74</v>
      </c>
      <c r="G311" s="11">
        <f>'6'!H312</f>
        <v>50</v>
      </c>
      <c r="H311" s="11">
        <f>'7'!F312</f>
        <v>0</v>
      </c>
      <c r="I311" s="11">
        <f>'8'!J312</f>
        <v>104</v>
      </c>
      <c r="J311" s="36">
        <f>'9'!P312</f>
        <v>93.523035230352292</v>
      </c>
      <c r="K311" s="11">
        <f t="shared" si="10"/>
        <v>321.52303523035232</v>
      </c>
      <c r="L311" s="46">
        <f t="shared" si="9"/>
        <v>0.83512476683208392</v>
      </c>
    </row>
    <row r="312" spans="1:12" x14ac:dyDescent="0.25">
      <c r="A312" s="9" t="str">
        <f>'2'!A312</f>
        <v>Old Forge SD</v>
      </c>
      <c r="B312" s="29" t="str">
        <f>'2'!B312</f>
        <v>Lackawanna</v>
      </c>
      <c r="C312" s="85">
        <f>'2'!C312</f>
        <v>235</v>
      </c>
      <c r="D312" s="85">
        <f>'2'!D312</f>
        <v>165</v>
      </c>
      <c r="E312" s="85">
        <f>'2'!E312</f>
        <v>400</v>
      </c>
      <c r="F312" s="11">
        <f>'5'!N313</f>
        <v>8</v>
      </c>
      <c r="G312" s="11">
        <f>'6'!H313</f>
        <v>20</v>
      </c>
      <c r="H312" s="11">
        <f>'7'!F313</f>
        <v>0</v>
      </c>
      <c r="I312" s="11">
        <f>'8'!J313</f>
        <v>16</v>
      </c>
      <c r="J312" s="36">
        <f>'9'!P313</f>
        <v>18.447513812154696</v>
      </c>
      <c r="K312" s="11">
        <f t="shared" si="10"/>
        <v>62.447513812154696</v>
      </c>
      <c r="L312" s="46">
        <f t="shared" si="9"/>
        <v>0.37846978067972542</v>
      </c>
    </row>
    <row r="313" spans="1:12" x14ac:dyDescent="0.25">
      <c r="A313" s="9" t="str">
        <f>'2'!A313</f>
        <v>Oley Valley SD</v>
      </c>
      <c r="B313" s="29" t="str">
        <f>'2'!B313</f>
        <v>Berks</v>
      </c>
      <c r="C313" s="85">
        <f>'2'!C313</f>
        <v>324</v>
      </c>
      <c r="D313" s="85">
        <f>'2'!D313</f>
        <v>240</v>
      </c>
      <c r="E313" s="85">
        <f>'2'!E313</f>
        <v>564</v>
      </c>
      <c r="F313" s="11">
        <f>'5'!N314</f>
        <v>5</v>
      </c>
      <c r="G313" s="11">
        <f>'6'!H314</f>
        <v>0</v>
      </c>
      <c r="H313" s="11">
        <f>'7'!F314</f>
        <v>0</v>
      </c>
      <c r="I313" s="11">
        <f>'8'!J314</f>
        <v>30</v>
      </c>
      <c r="J313" s="36">
        <f>'9'!P314</f>
        <v>17.269389628269849</v>
      </c>
      <c r="K313" s="11">
        <f t="shared" si="10"/>
        <v>52.269389628269849</v>
      </c>
      <c r="L313" s="46">
        <f t="shared" si="9"/>
        <v>0.21778912345112436</v>
      </c>
    </row>
    <row r="314" spans="1:12" x14ac:dyDescent="0.25">
      <c r="A314" s="9" t="str">
        <f>'2'!A314</f>
        <v>Oswayo Valley SD</v>
      </c>
      <c r="B314" s="29" t="str">
        <f>'2'!B314</f>
        <v>Potter</v>
      </c>
      <c r="C314" s="85">
        <f>'2'!C314</f>
        <v>103</v>
      </c>
      <c r="D314" s="85">
        <f>'2'!D314</f>
        <v>85</v>
      </c>
      <c r="E314" s="85">
        <f>'2'!E314</f>
        <v>188</v>
      </c>
      <c r="F314" s="11">
        <f>'5'!N315</f>
        <v>3</v>
      </c>
      <c r="G314" s="11">
        <f>'6'!H315</f>
        <v>0</v>
      </c>
      <c r="H314" s="11">
        <f>'7'!F315</f>
        <v>24</v>
      </c>
      <c r="I314" s="11">
        <f>'8'!J315</f>
        <v>9</v>
      </c>
      <c r="J314" s="36">
        <f>'9'!P315</f>
        <v>0</v>
      </c>
      <c r="K314" s="11">
        <f t="shared" si="10"/>
        <v>36</v>
      </c>
      <c r="L314" s="46">
        <f t="shared" si="9"/>
        <v>0.42352941176470588</v>
      </c>
    </row>
    <row r="315" spans="1:12" x14ac:dyDescent="0.25">
      <c r="A315" s="9" t="str">
        <f>'2'!A315</f>
        <v>Otto-Eldred SD</v>
      </c>
      <c r="B315" s="29" t="str">
        <f>'2'!B315</f>
        <v>McKean</v>
      </c>
      <c r="C315" s="85">
        <f>'2'!C315</f>
        <v>127</v>
      </c>
      <c r="D315" s="85">
        <f>'2'!D315</f>
        <v>101</v>
      </c>
      <c r="E315" s="85">
        <f>'2'!E315</f>
        <v>228</v>
      </c>
      <c r="F315" s="11">
        <f>'5'!N316</f>
        <v>23</v>
      </c>
      <c r="G315" s="11">
        <f>'6'!H316</f>
        <v>0</v>
      </c>
      <c r="H315" s="11">
        <f>'7'!F316</f>
        <v>34</v>
      </c>
      <c r="I315" s="11">
        <f>'8'!J316</f>
        <v>16</v>
      </c>
      <c r="J315" s="36">
        <f>'9'!P316</f>
        <v>1.7999999999999998</v>
      </c>
      <c r="K315" s="11">
        <f t="shared" si="10"/>
        <v>74.8</v>
      </c>
      <c r="L315" s="46">
        <f t="shared" si="9"/>
        <v>0.74059405940594059</v>
      </c>
    </row>
    <row r="316" spans="1:12" x14ac:dyDescent="0.25">
      <c r="A316" s="9" t="str">
        <f>'2'!A316</f>
        <v>Owen J. Roberts SD</v>
      </c>
      <c r="B316" s="29" t="str">
        <f>'2'!B316</f>
        <v>Chester</v>
      </c>
      <c r="C316" s="85">
        <f>'2'!C316</f>
        <v>1143</v>
      </c>
      <c r="D316" s="85">
        <f>'2'!D316</f>
        <v>848</v>
      </c>
      <c r="E316" s="85">
        <f>'2'!E316</f>
        <v>1991</v>
      </c>
      <c r="F316" s="11">
        <f>'5'!N317</f>
        <v>0</v>
      </c>
      <c r="G316" s="11">
        <f>'6'!H317</f>
        <v>38</v>
      </c>
      <c r="H316" s="11">
        <f>'7'!F317</f>
        <v>0</v>
      </c>
      <c r="I316" s="11">
        <f>'8'!J317</f>
        <v>151</v>
      </c>
      <c r="J316" s="36">
        <f>'9'!P317</f>
        <v>241.16406670252826</v>
      </c>
      <c r="K316" s="11">
        <f t="shared" si="10"/>
        <v>430.16406670252826</v>
      </c>
      <c r="L316" s="46">
        <f t="shared" si="9"/>
        <v>0.50726894658317012</v>
      </c>
    </row>
    <row r="317" spans="1:12" x14ac:dyDescent="0.25">
      <c r="A317" s="9" t="str">
        <f>'2'!A317</f>
        <v>Oxford Area SD</v>
      </c>
      <c r="B317" s="29" t="str">
        <f>'2'!B317</f>
        <v>Chester</v>
      </c>
      <c r="C317" s="85">
        <f>'2'!C317</f>
        <v>1067</v>
      </c>
      <c r="D317" s="85">
        <f>'2'!D317</f>
        <v>782</v>
      </c>
      <c r="E317" s="85">
        <f>'2'!E317</f>
        <v>1849</v>
      </c>
      <c r="F317" s="11">
        <f>'5'!N318</f>
        <v>52</v>
      </c>
      <c r="G317" s="11">
        <f>'6'!H318</f>
        <v>0</v>
      </c>
      <c r="H317" s="11">
        <f>'7'!F318</f>
        <v>0</v>
      </c>
      <c r="I317" s="11">
        <f>'8'!J318</f>
        <v>116</v>
      </c>
      <c r="J317" s="36">
        <f>'9'!P318</f>
        <v>110.50457235072621</v>
      </c>
      <c r="K317" s="11">
        <f t="shared" si="10"/>
        <v>278.50457235072622</v>
      </c>
      <c r="L317" s="46">
        <f t="shared" si="9"/>
        <v>0.35614395441269336</v>
      </c>
    </row>
    <row r="318" spans="1:12" x14ac:dyDescent="0.25">
      <c r="A318" s="9" t="str">
        <f>'2'!A318</f>
        <v>Palisades SD</v>
      </c>
      <c r="B318" s="29" t="str">
        <f>'2'!B318</f>
        <v>Bucks</v>
      </c>
      <c r="C318" s="85">
        <f>'2'!C318</f>
        <v>333</v>
      </c>
      <c r="D318" s="85">
        <f>'2'!D318</f>
        <v>233</v>
      </c>
      <c r="E318" s="85">
        <f>'2'!E318</f>
        <v>566</v>
      </c>
      <c r="F318" s="11">
        <f>'5'!N319</f>
        <v>0</v>
      </c>
      <c r="G318" s="11">
        <f>'6'!H319</f>
        <v>0</v>
      </c>
      <c r="H318" s="11">
        <f>'7'!F319</f>
        <v>0</v>
      </c>
      <c r="I318" s="11">
        <f>'8'!J319</f>
        <v>35</v>
      </c>
      <c r="J318" s="36">
        <f>'9'!P319</f>
        <v>0</v>
      </c>
      <c r="K318" s="11">
        <f t="shared" si="10"/>
        <v>35</v>
      </c>
      <c r="L318" s="46">
        <f t="shared" si="9"/>
        <v>0.15021459227467812</v>
      </c>
    </row>
    <row r="319" spans="1:12" x14ac:dyDescent="0.25">
      <c r="A319" s="9" t="str">
        <f>'2'!A319</f>
        <v>Palmerton Area SD</v>
      </c>
      <c r="B319" s="29" t="str">
        <f>'2'!B319</f>
        <v>Carbon</v>
      </c>
      <c r="C319" s="85">
        <f>'2'!C319</f>
        <v>470</v>
      </c>
      <c r="D319" s="85">
        <f>'2'!D319</f>
        <v>304</v>
      </c>
      <c r="E319" s="85">
        <f>'2'!E319</f>
        <v>774</v>
      </c>
      <c r="F319" s="11">
        <f>'5'!N320</f>
        <v>14</v>
      </c>
      <c r="G319" s="11">
        <f>'6'!H320</f>
        <v>0</v>
      </c>
      <c r="H319" s="11">
        <f>'7'!F320</f>
        <v>0</v>
      </c>
      <c r="I319" s="11">
        <f>'8'!J320</f>
        <v>32</v>
      </c>
      <c r="J319" s="36">
        <f>'9'!P320</f>
        <v>15.193333333333333</v>
      </c>
      <c r="K319" s="11">
        <f t="shared" si="10"/>
        <v>61.193333333333335</v>
      </c>
      <c r="L319" s="46">
        <f t="shared" si="9"/>
        <v>0.2012938596491228</v>
      </c>
    </row>
    <row r="320" spans="1:12" x14ac:dyDescent="0.25">
      <c r="A320" s="9" t="str">
        <f>'2'!A320</f>
        <v>Palmyra Area SD</v>
      </c>
      <c r="B320" s="29" t="str">
        <f>'2'!B320</f>
        <v>Lebanon</v>
      </c>
      <c r="C320" s="85">
        <f>'2'!C320</f>
        <v>693</v>
      </c>
      <c r="D320" s="85">
        <f>'2'!D320</f>
        <v>524</v>
      </c>
      <c r="E320" s="85">
        <f>'2'!E320</f>
        <v>1217</v>
      </c>
      <c r="F320" s="11">
        <f>'5'!N321</f>
        <v>24</v>
      </c>
      <c r="G320" s="11">
        <f>'6'!H321</f>
        <v>0</v>
      </c>
      <c r="H320" s="11">
        <f>'7'!F321</f>
        <v>0</v>
      </c>
      <c r="I320" s="11">
        <f>'8'!J321</f>
        <v>76</v>
      </c>
      <c r="J320" s="36">
        <f>'9'!P321</f>
        <v>136.2027397260274</v>
      </c>
      <c r="K320" s="11">
        <f t="shared" si="10"/>
        <v>236.2027397260274</v>
      </c>
      <c r="L320" s="46">
        <f t="shared" si="9"/>
        <v>0.45076858726341107</v>
      </c>
    </row>
    <row r="321" spans="1:12" x14ac:dyDescent="0.25">
      <c r="A321" s="9" t="str">
        <f>'2'!A321</f>
        <v>Panther Valley SD</v>
      </c>
      <c r="B321" s="29" t="str">
        <f>'2'!B321</f>
        <v>Carbon</v>
      </c>
      <c r="C321" s="85">
        <f>'2'!C321</f>
        <v>435</v>
      </c>
      <c r="D321" s="85">
        <f>'2'!D321</f>
        <v>324</v>
      </c>
      <c r="E321" s="85">
        <f>'2'!E321</f>
        <v>759</v>
      </c>
      <c r="F321" s="11">
        <f>'5'!N322</f>
        <v>68</v>
      </c>
      <c r="G321" s="11">
        <f>'6'!H322</f>
        <v>17</v>
      </c>
      <c r="H321" s="11">
        <f>'7'!F322</f>
        <v>0</v>
      </c>
      <c r="I321" s="11">
        <f>'8'!J322</f>
        <v>38</v>
      </c>
      <c r="J321" s="36">
        <f>'9'!P322</f>
        <v>45.580000000000005</v>
      </c>
      <c r="K321" s="11">
        <f t="shared" si="10"/>
        <v>168.58</v>
      </c>
      <c r="L321" s="46">
        <f t="shared" si="9"/>
        <v>0.52030864197530868</v>
      </c>
    </row>
    <row r="322" spans="1:12" x14ac:dyDescent="0.25">
      <c r="A322" s="9" t="str">
        <f>'2'!A322</f>
        <v>Parkland SD</v>
      </c>
      <c r="B322" s="29" t="str">
        <f>'2'!B322</f>
        <v>Lehigh</v>
      </c>
      <c r="C322" s="85">
        <f>'2'!C322</f>
        <v>1541</v>
      </c>
      <c r="D322" s="85">
        <f>'2'!D322</f>
        <v>1142</v>
      </c>
      <c r="E322" s="85">
        <f>'2'!E322</f>
        <v>2683</v>
      </c>
      <c r="F322" s="11">
        <f>'5'!N323</f>
        <v>0</v>
      </c>
      <c r="G322" s="11">
        <f>'6'!H323</f>
        <v>0</v>
      </c>
      <c r="H322" s="11">
        <f>'7'!F323</f>
        <v>0</v>
      </c>
      <c r="I322" s="11">
        <f>'8'!J323</f>
        <v>198</v>
      </c>
      <c r="J322" s="36">
        <f>'9'!P323</f>
        <v>520.51278251204155</v>
      </c>
      <c r="K322" s="11">
        <f t="shared" si="10"/>
        <v>718.51278251204155</v>
      </c>
      <c r="L322" s="46">
        <f t="shared" si="9"/>
        <v>0.62917056262000137</v>
      </c>
    </row>
    <row r="323" spans="1:12" x14ac:dyDescent="0.25">
      <c r="A323" s="9" t="str">
        <f>'2'!A323</f>
        <v>Pen Argyl Area SD</v>
      </c>
      <c r="B323" s="29" t="str">
        <f>'2'!B323</f>
        <v>Northampton</v>
      </c>
      <c r="C323" s="85">
        <f>'2'!C323</f>
        <v>352</v>
      </c>
      <c r="D323" s="85">
        <f>'2'!D323</f>
        <v>287</v>
      </c>
      <c r="E323" s="85">
        <f>'2'!E323</f>
        <v>639</v>
      </c>
      <c r="F323" s="11">
        <f>'5'!N324</f>
        <v>0</v>
      </c>
      <c r="G323" s="11">
        <f>'6'!H324</f>
        <v>0</v>
      </c>
      <c r="H323" s="11">
        <f>'7'!F324</f>
        <v>0</v>
      </c>
      <c r="I323" s="11">
        <f>'8'!J324</f>
        <v>26</v>
      </c>
      <c r="J323" s="36">
        <f>'9'!P324</f>
        <v>53.728654124457307</v>
      </c>
      <c r="K323" s="11">
        <f t="shared" si="10"/>
        <v>79.728654124457307</v>
      </c>
      <c r="L323" s="46">
        <f t="shared" ref="L323:L386" si="11">K323/D323</f>
        <v>0.27780018858695926</v>
      </c>
    </row>
    <row r="324" spans="1:12" x14ac:dyDescent="0.25">
      <c r="A324" s="9" t="str">
        <f>'2'!A324</f>
        <v>Penn Cambria SD</v>
      </c>
      <c r="B324" s="29" t="str">
        <f>'2'!B324</f>
        <v>Cambria</v>
      </c>
      <c r="C324" s="85">
        <f>'2'!C324</f>
        <v>483</v>
      </c>
      <c r="D324" s="85">
        <f>'2'!D324</f>
        <v>319</v>
      </c>
      <c r="E324" s="85">
        <f>'2'!E324</f>
        <v>802</v>
      </c>
      <c r="F324" s="11">
        <f>'5'!N325</f>
        <v>100</v>
      </c>
      <c r="G324" s="11">
        <f>'6'!H325</f>
        <v>17</v>
      </c>
      <c r="H324" s="11">
        <f>'7'!F325</f>
        <v>17</v>
      </c>
      <c r="I324" s="11">
        <f>'8'!J325</f>
        <v>31</v>
      </c>
      <c r="J324" s="36">
        <f>'9'!P325</f>
        <v>69.400651465798035</v>
      </c>
      <c r="K324" s="11">
        <f t="shared" si="10"/>
        <v>234.40065146579803</v>
      </c>
      <c r="L324" s="46">
        <f t="shared" si="11"/>
        <v>0.73479828045704709</v>
      </c>
    </row>
    <row r="325" spans="1:12" x14ac:dyDescent="0.25">
      <c r="A325" s="9" t="str">
        <f>'2'!A325</f>
        <v>Penn Hills SD</v>
      </c>
      <c r="B325" s="29" t="str">
        <f>'2'!B325</f>
        <v>Allegheny</v>
      </c>
      <c r="C325" s="85">
        <f>'2'!C325</f>
        <v>1278</v>
      </c>
      <c r="D325" s="85">
        <f>'2'!D325</f>
        <v>848</v>
      </c>
      <c r="E325" s="85">
        <f>'2'!E325</f>
        <v>2126</v>
      </c>
      <c r="F325" s="11">
        <f>'5'!N326</f>
        <v>85</v>
      </c>
      <c r="G325" s="11">
        <f>'6'!H326</f>
        <v>18</v>
      </c>
      <c r="H325" s="11">
        <f>'7'!F326</f>
        <v>32</v>
      </c>
      <c r="I325" s="11">
        <f>'8'!J326</f>
        <v>119</v>
      </c>
      <c r="J325" s="36">
        <f>'9'!P326</f>
        <v>386.13235294117646</v>
      </c>
      <c r="K325" s="11">
        <f t="shared" si="10"/>
        <v>640.13235294117646</v>
      </c>
      <c r="L325" s="46">
        <f t="shared" si="11"/>
        <v>0.75487305771365154</v>
      </c>
    </row>
    <row r="326" spans="1:12" x14ac:dyDescent="0.25">
      <c r="A326" s="9" t="str">
        <f>'2'!A326</f>
        <v>Penn Manor SD</v>
      </c>
      <c r="B326" s="29" t="str">
        <f>'2'!B326</f>
        <v>Lancaster</v>
      </c>
      <c r="C326" s="85">
        <f>'2'!C326</f>
        <v>1264</v>
      </c>
      <c r="D326" s="85">
        <f>'2'!D326</f>
        <v>828</v>
      </c>
      <c r="E326" s="85">
        <f>'2'!E326</f>
        <v>2092</v>
      </c>
      <c r="F326" s="11">
        <f>'5'!N327</f>
        <v>0</v>
      </c>
      <c r="G326" s="11">
        <f>'6'!H327</f>
        <v>0</v>
      </c>
      <c r="H326" s="11">
        <f>'7'!F327</f>
        <v>0</v>
      </c>
      <c r="I326" s="11">
        <f>'8'!J327</f>
        <v>115</v>
      </c>
      <c r="J326" s="36">
        <f>'9'!P327</f>
        <v>74.374812593703155</v>
      </c>
      <c r="K326" s="11">
        <f t="shared" si="10"/>
        <v>189.37481259370315</v>
      </c>
      <c r="L326" s="46">
        <f t="shared" si="11"/>
        <v>0.22871354177983472</v>
      </c>
    </row>
    <row r="327" spans="1:12" x14ac:dyDescent="0.25">
      <c r="A327" s="9" t="str">
        <f>'2'!A327</f>
        <v>Penncrest SD</v>
      </c>
      <c r="B327" s="29" t="str">
        <f>'2'!B327</f>
        <v>Crawford</v>
      </c>
      <c r="C327" s="85">
        <f>'2'!C327</f>
        <v>730</v>
      </c>
      <c r="D327" s="85">
        <f>'2'!D327</f>
        <v>538</v>
      </c>
      <c r="E327" s="85">
        <f>'2'!E327</f>
        <v>1268</v>
      </c>
      <c r="F327" s="11">
        <f>'5'!N328</f>
        <v>75</v>
      </c>
      <c r="G327" s="11">
        <f>'6'!H328</f>
        <v>54</v>
      </c>
      <c r="H327" s="11">
        <f>'7'!F328</f>
        <v>0</v>
      </c>
      <c r="I327" s="11">
        <f>'8'!J328</f>
        <v>37</v>
      </c>
      <c r="J327" s="36">
        <f>'9'!P328</f>
        <v>47.053435114503813</v>
      </c>
      <c r="K327" s="11">
        <f t="shared" si="10"/>
        <v>213.05343511450383</v>
      </c>
      <c r="L327" s="46">
        <f t="shared" si="11"/>
        <v>0.39601010244331564</v>
      </c>
    </row>
    <row r="328" spans="1:12" x14ac:dyDescent="0.25">
      <c r="A328" s="9" t="str">
        <f>'2'!A328</f>
        <v>Penn-Delco SD</v>
      </c>
      <c r="B328" s="29" t="str">
        <f>'2'!B328</f>
        <v>Delaware</v>
      </c>
      <c r="C328" s="85">
        <f>'2'!C328</f>
        <v>873</v>
      </c>
      <c r="D328" s="85">
        <f>'2'!D328</f>
        <v>603</v>
      </c>
      <c r="E328" s="85">
        <f>'2'!E328</f>
        <v>1476</v>
      </c>
      <c r="F328" s="11">
        <f>'5'!N329</f>
        <v>14</v>
      </c>
      <c r="G328" s="11">
        <f>'6'!H329</f>
        <v>0</v>
      </c>
      <c r="H328" s="11">
        <f>'7'!F329</f>
        <v>0</v>
      </c>
      <c r="I328" s="11">
        <f>'8'!J329</f>
        <v>62</v>
      </c>
      <c r="J328" s="36">
        <f>'9'!P329</f>
        <v>195.48546144121366</v>
      </c>
      <c r="K328" s="11">
        <f t="shared" si="10"/>
        <v>271.48546144121366</v>
      </c>
      <c r="L328" s="46">
        <f t="shared" si="11"/>
        <v>0.45022464583949195</v>
      </c>
    </row>
    <row r="329" spans="1:12" x14ac:dyDescent="0.25">
      <c r="A329" s="9" t="str">
        <f>'2'!A329</f>
        <v>Pennridge SD</v>
      </c>
      <c r="B329" s="29" t="str">
        <f>'2'!B329</f>
        <v>Bucks</v>
      </c>
      <c r="C329" s="85">
        <f>'2'!C329</f>
        <v>1745</v>
      </c>
      <c r="D329" s="85">
        <f>'2'!D329</f>
        <v>1277</v>
      </c>
      <c r="E329" s="85">
        <f>'2'!E329</f>
        <v>3022</v>
      </c>
      <c r="F329" s="11">
        <f>'5'!N330</f>
        <v>18</v>
      </c>
      <c r="G329" s="11">
        <f>'6'!H330</f>
        <v>5</v>
      </c>
      <c r="H329" s="11">
        <f>'7'!F330</f>
        <v>0</v>
      </c>
      <c r="I329" s="11">
        <f>'8'!J330</f>
        <v>179</v>
      </c>
      <c r="J329" s="36">
        <f>'9'!P330</f>
        <v>95.450236966824647</v>
      </c>
      <c r="K329" s="11">
        <f t="shared" si="10"/>
        <v>297.45023696682466</v>
      </c>
      <c r="L329" s="46">
        <f t="shared" si="11"/>
        <v>0.23292892479782668</v>
      </c>
    </row>
    <row r="330" spans="1:12" x14ac:dyDescent="0.25">
      <c r="A330" s="9" t="str">
        <f>'2'!A330</f>
        <v>Penns Manor Area SD</v>
      </c>
      <c r="B330" s="29" t="str">
        <f>'2'!B330</f>
        <v>Indiana</v>
      </c>
      <c r="C330" s="85">
        <f>'2'!C330</f>
        <v>192</v>
      </c>
      <c r="D330" s="85">
        <f>'2'!D330</f>
        <v>158</v>
      </c>
      <c r="E330" s="85">
        <f>'2'!E330</f>
        <v>350</v>
      </c>
      <c r="F330" s="11">
        <f>'5'!N331</f>
        <v>72</v>
      </c>
      <c r="G330" s="11">
        <f>'6'!H331</f>
        <v>24</v>
      </c>
      <c r="H330" s="11">
        <f>'7'!F331</f>
        <v>47</v>
      </c>
      <c r="I330" s="11">
        <f>'8'!J331</f>
        <v>15</v>
      </c>
      <c r="J330" s="36">
        <f>'9'!P331</f>
        <v>0</v>
      </c>
      <c r="K330" s="11">
        <f t="shared" si="10"/>
        <v>158</v>
      </c>
      <c r="L330" s="46">
        <f t="shared" si="11"/>
        <v>1</v>
      </c>
    </row>
    <row r="331" spans="1:12" x14ac:dyDescent="0.25">
      <c r="A331" s="9" t="str">
        <f>'2'!A331</f>
        <v>Penns Valley Area SD</v>
      </c>
      <c r="B331" s="29" t="str">
        <f>'2'!B331</f>
        <v>Centre</v>
      </c>
      <c r="C331" s="85">
        <f>'2'!C331</f>
        <v>548</v>
      </c>
      <c r="D331" s="85">
        <f>'2'!D331</f>
        <v>366</v>
      </c>
      <c r="E331" s="85">
        <f>'2'!E331</f>
        <v>914</v>
      </c>
      <c r="F331" s="11">
        <f>'5'!N332</f>
        <v>14</v>
      </c>
      <c r="G331" s="11">
        <f>'6'!H332</f>
        <v>0</v>
      </c>
      <c r="H331" s="11">
        <f>'7'!F332</f>
        <v>20</v>
      </c>
      <c r="I331" s="11">
        <f>'8'!J332</f>
        <v>45</v>
      </c>
      <c r="J331" s="36">
        <f>'9'!P332</f>
        <v>75.883668903803141</v>
      </c>
      <c r="K331" s="11">
        <f t="shared" si="10"/>
        <v>154.88366890380314</v>
      </c>
      <c r="L331" s="46">
        <f t="shared" si="11"/>
        <v>0.4231794232344348</v>
      </c>
    </row>
    <row r="332" spans="1:12" x14ac:dyDescent="0.25">
      <c r="A332" s="9" t="str">
        <f>'2'!A332</f>
        <v>Pennsbury SD</v>
      </c>
      <c r="B332" s="29" t="str">
        <f>'2'!B332</f>
        <v>Bucks</v>
      </c>
      <c r="C332" s="85">
        <f>'2'!C332</f>
        <v>2238</v>
      </c>
      <c r="D332" s="85">
        <f>'2'!D332</f>
        <v>1634</v>
      </c>
      <c r="E332" s="85">
        <f>'2'!E332</f>
        <v>3872</v>
      </c>
      <c r="F332" s="11">
        <f>'5'!N333</f>
        <v>0</v>
      </c>
      <c r="G332" s="11">
        <f>'6'!H333</f>
        <v>0</v>
      </c>
      <c r="H332" s="11">
        <f>'7'!F333</f>
        <v>0</v>
      </c>
      <c r="I332" s="11">
        <f>'8'!J333</f>
        <v>248</v>
      </c>
      <c r="J332" s="36">
        <f>'9'!P333</f>
        <v>249.97156398104266</v>
      </c>
      <c r="K332" s="11">
        <f t="shared" si="10"/>
        <v>497.97156398104266</v>
      </c>
      <c r="L332" s="46">
        <f t="shared" si="11"/>
        <v>0.30475615910712528</v>
      </c>
    </row>
    <row r="333" spans="1:12" x14ac:dyDescent="0.25">
      <c r="A333" s="9" t="str">
        <f>'2'!A333</f>
        <v>Penn-Trafford SD</v>
      </c>
      <c r="B333" s="29" t="str">
        <f>'2'!B333</f>
        <v>Westmoreland</v>
      </c>
      <c r="C333" s="85">
        <f>'2'!C333</f>
        <v>673</v>
      </c>
      <c r="D333" s="85">
        <f>'2'!D333</f>
        <v>561</v>
      </c>
      <c r="E333" s="85">
        <f>'2'!E333</f>
        <v>1234</v>
      </c>
      <c r="F333" s="11">
        <f>'5'!N334</f>
        <v>6</v>
      </c>
      <c r="G333" s="11">
        <f>'6'!H334</f>
        <v>0</v>
      </c>
      <c r="H333" s="11">
        <f>'7'!F334</f>
        <v>1</v>
      </c>
      <c r="I333" s="11">
        <f>'8'!J334</f>
        <v>50</v>
      </c>
      <c r="J333" s="36">
        <f>'9'!P334</f>
        <v>1.7990196078431373</v>
      </c>
      <c r="K333" s="11">
        <f t="shared" si="10"/>
        <v>58.799019607843135</v>
      </c>
      <c r="L333" s="46">
        <f t="shared" si="11"/>
        <v>0.10481108664499668</v>
      </c>
    </row>
    <row r="334" spans="1:12" x14ac:dyDescent="0.25">
      <c r="A334" s="9" t="str">
        <f>'2'!A334</f>
        <v>Pequea Valley SD</v>
      </c>
      <c r="B334" s="29" t="str">
        <f>'2'!B334</f>
        <v>Lancaster</v>
      </c>
      <c r="C334" s="85">
        <f>'2'!C334</f>
        <v>1281</v>
      </c>
      <c r="D334" s="85">
        <f>'2'!D334</f>
        <v>843</v>
      </c>
      <c r="E334" s="85">
        <f>'2'!E334</f>
        <v>2124</v>
      </c>
      <c r="F334" s="11">
        <f>'5'!N335</f>
        <v>0</v>
      </c>
      <c r="G334" s="11">
        <f>'6'!H335</f>
        <v>38</v>
      </c>
      <c r="H334" s="11">
        <f>'7'!F335</f>
        <v>0</v>
      </c>
      <c r="I334" s="11">
        <f>'8'!J335</f>
        <v>33</v>
      </c>
      <c r="J334" s="36">
        <f>'9'!P335</f>
        <v>18.593703148425789</v>
      </c>
      <c r="K334" s="11">
        <f t="shared" si="10"/>
        <v>89.593703148425789</v>
      </c>
      <c r="L334" s="46">
        <f t="shared" si="11"/>
        <v>0.10627960041331648</v>
      </c>
    </row>
    <row r="335" spans="1:12" x14ac:dyDescent="0.25">
      <c r="A335" s="9" t="str">
        <f>'2'!A335</f>
        <v>Perkiomen Valley SD</v>
      </c>
      <c r="B335" s="29" t="str">
        <f>'2'!B335</f>
        <v>Montgomery</v>
      </c>
      <c r="C335" s="85">
        <f>'2'!C335</f>
        <v>1409</v>
      </c>
      <c r="D335" s="85">
        <f>'2'!D335</f>
        <v>979</v>
      </c>
      <c r="E335" s="85">
        <f>'2'!E335</f>
        <v>2388</v>
      </c>
      <c r="F335" s="11">
        <f>'5'!N336</f>
        <v>0</v>
      </c>
      <c r="G335" s="11">
        <f>'6'!H336</f>
        <v>0</v>
      </c>
      <c r="H335" s="11">
        <f>'7'!F336</f>
        <v>0</v>
      </c>
      <c r="I335" s="11">
        <f>'8'!J336</f>
        <v>105</v>
      </c>
      <c r="J335" s="36">
        <f>'9'!P336</f>
        <v>277.49950511382383</v>
      </c>
      <c r="K335" s="11">
        <f t="shared" si="10"/>
        <v>382.49950511382383</v>
      </c>
      <c r="L335" s="46">
        <f t="shared" si="11"/>
        <v>0.39070429531544826</v>
      </c>
    </row>
    <row r="336" spans="1:12" x14ac:dyDescent="0.25">
      <c r="A336" s="9" t="str">
        <f>'2'!A336</f>
        <v>Peters Township SD</v>
      </c>
      <c r="B336" s="29" t="str">
        <f>'2'!B336</f>
        <v>Washington</v>
      </c>
      <c r="C336" s="85">
        <f>'2'!C336</f>
        <v>675</v>
      </c>
      <c r="D336" s="85">
        <f>'2'!D336</f>
        <v>549</v>
      </c>
      <c r="E336" s="85">
        <f>'2'!E336</f>
        <v>1224</v>
      </c>
      <c r="F336" s="11">
        <f>'5'!N337</f>
        <v>0</v>
      </c>
      <c r="G336" s="11">
        <f>'6'!H337</f>
        <v>0</v>
      </c>
      <c r="H336" s="11">
        <f>'7'!F337</f>
        <v>1</v>
      </c>
      <c r="I336" s="11">
        <f>'8'!J337</f>
        <v>46</v>
      </c>
      <c r="J336" s="36">
        <f>'9'!P337</f>
        <v>0</v>
      </c>
      <c r="K336" s="11">
        <f t="shared" si="10"/>
        <v>47</v>
      </c>
      <c r="L336" s="46">
        <f t="shared" si="11"/>
        <v>8.5610200364298727E-2</v>
      </c>
    </row>
    <row r="337" spans="1:12" x14ac:dyDescent="0.25">
      <c r="A337" s="9" t="str">
        <f>'2'!A337</f>
        <v>Philadelphia City SD</v>
      </c>
      <c r="B337" s="29" t="str">
        <f>'2'!B337</f>
        <v>Philadelphia</v>
      </c>
      <c r="C337" s="85">
        <f>'2'!C337</f>
        <v>62059</v>
      </c>
      <c r="D337" s="85">
        <f>'2'!D337</f>
        <v>38994</v>
      </c>
      <c r="E337" s="85">
        <f>'2'!E337</f>
        <v>101053</v>
      </c>
      <c r="F337" s="11">
        <f>'5'!N338</f>
        <v>6817</v>
      </c>
      <c r="G337" s="11">
        <f>'6'!H338</f>
        <v>2597</v>
      </c>
      <c r="H337" s="11">
        <f>'7'!F338</f>
        <v>4471</v>
      </c>
      <c r="I337" s="11">
        <f>'8'!J338</f>
        <v>5618</v>
      </c>
      <c r="J337" s="36">
        <f>'9'!P338</f>
        <v>10700.135561789739</v>
      </c>
      <c r="K337" s="11">
        <f t="shared" si="10"/>
        <v>30203.135561789739</v>
      </c>
      <c r="L337" s="46">
        <f t="shared" si="11"/>
        <v>0.77455853623095194</v>
      </c>
    </row>
    <row r="338" spans="1:12" x14ac:dyDescent="0.25">
      <c r="A338" s="9" t="str">
        <f>'2'!A338</f>
        <v>Philipsburg-Osceola Area SD</v>
      </c>
      <c r="B338" s="29" t="str">
        <f>'2'!B338</f>
        <v>Clearfield</v>
      </c>
      <c r="C338" s="85">
        <f>'2'!C338</f>
        <v>461</v>
      </c>
      <c r="D338" s="85">
        <f>'2'!D338</f>
        <v>322</v>
      </c>
      <c r="E338" s="85">
        <f>'2'!E338</f>
        <v>783</v>
      </c>
      <c r="F338" s="11">
        <f>'5'!N339</f>
        <v>75</v>
      </c>
      <c r="G338" s="11">
        <f>'6'!H339</f>
        <v>43</v>
      </c>
      <c r="H338" s="11">
        <f>'7'!F339</f>
        <v>0</v>
      </c>
      <c r="I338" s="11">
        <f>'8'!J339</f>
        <v>50</v>
      </c>
      <c r="J338" s="36">
        <f>'9'!P339</f>
        <v>71.25</v>
      </c>
      <c r="K338" s="11">
        <f t="shared" si="10"/>
        <v>239.25</v>
      </c>
      <c r="L338" s="46">
        <f t="shared" si="11"/>
        <v>0.74301242236024845</v>
      </c>
    </row>
    <row r="339" spans="1:12" x14ac:dyDescent="0.25">
      <c r="A339" s="9" t="str">
        <f>'2'!A339</f>
        <v>Phoenixville Area SD</v>
      </c>
      <c r="B339" s="29" t="str">
        <f>'2'!B339</f>
        <v>Chester</v>
      </c>
      <c r="C339" s="85">
        <f>'2'!C339</f>
        <v>1274</v>
      </c>
      <c r="D339" s="85">
        <f>'2'!D339</f>
        <v>868</v>
      </c>
      <c r="E339" s="85">
        <f>'2'!E339</f>
        <v>2142</v>
      </c>
      <c r="F339" s="11">
        <f>'5'!N340</f>
        <v>36</v>
      </c>
      <c r="G339" s="11">
        <f>'6'!H340</f>
        <v>0</v>
      </c>
      <c r="H339" s="11">
        <f>'7'!F340</f>
        <v>0</v>
      </c>
      <c r="I339" s="11">
        <f>'8'!J340</f>
        <v>147</v>
      </c>
      <c r="J339" s="36">
        <f>'9'!P340</f>
        <v>239.42657342657344</v>
      </c>
      <c r="K339" s="11">
        <f t="shared" si="10"/>
        <v>422.42657342657344</v>
      </c>
      <c r="L339" s="46">
        <f t="shared" si="11"/>
        <v>0.48666655924720442</v>
      </c>
    </row>
    <row r="340" spans="1:12" x14ac:dyDescent="0.25">
      <c r="A340" s="9" t="str">
        <f>'2'!A340</f>
        <v>Pine Grove Area SD</v>
      </c>
      <c r="B340" s="29" t="str">
        <f>'2'!B340</f>
        <v>Schuylkill</v>
      </c>
      <c r="C340" s="85">
        <f>'2'!C340</f>
        <v>426</v>
      </c>
      <c r="D340" s="85">
        <f>'2'!D340</f>
        <v>271</v>
      </c>
      <c r="E340" s="85">
        <f>'2'!E340</f>
        <v>697</v>
      </c>
      <c r="F340" s="11">
        <f>'5'!N341</f>
        <v>5</v>
      </c>
      <c r="G340" s="11">
        <f>'6'!H341</f>
        <v>15</v>
      </c>
      <c r="H340" s="11">
        <f>'7'!F341</f>
        <v>0</v>
      </c>
      <c r="I340" s="11">
        <f>'8'!J341</f>
        <v>51</v>
      </c>
      <c r="J340" s="36">
        <f>'9'!P341</f>
        <v>23.629166666666666</v>
      </c>
      <c r="K340" s="11">
        <f t="shared" si="10"/>
        <v>94.629166666666663</v>
      </c>
      <c r="L340" s="46">
        <f t="shared" si="11"/>
        <v>0.34918511685116849</v>
      </c>
    </row>
    <row r="341" spans="1:12" x14ac:dyDescent="0.25">
      <c r="A341" s="9" t="str">
        <f>'2'!A341</f>
        <v>Pine-Richland SD</v>
      </c>
      <c r="B341" s="29" t="str">
        <f>'2'!B341</f>
        <v>Allegheny</v>
      </c>
      <c r="C341" s="85">
        <f>'2'!C341</f>
        <v>763</v>
      </c>
      <c r="D341" s="85">
        <f>'2'!D341</f>
        <v>589</v>
      </c>
      <c r="E341" s="85">
        <f>'2'!E341</f>
        <v>1352</v>
      </c>
      <c r="F341" s="11">
        <f>'5'!N342</f>
        <v>5</v>
      </c>
      <c r="G341" s="11">
        <f>'6'!H342</f>
        <v>0</v>
      </c>
      <c r="H341" s="11">
        <f>'7'!F342</f>
        <v>0</v>
      </c>
      <c r="I341" s="11">
        <f>'8'!J342</f>
        <v>60</v>
      </c>
      <c r="J341" s="36">
        <f>'9'!P342</f>
        <v>232.55698529411765</v>
      </c>
      <c r="K341" s="11">
        <f t="shared" si="10"/>
        <v>297.55698529411768</v>
      </c>
      <c r="L341" s="46">
        <f t="shared" si="11"/>
        <v>0.50519012783381612</v>
      </c>
    </row>
    <row r="342" spans="1:12" x14ac:dyDescent="0.25">
      <c r="A342" s="9" t="str">
        <f>'2'!A342</f>
        <v>Pittsburgh SD</v>
      </c>
      <c r="B342" s="29" t="str">
        <f>'2'!B342</f>
        <v>Allegheny</v>
      </c>
      <c r="C342" s="85">
        <f>'2'!C342</f>
        <v>9637</v>
      </c>
      <c r="D342" s="85">
        <f>'2'!D342</f>
        <v>5695</v>
      </c>
      <c r="E342" s="85">
        <f>'2'!E342</f>
        <v>15332</v>
      </c>
      <c r="F342" s="11">
        <f>'5'!N343</f>
        <v>2140</v>
      </c>
      <c r="G342" s="11">
        <f>'6'!H343</f>
        <v>408</v>
      </c>
      <c r="H342" s="11">
        <f>'7'!F343</f>
        <v>1602</v>
      </c>
      <c r="I342" s="11">
        <f>'8'!J343</f>
        <v>1287</v>
      </c>
      <c r="J342" s="36">
        <f>'9'!P343</f>
        <v>1601.5716911764707</v>
      </c>
      <c r="K342" s="11">
        <f t="shared" si="10"/>
        <v>7038.5716911764703</v>
      </c>
      <c r="L342" s="46">
        <f t="shared" si="11"/>
        <v>1.2359212802768165</v>
      </c>
    </row>
    <row r="343" spans="1:12" x14ac:dyDescent="0.25">
      <c r="A343" s="9" t="str">
        <f>'2'!A343</f>
        <v>Pittston Area SD</v>
      </c>
      <c r="B343" s="29" t="str">
        <f>'2'!B343</f>
        <v>Luzerne</v>
      </c>
      <c r="C343" s="85">
        <f>'2'!C343</f>
        <v>810</v>
      </c>
      <c r="D343" s="85">
        <f>'2'!D343</f>
        <v>532</v>
      </c>
      <c r="E343" s="85">
        <f>'2'!E343</f>
        <v>1342</v>
      </c>
      <c r="F343" s="11">
        <f>'5'!N344</f>
        <v>17</v>
      </c>
      <c r="G343" s="11">
        <f>'6'!H344</f>
        <v>36</v>
      </c>
      <c r="H343" s="11">
        <f>'7'!F344</f>
        <v>0</v>
      </c>
      <c r="I343" s="11">
        <f>'8'!J344</f>
        <v>82</v>
      </c>
      <c r="J343" s="36">
        <f>'9'!P344</f>
        <v>118.26024442846872</v>
      </c>
      <c r="K343" s="11">
        <f t="shared" si="10"/>
        <v>253.26024442846872</v>
      </c>
      <c r="L343" s="46">
        <f t="shared" si="11"/>
        <v>0.47605309103095622</v>
      </c>
    </row>
    <row r="344" spans="1:12" x14ac:dyDescent="0.25">
      <c r="A344" s="9" t="str">
        <f>'2'!A344</f>
        <v>Pleasant Valley SD</v>
      </c>
      <c r="B344" s="29" t="str">
        <f>'2'!B344</f>
        <v>Monroe</v>
      </c>
      <c r="C344" s="85">
        <f>'2'!C344</f>
        <v>909</v>
      </c>
      <c r="D344" s="85">
        <f>'2'!D344</f>
        <v>688</v>
      </c>
      <c r="E344" s="85">
        <f>'2'!E344</f>
        <v>1597</v>
      </c>
      <c r="F344" s="11">
        <f>'5'!N345</f>
        <v>0</v>
      </c>
      <c r="G344" s="11">
        <f>'6'!H345</f>
        <v>70</v>
      </c>
      <c r="H344" s="11">
        <f>'7'!F345</f>
        <v>0</v>
      </c>
      <c r="I344" s="11">
        <f>'8'!J345</f>
        <v>61</v>
      </c>
      <c r="J344" s="36">
        <f>'9'!P345</f>
        <v>161.00453857791226</v>
      </c>
      <c r="K344" s="11">
        <f t="shared" si="10"/>
        <v>292.00453857791229</v>
      </c>
      <c r="L344" s="46">
        <f t="shared" si="11"/>
        <v>0.42442520142138412</v>
      </c>
    </row>
    <row r="345" spans="1:12" x14ac:dyDescent="0.25">
      <c r="A345" s="9" t="str">
        <f>'2'!A345</f>
        <v>Plum Borough SD</v>
      </c>
      <c r="B345" s="29" t="str">
        <f>'2'!B345</f>
        <v>Allegheny</v>
      </c>
      <c r="C345" s="85">
        <f>'2'!C345</f>
        <v>873</v>
      </c>
      <c r="D345" s="85">
        <f>'2'!D345</f>
        <v>573</v>
      </c>
      <c r="E345" s="85">
        <f>'2'!E345</f>
        <v>1446</v>
      </c>
      <c r="F345" s="11">
        <f>'5'!N346</f>
        <v>12</v>
      </c>
      <c r="G345" s="11">
        <f>'6'!H346</f>
        <v>0</v>
      </c>
      <c r="H345" s="11">
        <f>'7'!F346</f>
        <v>0</v>
      </c>
      <c r="I345" s="11">
        <f>'8'!J346</f>
        <v>61</v>
      </c>
      <c r="J345" s="36">
        <f>'9'!P346</f>
        <v>116.27849264705883</v>
      </c>
      <c r="K345" s="11">
        <f t="shared" si="10"/>
        <v>189.27849264705884</v>
      </c>
      <c r="L345" s="46">
        <f t="shared" si="11"/>
        <v>0.33032895749923008</v>
      </c>
    </row>
    <row r="346" spans="1:12" x14ac:dyDescent="0.25">
      <c r="A346" s="9" t="str">
        <f>'2'!A346</f>
        <v>Pocono Mountain SD</v>
      </c>
      <c r="B346" s="29" t="str">
        <f>'2'!B346</f>
        <v>Monroe</v>
      </c>
      <c r="C346" s="85">
        <f>'2'!C346</f>
        <v>1957</v>
      </c>
      <c r="D346" s="85">
        <f>'2'!D346</f>
        <v>1420</v>
      </c>
      <c r="E346" s="85">
        <f>'2'!E346</f>
        <v>3377</v>
      </c>
      <c r="F346" s="11">
        <f>'5'!N347</f>
        <v>55</v>
      </c>
      <c r="G346" s="11">
        <f>'6'!H347</f>
        <v>57</v>
      </c>
      <c r="H346" s="11">
        <f>'7'!F347</f>
        <v>0</v>
      </c>
      <c r="I346" s="11">
        <f>'8'!J347</f>
        <v>139</v>
      </c>
      <c r="J346" s="36">
        <f>'9'!P347</f>
        <v>328.08472012102874</v>
      </c>
      <c r="K346" s="11">
        <f t="shared" si="10"/>
        <v>579.08472012102879</v>
      </c>
      <c r="L346" s="46">
        <f t="shared" si="11"/>
        <v>0.40780614093030199</v>
      </c>
    </row>
    <row r="347" spans="1:12" x14ac:dyDescent="0.25">
      <c r="A347" s="9" t="str">
        <f>'2'!A347</f>
        <v>Port Allegany SD</v>
      </c>
      <c r="B347" s="29" t="str">
        <f>'2'!B347</f>
        <v>McKean</v>
      </c>
      <c r="C347" s="85">
        <f>'2'!C347</f>
        <v>212</v>
      </c>
      <c r="D347" s="85">
        <f>'2'!D347</f>
        <v>133</v>
      </c>
      <c r="E347" s="85">
        <f>'2'!E347</f>
        <v>345</v>
      </c>
      <c r="F347" s="11">
        <f>'5'!N348</f>
        <v>29</v>
      </c>
      <c r="G347" s="11">
        <f>'6'!H348</f>
        <v>0</v>
      </c>
      <c r="H347" s="11">
        <f>'7'!F348</f>
        <v>0</v>
      </c>
      <c r="I347" s="11">
        <f>'8'!J348</f>
        <v>37</v>
      </c>
      <c r="J347" s="36">
        <f>'9'!P348</f>
        <v>9.7199999999999989</v>
      </c>
      <c r="K347" s="11">
        <f t="shared" si="10"/>
        <v>75.72</v>
      </c>
      <c r="L347" s="46">
        <f t="shared" si="11"/>
        <v>0.56932330827067668</v>
      </c>
    </row>
    <row r="348" spans="1:12" x14ac:dyDescent="0.25">
      <c r="A348" s="9" t="str">
        <f>'2'!A348</f>
        <v>Portage Area SD</v>
      </c>
      <c r="B348" s="29" t="str">
        <f>'2'!B348</f>
        <v>Cambria</v>
      </c>
      <c r="C348" s="85">
        <f>'2'!C348</f>
        <v>189</v>
      </c>
      <c r="D348" s="85">
        <f>'2'!D348</f>
        <v>136</v>
      </c>
      <c r="E348" s="85">
        <f>'2'!E348</f>
        <v>325</v>
      </c>
      <c r="F348" s="11">
        <f>'5'!N349</f>
        <v>0</v>
      </c>
      <c r="G348" s="11">
        <f>'6'!H349</f>
        <v>0</v>
      </c>
      <c r="H348" s="11">
        <f>'7'!F349</f>
        <v>58</v>
      </c>
      <c r="I348" s="11">
        <f>'8'!J349</f>
        <v>21</v>
      </c>
      <c r="J348" s="36">
        <f>'9'!P349</f>
        <v>3.600977198697068</v>
      </c>
      <c r="K348" s="11">
        <f t="shared" si="10"/>
        <v>82.600977198697066</v>
      </c>
      <c r="L348" s="46">
        <f t="shared" si="11"/>
        <v>0.60736012646100779</v>
      </c>
    </row>
    <row r="349" spans="1:12" x14ac:dyDescent="0.25">
      <c r="A349" s="9" t="str">
        <f>'2'!A349</f>
        <v>Pottsgrove SD</v>
      </c>
      <c r="B349" s="29" t="str">
        <f>'2'!B349</f>
        <v>Montgomery</v>
      </c>
      <c r="C349" s="85">
        <f>'2'!C349</f>
        <v>922</v>
      </c>
      <c r="D349" s="85">
        <f>'2'!D349</f>
        <v>603</v>
      </c>
      <c r="E349" s="85">
        <f>'2'!E349</f>
        <v>1525</v>
      </c>
      <c r="F349" s="11">
        <f>'5'!N350</f>
        <v>0</v>
      </c>
      <c r="G349" s="11">
        <f>'6'!H350</f>
        <v>0</v>
      </c>
      <c r="H349" s="11">
        <f>'7'!F350</f>
        <v>0</v>
      </c>
      <c r="I349" s="11">
        <f>'8'!J350</f>
        <v>69</v>
      </c>
      <c r="J349" s="36">
        <f>'9'!P350</f>
        <v>0</v>
      </c>
      <c r="K349" s="11">
        <f t="shared" si="10"/>
        <v>69</v>
      </c>
      <c r="L349" s="46">
        <f t="shared" si="11"/>
        <v>0.11442786069651742</v>
      </c>
    </row>
    <row r="350" spans="1:12" x14ac:dyDescent="0.25">
      <c r="A350" s="9" t="str">
        <f>'2'!A350</f>
        <v>Pottstown SD</v>
      </c>
      <c r="B350" s="29" t="str">
        <f>'2'!B350</f>
        <v>Montgomery</v>
      </c>
      <c r="C350" s="85">
        <f>'2'!C350</f>
        <v>1078</v>
      </c>
      <c r="D350" s="85">
        <f>'2'!D350</f>
        <v>638</v>
      </c>
      <c r="E350" s="85">
        <f>'2'!E350</f>
        <v>1716</v>
      </c>
      <c r="F350" s="11">
        <f>'5'!N351</f>
        <v>17</v>
      </c>
      <c r="G350" s="11">
        <f>'6'!H351</f>
        <v>104</v>
      </c>
      <c r="H350" s="11">
        <f>'7'!F351</f>
        <v>96</v>
      </c>
      <c r="I350" s="11">
        <f>'8'!J351</f>
        <v>89</v>
      </c>
      <c r="J350" s="36">
        <f>'9'!P351</f>
        <v>353.41570438799073</v>
      </c>
      <c r="K350" s="11">
        <f t="shared" ref="K350:K413" si="12">SUM(F350:J350)</f>
        <v>659.41570438799067</v>
      </c>
      <c r="L350" s="46">
        <f t="shared" si="11"/>
        <v>1.0335669347774148</v>
      </c>
    </row>
    <row r="351" spans="1:12" x14ac:dyDescent="0.25">
      <c r="A351" s="9" t="str">
        <f>'2'!A351</f>
        <v>Pottsville Area SD</v>
      </c>
      <c r="B351" s="29" t="str">
        <f>'2'!B351</f>
        <v>Schuylkill</v>
      </c>
      <c r="C351" s="85">
        <f>'2'!C351</f>
        <v>656</v>
      </c>
      <c r="D351" s="85">
        <f>'2'!D351</f>
        <v>438</v>
      </c>
      <c r="E351" s="85">
        <f>'2'!E351</f>
        <v>1094</v>
      </c>
      <c r="F351" s="11">
        <f>'5'!N352</f>
        <v>147</v>
      </c>
      <c r="G351" s="11">
        <f>'6'!H352</f>
        <v>17</v>
      </c>
      <c r="H351" s="11">
        <f>'7'!F352</f>
        <v>0</v>
      </c>
      <c r="I351" s="11">
        <f>'8'!J352</f>
        <v>88</v>
      </c>
      <c r="J351" s="36">
        <f>'9'!P352</f>
        <v>120.375</v>
      </c>
      <c r="K351" s="11">
        <f t="shared" si="12"/>
        <v>372.375</v>
      </c>
      <c r="L351" s="46">
        <f t="shared" si="11"/>
        <v>0.85017123287671237</v>
      </c>
    </row>
    <row r="352" spans="1:12" x14ac:dyDescent="0.25">
      <c r="A352" s="9" t="str">
        <f>'2'!A352</f>
        <v>Punxsutawney Area SD</v>
      </c>
      <c r="B352" s="29" t="str">
        <f>'2'!B352</f>
        <v>Jefferson</v>
      </c>
      <c r="C352" s="85">
        <f>'2'!C352</f>
        <v>771</v>
      </c>
      <c r="D352" s="85">
        <f>'2'!D352</f>
        <v>502</v>
      </c>
      <c r="E352" s="85">
        <f>'2'!E352</f>
        <v>1273</v>
      </c>
      <c r="F352" s="11">
        <f>'5'!N353</f>
        <v>72</v>
      </c>
      <c r="G352" s="11">
        <f>'6'!H353</f>
        <v>43</v>
      </c>
      <c r="H352" s="11">
        <f>'7'!F353</f>
        <v>0</v>
      </c>
      <c r="I352" s="11">
        <f>'8'!J353</f>
        <v>81</v>
      </c>
      <c r="J352" s="36">
        <f>'9'!P353</f>
        <v>76.976190476190467</v>
      </c>
      <c r="K352" s="11">
        <f t="shared" si="12"/>
        <v>272.97619047619048</v>
      </c>
      <c r="L352" s="46">
        <f t="shared" si="11"/>
        <v>0.54377727186492131</v>
      </c>
    </row>
    <row r="353" spans="1:12" x14ac:dyDescent="0.25">
      <c r="A353" s="9" t="str">
        <f>'2'!A353</f>
        <v>Purchase Line SD</v>
      </c>
      <c r="B353" s="29" t="str">
        <f>'2'!B353</f>
        <v>Indiana</v>
      </c>
      <c r="C353" s="85">
        <f>'2'!C353</f>
        <v>229</v>
      </c>
      <c r="D353" s="85">
        <f>'2'!D353</f>
        <v>148</v>
      </c>
      <c r="E353" s="85">
        <f>'2'!E353</f>
        <v>377</v>
      </c>
      <c r="F353" s="11">
        <f>'5'!N354</f>
        <v>12</v>
      </c>
      <c r="G353" s="11">
        <f>'6'!H354</f>
        <v>0</v>
      </c>
      <c r="H353" s="11">
        <f>'7'!F354</f>
        <v>0</v>
      </c>
      <c r="I353" s="11">
        <f>'8'!J354</f>
        <v>31</v>
      </c>
      <c r="J353" s="36">
        <f>'9'!P354</f>
        <v>5.3903743315508024</v>
      </c>
      <c r="K353" s="11">
        <f t="shared" si="12"/>
        <v>48.390374331550802</v>
      </c>
      <c r="L353" s="46">
        <f t="shared" si="11"/>
        <v>0.32696198872669463</v>
      </c>
    </row>
    <row r="354" spans="1:12" x14ac:dyDescent="0.25">
      <c r="A354" s="9" t="str">
        <f>'2'!A354</f>
        <v>Quaker Valley SD</v>
      </c>
      <c r="B354" s="29" t="str">
        <f>'2'!B354</f>
        <v>Allegheny</v>
      </c>
      <c r="C354" s="85">
        <f>'2'!C354</f>
        <v>360</v>
      </c>
      <c r="D354" s="85">
        <f>'2'!D354</f>
        <v>275</v>
      </c>
      <c r="E354" s="85">
        <f>'2'!E354</f>
        <v>635</v>
      </c>
      <c r="F354" s="11">
        <f>'5'!N355</f>
        <v>0</v>
      </c>
      <c r="G354" s="11">
        <f>'6'!H355</f>
        <v>0</v>
      </c>
      <c r="H354" s="11">
        <f>'7'!F355</f>
        <v>0</v>
      </c>
      <c r="I354" s="11">
        <f>'8'!J355</f>
        <v>21</v>
      </c>
      <c r="J354" s="36">
        <f>'9'!P355</f>
        <v>58.139246323529413</v>
      </c>
      <c r="K354" s="11">
        <f t="shared" si="12"/>
        <v>79.13924632352942</v>
      </c>
      <c r="L354" s="46">
        <f t="shared" si="11"/>
        <v>0.28777907754010701</v>
      </c>
    </row>
    <row r="355" spans="1:12" x14ac:dyDescent="0.25">
      <c r="A355" s="9" t="str">
        <f>'2'!A355</f>
        <v>Quakertown Community SD</v>
      </c>
      <c r="B355" s="29" t="str">
        <f>'2'!B355</f>
        <v>Bucks</v>
      </c>
      <c r="C355" s="85">
        <f>'2'!C355</f>
        <v>1388</v>
      </c>
      <c r="D355" s="85">
        <f>'2'!D355</f>
        <v>1009</v>
      </c>
      <c r="E355" s="85">
        <f>'2'!E355</f>
        <v>2397</v>
      </c>
      <c r="F355" s="11">
        <f>'5'!N356</f>
        <v>18</v>
      </c>
      <c r="G355" s="11">
        <f>'6'!H356</f>
        <v>24</v>
      </c>
      <c r="H355" s="11">
        <f>'7'!F356</f>
        <v>0</v>
      </c>
      <c r="I355" s="11">
        <f>'8'!J356</f>
        <v>156</v>
      </c>
      <c r="J355" s="36">
        <f>'9'!P356</f>
        <v>249.97156398104266</v>
      </c>
      <c r="K355" s="11">
        <f t="shared" si="12"/>
        <v>447.97156398104266</v>
      </c>
      <c r="L355" s="46">
        <f t="shared" si="11"/>
        <v>0.4439757819435507</v>
      </c>
    </row>
    <row r="356" spans="1:12" x14ac:dyDescent="0.25">
      <c r="A356" s="9" t="str">
        <f>'2'!A356</f>
        <v>Radnor Township SD</v>
      </c>
      <c r="B356" s="29" t="str">
        <f>'2'!B356</f>
        <v>Delaware</v>
      </c>
      <c r="C356" s="85">
        <f>'2'!C356</f>
        <v>691</v>
      </c>
      <c r="D356" s="85">
        <f>'2'!D356</f>
        <v>585</v>
      </c>
      <c r="E356" s="85">
        <f>'2'!E356</f>
        <v>1276</v>
      </c>
      <c r="F356" s="11">
        <f>'5'!N357</f>
        <v>0</v>
      </c>
      <c r="G356" s="11">
        <f>'6'!H357</f>
        <v>0</v>
      </c>
      <c r="H356" s="11">
        <f>'7'!F357</f>
        <v>0</v>
      </c>
      <c r="I356" s="11">
        <f>'8'!J357</f>
        <v>64</v>
      </c>
      <c r="J356" s="36">
        <f>'9'!P357</f>
        <v>0</v>
      </c>
      <c r="K356" s="11">
        <f t="shared" si="12"/>
        <v>64</v>
      </c>
      <c r="L356" s="46">
        <f t="shared" si="11"/>
        <v>0.1094017094017094</v>
      </c>
    </row>
    <row r="357" spans="1:12" x14ac:dyDescent="0.25">
      <c r="A357" s="9" t="str">
        <f>'2'!A357</f>
        <v>Reading SD</v>
      </c>
      <c r="B357" s="29" t="str">
        <f>'2'!B357</f>
        <v>Berks</v>
      </c>
      <c r="C357" s="85">
        <f>'2'!C357</f>
        <v>5005</v>
      </c>
      <c r="D357" s="85">
        <f>'2'!D357</f>
        <v>3370</v>
      </c>
      <c r="E357" s="85">
        <f>'2'!E357</f>
        <v>8375</v>
      </c>
      <c r="F357" s="11">
        <f>'5'!N358</f>
        <v>414</v>
      </c>
      <c r="G357" s="11">
        <f>'6'!H358</f>
        <v>145</v>
      </c>
      <c r="H357" s="11">
        <f>'7'!F358</f>
        <v>434</v>
      </c>
      <c r="I357" s="11">
        <f>'8'!J358</f>
        <v>696</v>
      </c>
      <c r="J357" s="36">
        <f>'9'!P358</f>
        <v>371.12895823772374</v>
      </c>
      <c r="K357" s="11">
        <f t="shared" si="12"/>
        <v>2060.128958237724</v>
      </c>
      <c r="L357" s="46">
        <f t="shared" si="11"/>
        <v>0.6113142309310754</v>
      </c>
    </row>
    <row r="358" spans="1:12" x14ac:dyDescent="0.25">
      <c r="A358" s="9" t="str">
        <f>'2'!A358</f>
        <v>Red Lion Area SD</v>
      </c>
      <c r="B358" s="29" t="str">
        <f>'2'!B358</f>
        <v>York</v>
      </c>
      <c r="C358" s="85">
        <f>'2'!C358</f>
        <v>1417</v>
      </c>
      <c r="D358" s="85">
        <f>'2'!D358</f>
        <v>941</v>
      </c>
      <c r="E358" s="85">
        <f>'2'!E358</f>
        <v>2358</v>
      </c>
      <c r="F358" s="11">
        <f>'5'!N359</f>
        <v>28</v>
      </c>
      <c r="G358" s="11">
        <f>'6'!H359</f>
        <v>0</v>
      </c>
      <c r="H358" s="11">
        <f>'7'!F359</f>
        <v>0</v>
      </c>
      <c r="I358" s="11">
        <f>'8'!J359</f>
        <v>83</v>
      </c>
      <c r="J358" s="36">
        <f>'9'!P359</f>
        <v>67.896328293736502</v>
      </c>
      <c r="K358" s="11">
        <f t="shared" si="12"/>
        <v>178.8963282937365</v>
      </c>
      <c r="L358" s="46">
        <f t="shared" si="11"/>
        <v>0.19011299499865728</v>
      </c>
    </row>
    <row r="359" spans="1:12" x14ac:dyDescent="0.25">
      <c r="A359" s="9" t="str">
        <f>'2'!A359</f>
        <v>Redbank Valley SD</v>
      </c>
      <c r="B359" s="29" t="str">
        <f>'2'!B359</f>
        <v>Clarion</v>
      </c>
      <c r="C359" s="85">
        <f>'2'!C359</f>
        <v>277</v>
      </c>
      <c r="D359" s="85">
        <f>'2'!D359</f>
        <v>180</v>
      </c>
      <c r="E359" s="85">
        <f>'2'!E359</f>
        <v>457</v>
      </c>
      <c r="F359" s="11">
        <f>'5'!N360</f>
        <v>18</v>
      </c>
      <c r="G359" s="11">
        <f>'6'!H360</f>
        <v>18</v>
      </c>
      <c r="H359" s="11">
        <f>'7'!F360</f>
        <v>0</v>
      </c>
      <c r="I359" s="11">
        <f>'8'!J360</f>
        <v>21</v>
      </c>
      <c r="J359" s="36">
        <f>'9'!P360</f>
        <v>16.674157303370787</v>
      </c>
      <c r="K359" s="11">
        <f t="shared" si="12"/>
        <v>73.674157303370791</v>
      </c>
      <c r="L359" s="46">
        <f t="shared" si="11"/>
        <v>0.40930087390761549</v>
      </c>
    </row>
    <row r="360" spans="1:12" x14ac:dyDescent="0.25">
      <c r="A360" s="9" t="str">
        <f>'2'!A360</f>
        <v>Reynolds SD</v>
      </c>
      <c r="B360" s="29" t="str">
        <f>'2'!B360</f>
        <v>Mercer</v>
      </c>
      <c r="C360" s="85">
        <f>'2'!C360</f>
        <v>268</v>
      </c>
      <c r="D360" s="85">
        <f>'2'!D360</f>
        <v>194</v>
      </c>
      <c r="E360" s="85">
        <f>'2'!E360</f>
        <v>462</v>
      </c>
      <c r="F360" s="11">
        <f>'5'!N361</f>
        <v>25</v>
      </c>
      <c r="G360" s="11">
        <f>'6'!H361</f>
        <v>13</v>
      </c>
      <c r="H360" s="11">
        <f>'7'!F361</f>
        <v>0</v>
      </c>
      <c r="I360" s="11">
        <f>'8'!J361</f>
        <v>29</v>
      </c>
      <c r="J360" s="36">
        <f>'9'!P361</f>
        <v>0</v>
      </c>
      <c r="K360" s="11">
        <f t="shared" si="12"/>
        <v>67</v>
      </c>
      <c r="L360" s="46">
        <f t="shared" si="11"/>
        <v>0.34536082474226804</v>
      </c>
    </row>
    <row r="361" spans="1:12" x14ac:dyDescent="0.25">
      <c r="A361" s="9" t="str">
        <f>'2'!A361</f>
        <v>Richland SD</v>
      </c>
      <c r="B361" s="29" t="str">
        <f>'2'!B361</f>
        <v>Cambria</v>
      </c>
      <c r="C361" s="85">
        <f>'2'!C361</f>
        <v>334</v>
      </c>
      <c r="D361" s="85">
        <f>'2'!D361</f>
        <v>249</v>
      </c>
      <c r="E361" s="85">
        <f>'2'!E361</f>
        <v>583</v>
      </c>
      <c r="F361" s="11">
        <f>'5'!N362</f>
        <v>0</v>
      </c>
      <c r="G361" s="11">
        <f>'6'!H362</f>
        <v>0</v>
      </c>
      <c r="H361" s="11">
        <f>'7'!F362</f>
        <v>0</v>
      </c>
      <c r="I361" s="11">
        <f>'8'!J362</f>
        <v>34</v>
      </c>
      <c r="J361" s="36">
        <f>'9'!P362</f>
        <v>86.750814332247558</v>
      </c>
      <c r="K361" s="11">
        <f t="shared" si="12"/>
        <v>120.75081433224756</v>
      </c>
      <c r="L361" s="46">
        <f t="shared" si="11"/>
        <v>0.48494302944677736</v>
      </c>
    </row>
    <row r="362" spans="1:12" x14ac:dyDescent="0.25">
      <c r="A362" s="9" t="str">
        <f>'2'!A362</f>
        <v>Ridgway Area SD</v>
      </c>
      <c r="B362" s="29" t="str">
        <f>'2'!B362</f>
        <v>Elk</v>
      </c>
      <c r="C362" s="85">
        <f>'2'!C362</f>
        <v>219</v>
      </c>
      <c r="D362" s="85">
        <f>'2'!D362</f>
        <v>154</v>
      </c>
      <c r="E362" s="85">
        <f>'2'!E362</f>
        <v>373</v>
      </c>
      <c r="F362" s="11">
        <f>'5'!N363</f>
        <v>18</v>
      </c>
      <c r="G362" s="11">
        <f>'6'!H363</f>
        <v>0</v>
      </c>
      <c r="H362" s="11">
        <f>'7'!F363</f>
        <v>0</v>
      </c>
      <c r="I362" s="11">
        <f>'8'!J363</f>
        <v>25</v>
      </c>
      <c r="J362" s="36">
        <f>'9'!P363</f>
        <v>27.6</v>
      </c>
      <c r="K362" s="11">
        <f t="shared" si="12"/>
        <v>70.599999999999994</v>
      </c>
      <c r="L362" s="46">
        <f t="shared" si="11"/>
        <v>0.45844155844155843</v>
      </c>
    </row>
    <row r="363" spans="1:12" x14ac:dyDescent="0.25">
      <c r="A363" s="9" t="str">
        <f>'2'!A363</f>
        <v>Ridley SD</v>
      </c>
      <c r="B363" s="29" t="str">
        <f>'2'!B363</f>
        <v>Delaware</v>
      </c>
      <c r="C363" s="85">
        <f>'2'!C363</f>
        <v>1317</v>
      </c>
      <c r="D363" s="85">
        <f>'2'!D363</f>
        <v>895</v>
      </c>
      <c r="E363" s="85">
        <f>'2'!E363</f>
        <v>2212</v>
      </c>
      <c r="F363" s="11">
        <f>'5'!N364</f>
        <v>41</v>
      </c>
      <c r="G363" s="11">
        <f>'6'!H364</f>
        <v>0</v>
      </c>
      <c r="H363" s="11">
        <f>'7'!F364</f>
        <v>0</v>
      </c>
      <c r="I363" s="11">
        <f>'8'!J364</f>
        <v>91</v>
      </c>
      <c r="J363" s="36">
        <f>'9'!P364</f>
        <v>104.02338811630847</v>
      </c>
      <c r="K363" s="11">
        <f t="shared" si="12"/>
        <v>236.02338811630847</v>
      </c>
      <c r="L363" s="46">
        <f t="shared" si="11"/>
        <v>0.26371328281151785</v>
      </c>
    </row>
    <row r="364" spans="1:12" x14ac:dyDescent="0.25">
      <c r="A364" s="9" t="str">
        <f>'2'!A364</f>
        <v>Ringgold SD</v>
      </c>
      <c r="B364" s="29" t="str">
        <f>'2'!B364</f>
        <v>Washington</v>
      </c>
      <c r="C364" s="85">
        <f>'2'!C364</f>
        <v>748</v>
      </c>
      <c r="D364" s="85">
        <f>'2'!D364</f>
        <v>511</v>
      </c>
      <c r="E364" s="85">
        <f>'2'!E364</f>
        <v>1259</v>
      </c>
      <c r="F364" s="11">
        <f>'5'!N365</f>
        <v>71</v>
      </c>
      <c r="G364" s="11">
        <f>'6'!H365</f>
        <v>25</v>
      </c>
      <c r="H364" s="11">
        <f>'7'!F365</f>
        <v>0</v>
      </c>
      <c r="I364" s="11">
        <f>'8'!J365</f>
        <v>68</v>
      </c>
      <c r="J364" s="36">
        <f>'9'!P365</f>
        <v>108.52983293556085</v>
      </c>
      <c r="K364" s="11">
        <f t="shared" si="12"/>
        <v>272.52983293556088</v>
      </c>
      <c r="L364" s="46">
        <f t="shared" si="11"/>
        <v>0.53332648323984511</v>
      </c>
    </row>
    <row r="365" spans="1:12" x14ac:dyDescent="0.25">
      <c r="A365" s="9" t="str">
        <f>'2'!A365</f>
        <v>Riverside Beaver County SD</v>
      </c>
      <c r="B365" s="29" t="str">
        <f>'2'!B365</f>
        <v>Beaver</v>
      </c>
      <c r="C365" s="85">
        <f>'2'!C365</f>
        <v>276</v>
      </c>
      <c r="D365" s="85">
        <f>'2'!D365</f>
        <v>222</v>
      </c>
      <c r="E365" s="85">
        <f>'2'!E365</f>
        <v>498</v>
      </c>
      <c r="F365" s="11">
        <f>'5'!N366</f>
        <v>4</v>
      </c>
      <c r="G365" s="11">
        <f>'6'!H366</f>
        <v>19</v>
      </c>
      <c r="H365" s="11">
        <f>'7'!F366</f>
        <v>0</v>
      </c>
      <c r="I365" s="11">
        <f>'8'!J366</f>
        <v>25</v>
      </c>
      <c r="J365" s="36">
        <f>'9'!P366</f>
        <v>0</v>
      </c>
      <c r="K365" s="11">
        <f t="shared" si="12"/>
        <v>48</v>
      </c>
      <c r="L365" s="46">
        <f t="shared" si="11"/>
        <v>0.21621621621621623</v>
      </c>
    </row>
    <row r="366" spans="1:12" x14ac:dyDescent="0.25">
      <c r="A366" s="9" t="str">
        <f>'2'!A366</f>
        <v>Riverside SD</v>
      </c>
      <c r="B366" s="29" t="str">
        <f>'2'!B366</f>
        <v>Lackawanna</v>
      </c>
      <c r="C366" s="85">
        <f>'2'!C366</f>
        <v>335</v>
      </c>
      <c r="D366" s="85">
        <f>'2'!D366</f>
        <v>283</v>
      </c>
      <c r="E366" s="85">
        <f>'2'!E366</f>
        <v>618</v>
      </c>
      <c r="F366" s="11">
        <f>'5'!N367</f>
        <v>88</v>
      </c>
      <c r="G366" s="11">
        <f>'6'!H367</f>
        <v>29</v>
      </c>
      <c r="H366" s="11">
        <f>'7'!F367</f>
        <v>0</v>
      </c>
      <c r="I366" s="11">
        <f>'8'!J367</f>
        <v>34</v>
      </c>
      <c r="J366" s="36">
        <f>'9'!P367</f>
        <v>55.342541436464089</v>
      </c>
      <c r="K366" s="11">
        <f t="shared" si="12"/>
        <v>206.3425414364641</v>
      </c>
      <c r="L366" s="46">
        <f t="shared" si="11"/>
        <v>0.72912558811471417</v>
      </c>
    </row>
    <row r="367" spans="1:12" x14ac:dyDescent="0.25">
      <c r="A367" s="9" t="str">
        <f>'2'!A367</f>
        <v>Riverview SD</v>
      </c>
      <c r="B367" s="29" t="str">
        <f>'2'!B367</f>
        <v>Allegheny</v>
      </c>
      <c r="C367" s="85">
        <f>'2'!C367</f>
        <v>254</v>
      </c>
      <c r="D367" s="85">
        <f>'2'!D367</f>
        <v>173</v>
      </c>
      <c r="E367" s="85">
        <f>'2'!E367</f>
        <v>427</v>
      </c>
      <c r="F367" s="11">
        <f>'5'!N368</f>
        <v>5</v>
      </c>
      <c r="G367" s="11">
        <f>'6'!H368</f>
        <v>64</v>
      </c>
      <c r="H367" s="11">
        <f>'7'!F368</f>
        <v>0</v>
      </c>
      <c r="I367" s="11">
        <f>'8'!J368</f>
        <v>18</v>
      </c>
      <c r="J367" s="36">
        <f>'9'!P368</f>
        <v>19.379748774509803</v>
      </c>
      <c r="K367" s="11">
        <f t="shared" si="12"/>
        <v>106.37974877450981</v>
      </c>
      <c r="L367" s="46">
        <f t="shared" si="11"/>
        <v>0.61491184262722431</v>
      </c>
    </row>
    <row r="368" spans="1:12" x14ac:dyDescent="0.25">
      <c r="A368" s="9" t="str">
        <f>'2'!A368</f>
        <v>Rochester Area SD</v>
      </c>
      <c r="B368" s="29" t="str">
        <f>'2'!B368</f>
        <v>Beaver</v>
      </c>
      <c r="C368" s="85">
        <f>'2'!C368</f>
        <v>237</v>
      </c>
      <c r="D368" s="85">
        <f>'2'!D368</f>
        <v>154</v>
      </c>
      <c r="E368" s="85">
        <f>'2'!E368</f>
        <v>391</v>
      </c>
      <c r="F368" s="11">
        <f>'5'!N369</f>
        <v>20</v>
      </c>
      <c r="G368" s="11">
        <f>'6'!H369</f>
        <v>22</v>
      </c>
      <c r="H368" s="11">
        <f>'7'!F369</f>
        <v>0</v>
      </c>
      <c r="I368" s="11">
        <f>'8'!J369</f>
        <v>23</v>
      </c>
      <c r="J368" s="36">
        <f>'9'!P369</f>
        <v>55.773691654879777</v>
      </c>
      <c r="K368" s="11">
        <f t="shared" si="12"/>
        <v>120.77369165487977</v>
      </c>
      <c r="L368" s="46">
        <f t="shared" si="11"/>
        <v>0.78424475100571278</v>
      </c>
    </row>
    <row r="369" spans="1:12" x14ac:dyDescent="0.25">
      <c r="A369" s="9" t="str">
        <f>'2'!A369</f>
        <v>Rockwood Area SD</v>
      </c>
      <c r="B369" s="29" t="str">
        <f>'2'!B369</f>
        <v>Somerset</v>
      </c>
      <c r="C369" s="85">
        <f>'2'!C369</f>
        <v>133</v>
      </c>
      <c r="D369" s="85">
        <f>'2'!D369</f>
        <v>146</v>
      </c>
      <c r="E369" s="85">
        <f>'2'!E369</f>
        <v>279</v>
      </c>
      <c r="F369" s="11">
        <f>'5'!N370</f>
        <v>0</v>
      </c>
      <c r="G369" s="11">
        <f>'6'!H370</f>
        <v>0</v>
      </c>
      <c r="H369" s="11">
        <f>'7'!F370</f>
        <v>0</v>
      </c>
      <c r="I369" s="11">
        <f>'8'!J370</f>
        <v>9</v>
      </c>
      <c r="J369" s="36">
        <f>'9'!P370</f>
        <v>0</v>
      </c>
      <c r="K369" s="11">
        <f t="shared" si="12"/>
        <v>9</v>
      </c>
      <c r="L369" s="46">
        <f t="shared" si="11"/>
        <v>6.1643835616438353E-2</v>
      </c>
    </row>
    <row r="370" spans="1:12" x14ac:dyDescent="0.25">
      <c r="A370" s="9" t="str">
        <f>'2'!A370</f>
        <v>Rose Tree Media SD</v>
      </c>
      <c r="B370" s="29" t="str">
        <f>'2'!B370</f>
        <v>Delaware</v>
      </c>
      <c r="C370" s="85">
        <f>'2'!C370</f>
        <v>877</v>
      </c>
      <c r="D370" s="85">
        <f>'2'!D370</f>
        <v>646</v>
      </c>
      <c r="E370" s="85">
        <f>'2'!E370</f>
        <v>1523</v>
      </c>
      <c r="F370" s="11">
        <f>'5'!N371</f>
        <v>9</v>
      </c>
      <c r="G370" s="11">
        <f>'6'!H371</f>
        <v>0</v>
      </c>
      <c r="H370" s="11">
        <f>'7'!F371</f>
        <v>0</v>
      </c>
      <c r="I370" s="11">
        <f>'8'!J371</f>
        <v>77</v>
      </c>
      <c r="J370" s="36">
        <f>'9'!P371</f>
        <v>166.43742098609354</v>
      </c>
      <c r="K370" s="11">
        <f t="shared" si="12"/>
        <v>252.43742098609354</v>
      </c>
      <c r="L370" s="46">
        <f t="shared" si="11"/>
        <v>0.39077000152646058</v>
      </c>
    </row>
    <row r="371" spans="1:12" x14ac:dyDescent="0.25">
      <c r="A371" s="9" t="str">
        <f>'2'!A371</f>
        <v>Saint Clair Area SD</v>
      </c>
      <c r="B371" s="29" t="str">
        <f>'2'!B371</f>
        <v>Schuylkill</v>
      </c>
      <c r="C371" s="85">
        <f>'2'!C371</f>
        <v>191</v>
      </c>
      <c r="D371" s="85">
        <f>'2'!D371</f>
        <v>146</v>
      </c>
      <c r="E371" s="85">
        <f>'2'!E371</f>
        <v>337</v>
      </c>
      <c r="F371" s="11">
        <f>'5'!N372</f>
        <v>42</v>
      </c>
      <c r="G371" s="11">
        <f>'6'!H372</f>
        <v>0</v>
      </c>
      <c r="H371" s="11">
        <f>'7'!F372</f>
        <v>0</v>
      </c>
      <c r="I371" s="11">
        <f>'8'!J372</f>
        <v>31</v>
      </c>
      <c r="J371" s="36">
        <f>'9'!P372</f>
        <v>0</v>
      </c>
      <c r="K371" s="11">
        <f t="shared" si="12"/>
        <v>73</v>
      </c>
      <c r="L371" s="46">
        <f t="shared" si="11"/>
        <v>0.5</v>
      </c>
    </row>
    <row r="372" spans="1:12" x14ac:dyDescent="0.25">
      <c r="A372" s="9" t="str">
        <f>'2'!A372</f>
        <v>Salisbury Township SD</v>
      </c>
      <c r="B372" s="29" t="str">
        <f>'2'!B372</f>
        <v>Lehigh</v>
      </c>
      <c r="C372" s="85">
        <f>'2'!C372</f>
        <v>305</v>
      </c>
      <c r="D372" s="85">
        <f>'2'!D372</f>
        <v>247</v>
      </c>
      <c r="E372" s="85">
        <f>'2'!E372</f>
        <v>552</v>
      </c>
      <c r="F372" s="11">
        <f>'5'!N373</f>
        <v>19</v>
      </c>
      <c r="G372" s="11">
        <f>'6'!H373</f>
        <v>0</v>
      </c>
      <c r="H372" s="11">
        <f>'7'!F373</f>
        <v>0</v>
      </c>
      <c r="I372" s="11">
        <f>'8'!J373</f>
        <v>32</v>
      </c>
      <c r="J372" s="36">
        <f>'9'!P373</f>
        <v>0</v>
      </c>
      <c r="K372" s="11">
        <f t="shared" si="12"/>
        <v>51</v>
      </c>
      <c r="L372" s="46">
        <f t="shared" si="11"/>
        <v>0.20647773279352227</v>
      </c>
    </row>
    <row r="373" spans="1:12" x14ac:dyDescent="0.25">
      <c r="A373" s="9" t="str">
        <f>'2'!A373</f>
        <v>Salisbury-Elk Lick SD</v>
      </c>
      <c r="B373" s="29" t="str">
        <f>'2'!B373</f>
        <v>Somerset</v>
      </c>
      <c r="C373" s="85">
        <f>'2'!C373</f>
        <v>143</v>
      </c>
      <c r="D373" s="85">
        <f>'2'!D373</f>
        <v>84</v>
      </c>
      <c r="E373" s="85">
        <f>'2'!E373</f>
        <v>227</v>
      </c>
      <c r="F373" s="11">
        <f>'5'!N374</f>
        <v>0</v>
      </c>
      <c r="G373" s="11">
        <f>'6'!H374</f>
        <v>11</v>
      </c>
      <c r="H373" s="11">
        <f>'7'!F374</f>
        <v>0</v>
      </c>
      <c r="I373" s="11">
        <f>'8'!J374</f>
        <v>7</v>
      </c>
      <c r="J373" s="36">
        <f>'9'!P374</f>
        <v>3.5511811023622046</v>
      </c>
      <c r="K373" s="11">
        <f t="shared" si="12"/>
        <v>21.551181102362204</v>
      </c>
      <c r="L373" s="46">
        <f t="shared" si="11"/>
        <v>0.25656167979002625</v>
      </c>
    </row>
    <row r="374" spans="1:12" x14ac:dyDescent="0.25">
      <c r="A374" s="9" t="str">
        <f>'2'!A374</f>
        <v>Saucon Valley SD</v>
      </c>
      <c r="B374" s="29" t="str">
        <f>'2'!B374</f>
        <v>Northampton</v>
      </c>
      <c r="C374" s="85">
        <f>'2'!C374</f>
        <v>468</v>
      </c>
      <c r="D374" s="85">
        <f>'2'!D374</f>
        <v>321</v>
      </c>
      <c r="E374" s="85">
        <f>'2'!E374</f>
        <v>789</v>
      </c>
      <c r="F374" s="11">
        <f>'5'!N375</f>
        <v>0</v>
      </c>
      <c r="G374" s="11">
        <f>'6'!H375</f>
        <v>0</v>
      </c>
      <c r="H374" s="11">
        <f>'7'!F375</f>
        <v>0</v>
      </c>
      <c r="I374" s="11">
        <f>'8'!J375</f>
        <v>37</v>
      </c>
      <c r="J374" s="36">
        <f>'9'!P375</f>
        <v>148.68306801736611</v>
      </c>
      <c r="K374" s="11">
        <f t="shared" si="12"/>
        <v>185.68306801736611</v>
      </c>
      <c r="L374" s="46">
        <f t="shared" si="11"/>
        <v>0.57845192528774492</v>
      </c>
    </row>
    <row r="375" spans="1:12" x14ac:dyDescent="0.25">
      <c r="A375" s="9" t="str">
        <f>'2'!A375</f>
        <v>Sayre Area SD</v>
      </c>
      <c r="B375" s="29" t="str">
        <f>'2'!B375</f>
        <v>Bradford</v>
      </c>
      <c r="C375" s="85">
        <f>'2'!C375</f>
        <v>277</v>
      </c>
      <c r="D375" s="85">
        <f>'2'!D375</f>
        <v>185</v>
      </c>
      <c r="E375" s="85">
        <f>'2'!E375</f>
        <v>462</v>
      </c>
      <c r="F375" s="11">
        <f>'5'!N376</f>
        <v>0</v>
      </c>
      <c r="G375" s="11">
        <f>'6'!H376</f>
        <v>0</v>
      </c>
      <c r="H375" s="11">
        <f>'7'!F376</f>
        <v>30</v>
      </c>
      <c r="I375" s="11">
        <f>'8'!J376</f>
        <v>30</v>
      </c>
      <c r="J375" s="36">
        <f>'9'!P376</f>
        <v>34.589473684210525</v>
      </c>
      <c r="K375" s="11">
        <f t="shared" si="12"/>
        <v>94.589473684210532</v>
      </c>
      <c r="L375" s="46">
        <f t="shared" si="11"/>
        <v>0.51129445234708393</v>
      </c>
    </row>
    <row r="376" spans="1:12" x14ac:dyDescent="0.25">
      <c r="A376" s="9" t="str">
        <f>'2'!A376</f>
        <v>Schuylkill Haven Area SD</v>
      </c>
      <c r="B376" s="29" t="str">
        <f>'2'!B376</f>
        <v>Schuylkill</v>
      </c>
      <c r="C376" s="85">
        <f>'2'!C376</f>
        <v>258</v>
      </c>
      <c r="D376" s="85">
        <f>'2'!D376</f>
        <v>186</v>
      </c>
      <c r="E376" s="85">
        <f>'2'!E376</f>
        <v>444</v>
      </c>
      <c r="F376" s="11">
        <f>'5'!N377</f>
        <v>6</v>
      </c>
      <c r="G376" s="11">
        <f>'6'!H377</f>
        <v>0</v>
      </c>
      <c r="H376" s="11">
        <f>'7'!F377</f>
        <v>0</v>
      </c>
      <c r="I376" s="11">
        <f>'8'!J377</f>
        <v>34</v>
      </c>
      <c r="J376" s="36">
        <f>'9'!P377</f>
        <v>49.487500000000004</v>
      </c>
      <c r="K376" s="11">
        <f t="shared" si="12"/>
        <v>89.487500000000011</v>
      </c>
      <c r="L376" s="46">
        <f t="shared" si="11"/>
        <v>0.48111559139784954</v>
      </c>
    </row>
    <row r="377" spans="1:12" x14ac:dyDescent="0.25">
      <c r="A377" s="9" t="str">
        <f>'2'!A377</f>
        <v>Schuylkill Valley SD</v>
      </c>
      <c r="B377" s="29" t="str">
        <f>'2'!B377</f>
        <v>Berks</v>
      </c>
      <c r="C377" s="85">
        <f>'2'!C377</f>
        <v>396</v>
      </c>
      <c r="D377" s="85">
        <f>'2'!D377</f>
        <v>313</v>
      </c>
      <c r="E377" s="85">
        <f>'2'!E377</f>
        <v>709</v>
      </c>
      <c r="F377" s="11">
        <f>'5'!N378</f>
        <v>15</v>
      </c>
      <c r="G377" s="11">
        <f>'6'!H378</f>
        <v>0</v>
      </c>
      <c r="H377" s="11">
        <f>'7'!F378</f>
        <v>0</v>
      </c>
      <c r="I377" s="11">
        <f>'8'!J378</f>
        <v>41</v>
      </c>
      <c r="J377" s="36">
        <f>'9'!P378</f>
        <v>34.538779256539698</v>
      </c>
      <c r="K377" s="11">
        <f t="shared" si="12"/>
        <v>90.538779256539698</v>
      </c>
      <c r="L377" s="46">
        <f t="shared" si="11"/>
        <v>0.28926127557999903</v>
      </c>
    </row>
    <row r="378" spans="1:12" x14ac:dyDescent="0.25">
      <c r="A378" s="9" t="str">
        <f>'2'!A378</f>
        <v>Scranton SD</v>
      </c>
      <c r="B378" s="29" t="str">
        <f>'2'!B378</f>
        <v>Lackawanna</v>
      </c>
      <c r="C378" s="85">
        <f>'2'!C378</f>
        <v>2795</v>
      </c>
      <c r="D378" s="85">
        <f>'2'!D378</f>
        <v>1818</v>
      </c>
      <c r="E378" s="85">
        <f>'2'!E378</f>
        <v>4613</v>
      </c>
      <c r="F378" s="11">
        <f>'5'!N379</f>
        <v>550</v>
      </c>
      <c r="G378" s="11">
        <f>'6'!H379</f>
        <v>23</v>
      </c>
      <c r="H378" s="11">
        <f>'7'!F379</f>
        <v>534</v>
      </c>
      <c r="I378" s="11">
        <f>'8'!J379</f>
        <v>297</v>
      </c>
      <c r="J378" s="36">
        <f>'9'!P379</f>
        <v>280.54143646408841</v>
      </c>
      <c r="K378" s="11">
        <f t="shared" si="12"/>
        <v>1684.5414364640883</v>
      </c>
      <c r="L378" s="46">
        <f t="shared" si="11"/>
        <v>0.92659044910015853</v>
      </c>
    </row>
    <row r="379" spans="1:12" x14ac:dyDescent="0.25">
      <c r="A379" s="9" t="str">
        <f>'2'!A379</f>
        <v>Selinsgrove Area SD</v>
      </c>
      <c r="B379" s="29" t="str">
        <f>'2'!B379</f>
        <v>Snyder</v>
      </c>
      <c r="C379" s="85">
        <f>'2'!C379</f>
        <v>672</v>
      </c>
      <c r="D379" s="85">
        <f>'2'!D379</f>
        <v>533</v>
      </c>
      <c r="E379" s="85">
        <f>'2'!E379</f>
        <v>1205</v>
      </c>
      <c r="F379" s="11">
        <f>'5'!N380</f>
        <v>55</v>
      </c>
      <c r="G379" s="11">
        <f>'6'!H380</f>
        <v>0</v>
      </c>
      <c r="H379" s="11">
        <f>'7'!F380</f>
        <v>0</v>
      </c>
      <c r="I379" s="11">
        <f>'8'!J380</f>
        <v>48</v>
      </c>
      <c r="J379" s="36">
        <f>'9'!P380</f>
        <v>108.54918032786885</v>
      </c>
      <c r="K379" s="11">
        <f t="shared" si="12"/>
        <v>211.54918032786884</v>
      </c>
      <c r="L379" s="46">
        <f t="shared" si="11"/>
        <v>0.3969027773505982</v>
      </c>
    </row>
    <row r="380" spans="1:12" x14ac:dyDescent="0.25">
      <c r="A380" s="9" t="str">
        <f>'2'!A380</f>
        <v>Seneca Valley SD</v>
      </c>
      <c r="B380" s="29" t="str">
        <f>'2'!B380</f>
        <v>Butler</v>
      </c>
      <c r="C380" s="85">
        <f>'2'!C380</f>
        <v>1713</v>
      </c>
      <c r="D380" s="85">
        <f>'2'!D380</f>
        <v>1293</v>
      </c>
      <c r="E380" s="85">
        <f>'2'!E380</f>
        <v>3006</v>
      </c>
      <c r="F380" s="11">
        <f>'5'!N381</f>
        <v>25</v>
      </c>
      <c r="G380" s="11">
        <f>'6'!H381</f>
        <v>0</v>
      </c>
      <c r="H380" s="11">
        <f>'7'!F381</f>
        <v>0</v>
      </c>
      <c r="I380" s="11">
        <f>'8'!J381</f>
        <v>102</v>
      </c>
      <c r="J380" s="36">
        <f>'9'!P381</f>
        <v>134.3480278422274</v>
      </c>
      <c r="K380" s="11">
        <f t="shared" si="12"/>
        <v>261.3480278422274</v>
      </c>
      <c r="L380" s="46">
        <f t="shared" si="11"/>
        <v>0.20212531155624702</v>
      </c>
    </row>
    <row r="381" spans="1:12" x14ac:dyDescent="0.25">
      <c r="A381" s="9" t="str">
        <f>'2'!A381</f>
        <v>Shade-Central City SD</v>
      </c>
      <c r="B381" s="29" t="str">
        <f>'2'!B381</f>
        <v>Somerset</v>
      </c>
      <c r="C381" s="85">
        <f>'2'!C381</f>
        <v>87</v>
      </c>
      <c r="D381" s="85">
        <f>'2'!D381</f>
        <v>71</v>
      </c>
      <c r="E381" s="85">
        <f>'2'!E381</f>
        <v>158</v>
      </c>
      <c r="F381" s="11">
        <f>'5'!N382</f>
        <v>19</v>
      </c>
      <c r="G381" s="11">
        <f>'6'!H382</f>
        <v>10</v>
      </c>
      <c r="H381" s="11">
        <f>'7'!F382</f>
        <v>0</v>
      </c>
      <c r="I381" s="11">
        <f>'8'!J382</f>
        <v>7</v>
      </c>
      <c r="J381" s="36">
        <f>'9'!P382</f>
        <v>3.5511811023622046</v>
      </c>
      <c r="K381" s="11">
        <f t="shared" si="12"/>
        <v>39.551181102362207</v>
      </c>
      <c r="L381" s="46">
        <f t="shared" si="11"/>
        <v>0.55705888876566489</v>
      </c>
    </row>
    <row r="382" spans="1:12" x14ac:dyDescent="0.25">
      <c r="A382" s="9" t="str">
        <f>'2'!A382</f>
        <v>Shaler Area SD</v>
      </c>
      <c r="B382" s="29" t="str">
        <f>'2'!B382</f>
        <v>Allegheny</v>
      </c>
      <c r="C382" s="85">
        <f>'2'!C382</f>
        <v>1224</v>
      </c>
      <c r="D382" s="85">
        <f>'2'!D382</f>
        <v>754</v>
      </c>
      <c r="E382" s="85">
        <f>'2'!E382</f>
        <v>1978</v>
      </c>
      <c r="F382" s="11">
        <f>'5'!N383</f>
        <v>9</v>
      </c>
      <c r="G382" s="11">
        <f>'6'!H383</f>
        <v>0</v>
      </c>
      <c r="H382" s="11">
        <f>'7'!F383</f>
        <v>0</v>
      </c>
      <c r="I382" s="11">
        <f>'8'!J383</f>
        <v>120</v>
      </c>
      <c r="J382" s="36">
        <f>'9'!P383</f>
        <v>96.898743872549019</v>
      </c>
      <c r="K382" s="11">
        <f t="shared" si="12"/>
        <v>225.89874387254901</v>
      </c>
      <c r="L382" s="46">
        <f t="shared" si="11"/>
        <v>0.29960045606438862</v>
      </c>
    </row>
    <row r="383" spans="1:12" x14ac:dyDescent="0.25">
      <c r="A383" s="9" t="str">
        <f>'2'!A383</f>
        <v>Shamokin Area SD</v>
      </c>
      <c r="B383" s="29" t="str">
        <f>'2'!B383</f>
        <v>Northumberland</v>
      </c>
      <c r="C383" s="85">
        <f>'2'!C383</f>
        <v>613</v>
      </c>
      <c r="D383" s="85">
        <f>'2'!D383</f>
        <v>426</v>
      </c>
      <c r="E383" s="85">
        <f>'2'!E383</f>
        <v>1039</v>
      </c>
      <c r="F383" s="11">
        <f>'5'!N384</f>
        <v>58</v>
      </c>
      <c r="G383" s="11">
        <f>'6'!H384</f>
        <v>38</v>
      </c>
      <c r="H383" s="11">
        <f>'7'!F384</f>
        <v>38</v>
      </c>
      <c r="I383" s="11">
        <f>'8'!J384</f>
        <v>63</v>
      </c>
      <c r="J383" s="36">
        <f>'9'!P384</f>
        <v>17.666666666666668</v>
      </c>
      <c r="K383" s="11">
        <f t="shared" si="12"/>
        <v>214.66666666666666</v>
      </c>
      <c r="L383" s="46">
        <f t="shared" si="11"/>
        <v>0.50391236306729259</v>
      </c>
    </row>
    <row r="384" spans="1:12" x14ac:dyDescent="0.25">
      <c r="A384" s="9" t="str">
        <f>'2'!A384</f>
        <v>Shanksville-Stonycreek SD</v>
      </c>
      <c r="B384" s="29" t="str">
        <f>'2'!B384</f>
        <v>Somerset</v>
      </c>
      <c r="C384" s="85">
        <f>'2'!C384</f>
        <v>77</v>
      </c>
      <c r="D384" s="85">
        <f>'2'!D384</f>
        <v>52</v>
      </c>
      <c r="E384" s="85">
        <f>'2'!E384</f>
        <v>129</v>
      </c>
      <c r="F384" s="11">
        <f>'5'!N385</f>
        <v>0</v>
      </c>
      <c r="G384" s="11">
        <f>'6'!H385</f>
        <v>0</v>
      </c>
      <c r="H384" s="11">
        <f>'7'!F385</f>
        <v>22</v>
      </c>
      <c r="I384" s="11">
        <f>'8'!J385</f>
        <v>3</v>
      </c>
      <c r="J384" s="36">
        <f>'9'!P385</f>
        <v>0</v>
      </c>
      <c r="K384" s="11">
        <f t="shared" si="12"/>
        <v>25</v>
      </c>
      <c r="L384" s="46">
        <f t="shared" si="11"/>
        <v>0.48076923076923078</v>
      </c>
    </row>
    <row r="385" spans="1:12" x14ac:dyDescent="0.25">
      <c r="A385" s="9" t="str">
        <f>'2'!A385</f>
        <v>Sharon City SD</v>
      </c>
      <c r="B385" s="29" t="str">
        <f>'2'!B385</f>
        <v>Mercer</v>
      </c>
      <c r="C385" s="85">
        <f>'2'!C385</f>
        <v>580</v>
      </c>
      <c r="D385" s="85">
        <f>'2'!D385</f>
        <v>386</v>
      </c>
      <c r="E385" s="85">
        <f>'2'!E385</f>
        <v>966</v>
      </c>
      <c r="F385" s="11">
        <f>'5'!N386</f>
        <v>100</v>
      </c>
      <c r="G385" s="11">
        <f>'6'!H386</f>
        <v>15</v>
      </c>
      <c r="H385" s="11">
        <f>'7'!F386</f>
        <v>0</v>
      </c>
      <c r="I385" s="11">
        <f>'8'!J386</f>
        <v>58</v>
      </c>
      <c r="J385" s="36">
        <f>'9'!P386</f>
        <v>34.513157894736842</v>
      </c>
      <c r="K385" s="11">
        <f t="shared" si="12"/>
        <v>207.51315789473685</v>
      </c>
      <c r="L385" s="46">
        <f t="shared" si="11"/>
        <v>0.53759885464957735</v>
      </c>
    </row>
    <row r="386" spans="1:12" x14ac:dyDescent="0.25">
      <c r="A386" s="9" t="str">
        <f>'2'!A386</f>
        <v>Sharpsville Area SD</v>
      </c>
      <c r="B386" s="29" t="str">
        <f>'2'!B386</f>
        <v>Mercer</v>
      </c>
      <c r="C386" s="85">
        <f>'2'!C386</f>
        <v>245</v>
      </c>
      <c r="D386" s="85">
        <f>'2'!D386</f>
        <v>165</v>
      </c>
      <c r="E386" s="85">
        <f>'2'!E386</f>
        <v>410</v>
      </c>
      <c r="F386" s="11">
        <f>'5'!N387</f>
        <v>17</v>
      </c>
      <c r="G386" s="11">
        <f>'6'!H387</f>
        <v>0</v>
      </c>
      <c r="H386" s="11">
        <f>'7'!F387</f>
        <v>0</v>
      </c>
      <c r="I386" s="11">
        <f>'8'!J387</f>
        <v>20</v>
      </c>
      <c r="J386" s="36">
        <f>'9'!P387</f>
        <v>46.953947368421055</v>
      </c>
      <c r="K386" s="11">
        <f t="shared" si="12"/>
        <v>83.953947368421055</v>
      </c>
      <c r="L386" s="46">
        <f t="shared" si="11"/>
        <v>0.50881180223285483</v>
      </c>
    </row>
    <row r="387" spans="1:12" x14ac:dyDescent="0.25">
      <c r="A387" s="9" t="str">
        <f>'2'!A387</f>
        <v>Shenandoah Valley SD</v>
      </c>
      <c r="B387" s="29" t="str">
        <f>'2'!B387</f>
        <v>Schuylkill</v>
      </c>
      <c r="C387" s="85">
        <f>'2'!C387</f>
        <v>264</v>
      </c>
      <c r="D387" s="85">
        <f>'2'!D387</f>
        <v>185</v>
      </c>
      <c r="E387" s="85">
        <f>'2'!E387</f>
        <v>449</v>
      </c>
      <c r="F387" s="11">
        <f>'5'!N388</f>
        <v>17</v>
      </c>
      <c r="G387" s="11">
        <f>'6'!H388</f>
        <v>0</v>
      </c>
      <c r="H387" s="11">
        <f>'7'!F388</f>
        <v>46</v>
      </c>
      <c r="I387" s="11">
        <f>'8'!J388</f>
        <v>39</v>
      </c>
      <c r="J387" s="36">
        <f>'9'!P388</f>
        <v>0</v>
      </c>
      <c r="K387" s="11">
        <f t="shared" si="12"/>
        <v>102</v>
      </c>
      <c r="L387" s="46">
        <f t="shared" ref="L387:L450" si="13">K387/D387</f>
        <v>0.55135135135135138</v>
      </c>
    </row>
    <row r="388" spans="1:12" x14ac:dyDescent="0.25">
      <c r="A388" s="9" t="str">
        <f>'2'!A388</f>
        <v>Shenango Area SD</v>
      </c>
      <c r="B388" s="29" t="str">
        <f>'2'!B388</f>
        <v>Lawrence</v>
      </c>
      <c r="C388" s="85">
        <f>'2'!C388</f>
        <v>215</v>
      </c>
      <c r="D388" s="85">
        <f>'2'!D388</f>
        <v>148</v>
      </c>
      <c r="E388" s="85">
        <f>'2'!E388</f>
        <v>363</v>
      </c>
      <c r="F388" s="11">
        <f>'5'!N389</f>
        <v>0</v>
      </c>
      <c r="G388" s="11">
        <f>'6'!H389</f>
        <v>0</v>
      </c>
      <c r="H388" s="11">
        <f>'7'!F389</f>
        <v>0</v>
      </c>
      <c r="I388" s="11">
        <f>'8'!J389</f>
        <v>9</v>
      </c>
      <c r="J388" s="36">
        <f>'9'!P389</f>
        <v>0</v>
      </c>
      <c r="K388" s="11">
        <f t="shared" si="12"/>
        <v>9</v>
      </c>
      <c r="L388" s="46">
        <f t="shared" si="13"/>
        <v>6.0810810810810814E-2</v>
      </c>
    </row>
    <row r="389" spans="1:12" x14ac:dyDescent="0.25">
      <c r="A389" s="9" t="str">
        <f>'2'!A389</f>
        <v>Shikellamy SD</v>
      </c>
      <c r="B389" s="29" t="str">
        <f>'2'!B389</f>
        <v>Northumberland</v>
      </c>
      <c r="C389" s="85">
        <f>'2'!C389</f>
        <v>833</v>
      </c>
      <c r="D389" s="85">
        <f>'2'!D389</f>
        <v>513</v>
      </c>
      <c r="E389" s="85">
        <f>'2'!E389</f>
        <v>1346</v>
      </c>
      <c r="F389" s="11">
        <f>'5'!N390</f>
        <v>80</v>
      </c>
      <c r="G389" s="11">
        <f>'6'!H390</f>
        <v>17</v>
      </c>
      <c r="H389" s="11">
        <f>'7'!F390</f>
        <v>0</v>
      </c>
      <c r="I389" s="11">
        <f>'8'!J390</f>
        <v>73</v>
      </c>
      <c r="J389" s="36">
        <f>'9'!P390</f>
        <v>47.591836734693878</v>
      </c>
      <c r="K389" s="11">
        <f t="shared" si="12"/>
        <v>217.59183673469389</v>
      </c>
      <c r="L389" s="46">
        <f t="shared" si="13"/>
        <v>0.42415562716314598</v>
      </c>
    </row>
    <row r="390" spans="1:12" x14ac:dyDescent="0.25">
      <c r="A390" s="9" t="str">
        <f>'2'!A390</f>
        <v>Shippensburg Area SD</v>
      </c>
      <c r="B390" s="29" t="str">
        <f>'2'!B390</f>
        <v>Cumberland</v>
      </c>
      <c r="C390" s="85">
        <f>'2'!C390</f>
        <v>960</v>
      </c>
      <c r="D390" s="85">
        <f>'2'!D390</f>
        <v>684</v>
      </c>
      <c r="E390" s="85">
        <f>'2'!E390</f>
        <v>1644</v>
      </c>
      <c r="F390" s="11">
        <f>'5'!N391</f>
        <v>52</v>
      </c>
      <c r="G390" s="11">
        <f>'6'!H391</f>
        <v>0</v>
      </c>
      <c r="H390" s="11">
        <f>'7'!F391</f>
        <v>0</v>
      </c>
      <c r="I390" s="11">
        <f>'8'!J391</f>
        <v>62</v>
      </c>
      <c r="J390" s="36">
        <f>'9'!P391</f>
        <v>114.24766977363515</v>
      </c>
      <c r="K390" s="11">
        <f t="shared" si="12"/>
        <v>228.24766977363515</v>
      </c>
      <c r="L390" s="46">
        <f t="shared" si="13"/>
        <v>0.3336954236456654</v>
      </c>
    </row>
    <row r="391" spans="1:12" x14ac:dyDescent="0.25">
      <c r="A391" s="9" t="str">
        <f>'2'!A391</f>
        <v>Slippery Rock Area SD</v>
      </c>
      <c r="B391" s="29" t="str">
        <f>'2'!B391</f>
        <v>Butler</v>
      </c>
      <c r="C391" s="85">
        <f>'2'!C391</f>
        <v>471</v>
      </c>
      <c r="D391" s="85">
        <f>'2'!D391</f>
        <v>311</v>
      </c>
      <c r="E391" s="85">
        <f>'2'!E391</f>
        <v>782</v>
      </c>
      <c r="F391" s="11">
        <f>'5'!N392</f>
        <v>59</v>
      </c>
      <c r="G391" s="11">
        <f>'6'!H392</f>
        <v>25</v>
      </c>
      <c r="H391" s="11">
        <f>'7'!F392</f>
        <v>0</v>
      </c>
      <c r="I391" s="11">
        <f>'8'!J392</f>
        <v>37</v>
      </c>
      <c r="J391" s="36">
        <f>'9'!P392</f>
        <v>18.937354988399072</v>
      </c>
      <c r="K391" s="11">
        <f t="shared" si="12"/>
        <v>139.93735498839908</v>
      </c>
      <c r="L391" s="46">
        <f t="shared" si="13"/>
        <v>0.44995934079871086</v>
      </c>
    </row>
    <row r="392" spans="1:12" x14ac:dyDescent="0.25">
      <c r="A392" s="9" t="str">
        <f>'2'!A392</f>
        <v>Smethport Area SD</v>
      </c>
      <c r="B392" s="29" t="str">
        <f>'2'!B392</f>
        <v>McKean</v>
      </c>
      <c r="C392" s="85">
        <f>'2'!C392</f>
        <v>196</v>
      </c>
      <c r="D392" s="85">
        <f>'2'!D392</f>
        <v>152</v>
      </c>
      <c r="E392" s="85">
        <f>'2'!E392</f>
        <v>348</v>
      </c>
      <c r="F392" s="11">
        <f>'5'!N393</f>
        <v>17</v>
      </c>
      <c r="G392" s="11">
        <f>'6'!H393</f>
        <v>34</v>
      </c>
      <c r="H392" s="11">
        <f>'7'!F393</f>
        <v>33</v>
      </c>
      <c r="I392" s="11">
        <f>'8'!J393</f>
        <v>24</v>
      </c>
      <c r="J392" s="36">
        <f>'9'!P393</f>
        <v>3.96</v>
      </c>
      <c r="K392" s="11">
        <f t="shared" si="12"/>
        <v>111.96</v>
      </c>
      <c r="L392" s="46">
        <f t="shared" si="13"/>
        <v>0.736578947368421</v>
      </c>
    </row>
    <row r="393" spans="1:12" x14ac:dyDescent="0.25">
      <c r="A393" s="9" t="str">
        <f>'2'!A393</f>
        <v>Solanco SD</v>
      </c>
      <c r="B393" s="29" t="str">
        <f>'2'!B393</f>
        <v>Lancaster</v>
      </c>
      <c r="C393" s="85">
        <f>'2'!C393</f>
        <v>1616</v>
      </c>
      <c r="D393" s="85">
        <f>'2'!D393</f>
        <v>1103</v>
      </c>
      <c r="E393" s="85">
        <f>'2'!E393</f>
        <v>2719</v>
      </c>
      <c r="F393" s="11">
        <f>'5'!N394</f>
        <v>12</v>
      </c>
      <c r="G393" s="11">
        <f>'6'!H394</f>
        <v>0</v>
      </c>
      <c r="H393" s="11">
        <f>'7'!F394</f>
        <v>0</v>
      </c>
      <c r="I393" s="11">
        <f>'8'!J394</f>
        <v>69</v>
      </c>
      <c r="J393" s="36">
        <f>'9'!P394</f>
        <v>25.961019490254873</v>
      </c>
      <c r="K393" s="11">
        <f t="shared" si="12"/>
        <v>106.96101949025487</v>
      </c>
      <c r="L393" s="46">
        <f t="shared" si="13"/>
        <v>9.6972819120811307E-2</v>
      </c>
    </row>
    <row r="394" spans="1:12" x14ac:dyDescent="0.25">
      <c r="A394" s="9" t="str">
        <f>'2'!A394</f>
        <v>Somerset Area SD</v>
      </c>
      <c r="B394" s="29" t="str">
        <f>'2'!B394</f>
        <v>Somerset</v>
      </c>
      <c r="C394" s="85">
        <f>'2'!C394</f>
        <v>542</v>
      </c>
      <c r="D394" s="85">
        <f>'2'!D394</f>
        <v>349</v>
      </c>
      <c r="E394" s="85">
        <f>'2'!E394</f>
        <v>891</v>
      </c>
      <c r="F394" s="11">
        <f>'5'!N395</f>
        <v>50</v>
      </c>
      <c r="G394" s="11">
        <f>'6'!H395</f>
        <v>36</v>
      </c>
      <c r="H394" s="11">
        <f>'7'!F395</f>
        <v>0</v>
      </c>
      <c r="I394" s="11">
        <f>'8'!J395</f>
        <v>50</v>
      </c>
      <c r="J394" s="36">
        <f>'9'!P395</f>
        <v>62.629921259842519</v>
      </c>
      <c r="K394" s="11">
        <f t="shared" si="12"/>
        <v>198.62992125984252</v>
      </c>
      <c r="L394" s="46">
        <f t="shared" si="13"/>
        <v>0.5691401755296347</v>
      </c>
    </row>
    <row r="395" spans="1:12" x14ac:dyDescent="0.25">
      <c r="A395" s="9" t="str">
        <f>'2'!A395</f>
        <v>Souderton Area SD</v>
      </c>
      <c r="B395" s="29" t="str">
        <f>'2'!B395</f>
        <v>Montgomery</v>
      </c>
      <c r="C395" s="85">
        <f>'2'!C395</f>
        <v>1573</v>
      </c>
      <c r="D395" s="85">
        <f>'2'!D395</f>
        <v>1074</v>
      </c>
      <c r="E395" s="85">
        <f>'2'!E395</f>
        <v>2647</v>
      </c>
      <c r="F395" s="11">
        <f>'5'!N396</f>
        <v>0</v>
      </c>
      <c r="G395" s="11">
        <f>'6'!H396</f>
        <v>0</v>
      </c>
      <c r="H395" s="11">
        <f>'7'!F396</f>
        <v>0</v>
      </c>
      <c r="I395" s="11">
        <f>'8'!J396</f>
        <v>133</v>
      </c>
      <c r="J395" s="36">
        <f>'9'!P396</f>
        <v>294.82019135598813</v>
      </c>
      <c r="K395" s="11">
        <f t="shared" si="12"/>
        <v>427.82019135598813</v>
      </c>
      <c r="L395" s="46">
        <f t="shared" si="13"/>
        <v>0.39834282249160907</v>
      </c>
    </row>
    <row r="396" spans="1:12" x14ac:dyDescent="0.25">
      <c r="A396" s="9" t="str">
        <f>'2'!A396</f>
        <v>South Allegheny SD</v>
      </c>
      <c r="B396" s="29" t="str">
        <f>'2'!B396</f>
        <v>Allegheny</v>
      </c>
      <c r="C396" s="85">
        <f>'2'!C396</f>
        <v>325</v>
      </c>
      <c r="D396" s="85">
        <f>'2'!D396</f>
        <v>236</v>
      </c>
      <c r="E396" s="85">
        <f>'2'!E396</f>
        <v>561</v>
      </c>
      <c r="F396" s="11">
        <f>'5'!N397</f>
        <v>0</v>
      </c>
      <c r="G396" s="11">
        <f>'6'!H397</f>
        <v>19</v>
      </c>
      <c r="H396" s="11">
        <f>'7'!F397</f>
        <v>0</v>
      </c>
      <c r="I396" s="11">
        <f>'8'!J397</f>
        <v>29</v>
      </c>
      <c r="J396" s="36">
        <f>'9'!P397</f>
        <v>5.8504901960784315</v>
      </c>
      <c r="K396" s="11">
        <f t="shared" si="12"/>
        <v>53.850490196078432</v>
      </c>
      <c r="L396" s="46">
        <f t="shared" si="13"/>
        <v>0.22818004320372218</v>
      </c>
    </row>
    <row r="397" spans="1:12" x14ac:dyDescent="0.25">
      <c r="A397" s="9" t="str">
        <f>'2'!A397</f>
        <v>South Butler County SD</v>
      </c>
      <c r="B397" s="29" t="str">
        <f>'2'!B397</f>
        <v>Butler</v>
      </c>
      <c r="C397" s="85">
        <f>'2'!C397</f>
        <v>417</v>
      </c>
      <c r="D397" s="85">
        <f>'2'!D397</f>
        <v>359</v>
      </c>
      <c r="E397" s="85">
        <f>'2'!E397</f>
        <v>776</v>
      </c>
      <c r="F397" s="11">
        <f>'5'!N398</f>
        <v>1</v>
      </c>
      <c r="G397" s="11">
        <f>'6'!H398</f>
        <v>0</v>
      </c>
      <c r="H397" s="11">
        <f>'7'!F398</f>
        <v>0</v>
      </c>
      <c r="I397" s="11">
        <f>'8'!J398</f>
        <v>26</v>
      </c>
      <c r="J397" s="36">
        <f>'9'!P398</f>
        <v>94.686774941995367</v>
      </c>
      <c r="K397" s="11">
        <f t="shared" si="12"/>
        <v>121.68677494199537</v>
      </c>
      <c r="L397" s="46">
        <f t="shared" si="13"/>
        <v>0.33896037588299543</v>
      </c>
    </row>
    <row r="398" spans="1:12" x14ac:dyDescent="0.25">
      <c r="A398" s="9" t="str">
        <f>'2'!A398</f>
        <v>South Eastern SD</v>
      </c>
      <c r="B398" s="29" t="str">
        <f>'2'!B398</f>
        <v>York</v>
      </c>
      <c r="C398" s="85">
        <f>'2'!C398</f>
        <v>566</v>
      </c>
      <c r="D398" s="85">
        <f>'2'!D398</f>
        <v>455</v>
      </c>
      <c r="E398" s="85">
        <f>'2'!E398</f>
        <v>1021</v>
      </c>
      <c r="F398" s="11">
        <f>'5'!N399</f>
        <v>0</v>
      </c>
      <c r="G398" s="11">
        <f>'6'!H399</f>
        <v>0</v>
      </c>
      <c r="H398" s="11">
        <f>'7'!F399</f>
        <v>26</v>
      </c>
      <c r="I398" s="11">
        <f>'8'!J399</f>
        <v>38</v>
      </c>
      <c r="J398" s="36">
        <f>'9'!P399</f>
        <v>82.724262059035283</v>
      </c>
      <c r="K398" s="11">
        <f t="shared" si="12"/>
        <v>146.72426205903528</v>
      </c>
      <c r="L398" s="46">
        <f t="shared" si="13"/>
        <v>0.32247090562425335</v>
      </c>
    </row>
    <row r="399" spans="1:12" x14ac:dyDescent="0.25">
      <c r="A399" s="9" t="str">
        <f>'2'!A399</f>
        <v>South Fayette Township SD</v>
      </c>
      <c r="B399" s="29" t="str">
        <f>'2'!B399</f>
        <v>Allegheny</v>
      </c>
      <c r="C399" s="85">
        <f>'2'!C399</f>
        <v>483</v>
      </c>
      <c r="D399" s="85">
        <f>'2'!D399</f>
        <v>416</v>
      </c>
      <c r="E399" s="85">
        <f>'2'!E399</f>
        <v>899</v>
      </c>
      <c r="F399" s="11">
        <f>'5'!N400</f>
        <v>0</v>
      </c>
      <c r="G399" s="11">
        <f>'6'!H400</f>
        <v>0</v>
      </c>
      <c r="H399" s="11">
        <f>'7'!F400</f>
        <v>0</v>
      </c>
      <c r="I399" s="11">
        <f>'8'!J400</f>
        <v>40</v>
      </c>
      <c r="J399" s="36">
        <f>'9'!P400</f>
        <v>0</v>
      </c>
      <c r="K399" s="11">
        <f t="shared" si="12"/>
        <v>40</v>
      </c>
      <c r="L399" s="46">
        <f t="shared" si="13"/>
        <v>9.6153846153846159E-2</v>
      </c>
    </row>
    <row r="400" spans="1:12" x14ac:dyDescent="0.25">
      <c r="A400" s="9" t="str">
        <f>'2'!A400</f>
        <v>South Middleton SD</v>
      </c>
      <c r="B400" s="29" t="str">
        <f>'2'!B400</f>
        <v>Cumberland</v>
      </c>
      <c r="C400" s="85">
        <f>'2'!C400</f>
        <v>397</v>
      </c>
      <c r="D400" s="85">
        <f>'2'!D400</f>
        <v>339</v>
      </c>
      <c r="E400" s="85">
        <f>'2'!E400</f>
        <v>736</v>
      </c>
      <c r="F400" s="11">
        <f>'5'!N401</f>
        <v>1</v>
      </c>
      <c r="G400" s="11">
        <f>'6'!H401</f>
        <v>0</v>
      </c>
      <c r="H400" s="11">
        <f>'7'!F401</f>
        <v>0</v>
      </c>
      <c r="I400" s="11">
        <f>'8'!J401</f>
        <v>29</v>
      </c>
      <c r="J400" s="36">
        <f>'9'!P401</f>
        <v>63.515312916111846</v>
      </c>
      <c r="K400" s="11">
        <f t="shared" si="12"/>
        <v>93.515312916111839</v>
      </c>
      <c r="L400" s="46">
        <f t="shared" si="13"/>
        <v>0.27585638028351572</v>
      </c>
    </row>
    <row r="401" spans="1:12" x14ac:dyDescent="0.25">
      <c r="A401" s="9" t="str">
        <f>'2'!A401</f>
        <v>South Park SD</v>
      </c>
      <c r="B401" s="29" t="str">
        <f>'2'!B401</f>
        <v>Allegheny</v>
      </c>
      <c r="C401" s="85">
        <f>'2'!C401</f>
        <v>405</v>
      </c>
      <c r="D401" s="85">
        <f>'2'!D401</f>
        <v>263</v>
      </c>
      <c r="E401" s="85">
        <f>'2'!E401</f>
        <v>668</v>
      </c>
      <c r="F401" s="11">
        <f>'5'!N402</f>
        <v>0</v>
      </c>
      <c r="G401" s="11">
        <f>'6'!H402</f>
        <v>0</v>
      </c>
      <c r="H401" s="11">
        <f>'7'!F402</f>
        <v>0</v>
      </c>
      <c r="I401" s="11">
        <f>'8'!J402</f>
        <v>30</v>
      </c>
      <c r="J401" s="36">
        <f>'9'!P402</f>
        <v>38.759497549019606</v>
      </c>
      <c r="K401" s="11">
        <f t="shared" si="12"/>
        <v>68.759497549019613</v>
      </c>
      <c r="L401" s="46">
        <f t="shared" si="13"/>
        <v>0.26144295646015064</v>
      </c>
    </row>
    <row r="402" spans="1:12" x14ac:dyDescent="0.25">
      <c r="A402" s="9" t="str">
        <f>'2'!A402</f>
        <v>South Side Area SD</v>
      </c>
      <c r="B402" s="29" t="str">
        <f>'2'!B402</f>
        <v>Beaver</v>
      </c>
      <c r="C402" s="85">
        <f>'2'!C402</f>
        <v>192</v>
      </c>
      <c r="D402" s="85">
        <f>'2'!D402</f>
        <v>135</v>
      </c>
      <c r="E402" s="85">
        <f>'2'!E402</f>
        <v>327</v>
      </c>
      <c r="F402" s="11">
        <f>'5'!N403</f>
        <v>12</v>
      </c>
      <c r="G402" s="11">
        <f>'6'!H403</f>
        <v>0</v>
      </c>
      <c r="H402" s="11">
        <f>'7'!F403</f>
        <v>19</v>
      </c>
      <c r="I402" s="11">
        <f>'8'!J403</f>
        <v>17</v>
      </c>
      <c r="J402" s="36">
        <f>'9'!P403</f>
        <v>22.44978783592645</v>
      </c>
      <c r="K402" s="11">
        <f t="shared" si="12"/>
        <v>70.449787835926458</v>
      </c>
      <c r="L402" s="46">
        <f t="shared" si="13"/>
        <v>0.5218502802661219</v>
      </c>
    </row>
    <row r="403" spans="1:12" x14ac:dyDescent="0.25">
      <c r="A403" s="9" t="str">
        <f>'2'!A403</f>
        <v>South Western SD</v>
      </c>
      <c r="B403" s="29" t="str">
        <f>'2'!B403</f>
        <v>York</v>
      </c>
      <c r="C403" s="85">
        <f>'2'!C403</f>
        <v>948</v>
      </c>
      <c r="D403" s="85">
        <f>'2'!D403</f>
        <v>655</v>
      </c>
      <c r="E403" s="85">
        <f>'2'!E403</f>
        <v>1603</v>
      </c>
      <c r="F403" s="11">
        <f>'5'!N404</f>
        <v>17</v>
      </c>
      <c r="G403" s="11">
        <f>'6'!H404</f>
        <v>0</v>
      </c>
      <c r="H403" s="11">
        <f>'7'!F404</f>
        <v>0</v>
      </c>
      <c r="I403" s="11">
        <f>'8'!J404</f>
        <v>73</v>
      </c>
      <c r="J403" s="36">
        <f>'9'!P404</f>
        <v>0</v>
      </c>
      <c r="K403" s="11">
        <f t="shared" si="12"/>
        <v>90</v>
      </c>
      <c r="L403" s="46">
        <f t="shared" si="13"/>
        <v>0.13740458015267176</v>
      </c>
    </row>
    <row r="404" spans="1:12" x14ac:dyDescent="0.25">
      <c r="A404" s="9" t="str">
        <f>'2'!A404</f>
        <v>South Williamsport Area SD</v>
      </c>
      <c r="B404" s="29" t="str">
        <f>'2'!B404</f>
        <v>Lycoming</v>
      </c>
      <c r="C404" s="85">
        <f>'2'!C404</f>
        <v>291</v>
      </c>
      <c r="D404" s="85">
        <f>'2'!D404</f>
        <v>212</v>
      </c>
      <c r="E404" s="85">
        <f>'2'!E404</f>
        <v>503</v>
      </c>
      <c r="F404" s="11">
        <f>'5'!N405</f>
        <v>0</v>
      </c>
      <c r="G404" s="11">
        <f>'6'!H405</f>
        <v>0</v>
      </c>
      <c r="H404" s="11">
        <f>'7'!F405</f>
        <v>0</v>
      </c>
      <c r="I404" s="11">
        <f>'8'!J405</f>
        <v>23</v>
      </c>
      <c r="J404" s="36">
        <f>'9'!P405</f>
        <v>61.281138790035591</v>
      </c>
      <c r="K404" s="11">
        <f t="shared" si="12"/>
        <v>84.281138790035584</v>
      </c>
      <c r="L404" s="46">
        <f t="shared" si="13"/>
        <v>0.39755254146243202</v>
      </c>
    </row>
    <row r="405" spans="1:12" x14ac:dyDescent="0.25">
      <c r="A405" s="9" t="str">
        <f>'2'!A405</f>
        <v>Southeast Delco SD</v>
      </c>
      <c r="B405" s="29" t="str">
        <f>'2'!B405</f>
        <v>Delaware</v>
      </c>
      <c r="C405" s="85">
        <f>'2'!C405</f>
        <v>1396</v>
      </c>
      <c r="D405" s="85">
        <f>'2'!D405</f>
        <v>917</v>
      </c>
      <c r="E405" s="85">
        <f>'2'!E405</f>
        <v>2313</v>
      </c>
      <c r="F405" s="11">
        <f>'5'!N406</f>
        <v>171</v>
      </c>
      <c r="G405" s="11">
        <f>'6'!H406</f>
        <v>79</v>
      </c>
      <c r="H405" s="11">
        <f>'7'!F406</f>
        <v>0</v>
      </c>
      <c r="I405" s="11">
        <f>'8'!J406</f>
        <v>109</v>
      </c>
      <c r="J405" s="36">
        <f>'9'!P406</f>
        <v>361.53034134007584</v>
      </c>
      <c r="K405" s="11">
        <f t="shared" si="12"/>
        <v>720.53034134007589</v>
      </c>
      <c r="L405" s="46">
        <f t="shared" si="13"/>
        <v>0.78574737332614597</v>
      </c>
    </row>
    <row r="406" spans="1:12" x14ac:dyDescent="0.25">
      <c r="A406" s="9" t="str">
        <f>'2'!A406</f>
        <v>Southeastern Greene SD</v>
      </c>
      <c r="B406" s="29" t="str">
        <f>'2'!B406</f>
        <v>Greene</v>
      </c>
      <c r="C406" s="85">
        <f>'2'!C406</f>
        <v>143</v>
      </c>
      <c r="D406" s="85">
        <f>'2'!D406</f>
        <v>97</v>
      </c>
      <c r="E406" s="85">
        <f>'2'!E406</f>
        <v>240</v>
      </c>
      <c r="F406" s="11">
        <f>'5'!N407</f>
        <v>8</v>
      </c>
      <c r="G406" s="11">
        <f>'6'!H407</f>
        <v>0</v>
      </c>
      <c r="H406" s="11">
        <f>'7'!F407</f>
        <v>0</v>
      </c>
      <c r="I406" s="11">
        <f>'8'!J407</f>
        <v>21</v>
      </c>
      <c r="J406" s="36">
        <f>'9'!P407</f>
        <v>0</v>
      </c>
      <c r="K406" s="11">
        <f t="shared" si="12"/>
        <v>29</v>
      </c>
      <c r="L406" s="46">
        <f t="shared" si="13"/>
        <v>0.29896907216494845</v>
      </c>
    </row>
    <row r="407" spans="1:12" x14ac:dyDescent="0.25">
      <c r="A407" s="9" t="str">
        <f>'2'!A407</f>
        <v>Southern Columbia Area SD</v>
      </c>
      <c r="B407" s="29" t="str">
        <f>'2'!B407</f>
        <v>Columbia</v>
      </c>
      <c r="C407" s="85">
        <f>'2'!C407</f>
        <v>285</v>
      </c>
      <c r="D407" s="85">
        <f>'2'!D407</f>
        <v>242</v>
      </c>
      <c r="E407" s="85">
        <f>'2'!E407</f>
        <v>527</v>
      </c>
      <c r="F407" s="11">
        <f>'5'!N408</f>
        <v>0</v>
      </c>
      <c r="G407" s="11">
        <f>'6'!H408</f>
        <v>0</v>
      </c>
      <c r="H407" s="11">
        <f>'7'!F408</f>
        <v>0</v>
      </c>
      <c r="I407" s="11">
        <f>'8'!J408</f>
        <v>30</v>
      </c>
      <c r="J407" s="36">
        <f>'9'!P408</f>
        <v>18.241860465116279</v>
      </c>
      <c r="K407" s="11">
        <f t="shared" si="12"/>
        <v>48.241860465116275</v>
      </c>
      <c r="L407" s="46">
        <f t="shared" si="13"/>
        <v>0.19934653084758791</v>
      </c>
    </row>
    <row r="408" spans="1:12" x14ac:dyDescent="0.25">
      <c r="A408" s="9" t="str">
        <f>'2'!A408</f>
        <v>Southern Fulton SD</v>
      </c>
      <c r="B408" s="29" t="str">
        <f>'2'!B408</f>
        <v>Fulton</v>
      </c>
      <c r="C408" s="85">
        <f>'2'!C408</f>
        <v>178</v>
      </c>
      <c r="D408" s="85">
        <f>'2'!D408</f>
        <v>125</v>
      </c>
      <c r="E408" s="85">
        <f>'2'!E408</f>
        <v>303</v>
      </c>
      <c r="F408" s="11">
        <f>'5'!N409</f>
        <v>16</v>
      </c>
      <c r="G408" s="11">
        <f>'6'!H409</f>
        <v>26</v>
      </c>
      <c r="H408" s="11">
        <f>'7'!F409</f>
        <v>26</v>
      </c>
      <c r="I408" s="11">
        <f>'8'!J409</f>
        <v>14</v>
      </c>
      <c r="J408" s="36">
        <f>'9'!P409</f>
        <v>0</v>
      </c>
      <c r="K408" s="11">
        <f t="shared" si="12"/>
        <v>82</v>
      </c>
      <c r="L408" s="46">
        <f t="shared" si="13"/>
        <v>0.65600000000000003</v>
      </c>
    </row>
    <row r="409" spans="1:12" x14ac:dyDescent="0.25">
      <c r="A409" s="9" t="str">
        <f>'2'!A409</f>
        <v>Southern Huntingdon County SD</v>
      </c>
      <c r="B409" s="29" t="str">
        <f>'2'!B409</f>
        <v>Huntingdon</v>
      </c>
      <c r="C409" s="85">
        <f>'2'!C409</f>
        <v>278</v>
      </c>
      <c r="D409" s="85">
        <f>'2'!D409</f>
        <v>209</v>
      </c>
      <c r="E409" s="85">
        <f>'2'!E409</f>
        <v>487</v>
      </c>
      <c r="F409" s="11">
        <f>'5'!N410</f>
        <v>39</v>
      </c>
      <c r="G409" s="11">
        <f>'6'!H410</f>
        <v>0</v>
      </c>
      <c r="H409" s="11">
        <f>'7'!F410</f>
        <v>0</v>
      </c>
      <c r="I409" s="11">
        <f>'8'!J410</f>
        <v>32</v>
      </c>
      <c r="J409" s="36">
        <f>'9'!P410</f>
        <v>16.30769230769231</v>
      </c>
      <c r="K409" s="11">
        <f t="shared" si="12"/>
        <v>87.307692307692307</v>
      </c>
      <c r="L409" s="46">
        <f t="shared" si="13"/>
        <v>0.41774015458225983</v>
      </c>
    </row>
    <row r="410" spans="1:12" x14ac:dyDescent="0.25">
      <c r="A410" s="9" t="str">
        <f>'2'!A410</f>
        <v>Southern Lehigh SD</v>
      </c>
      <c r="B410" s="29" t="str">
        <f>'2'!B410</f>
        <v>Lehigh</v>
      </c>
      <c r="C410" s="85">
        <f>'2'!C410</f>
        <v>579</v>
      </c>
      <c r="D410" s="85">
        <f>'2'!D410</f>
        <v>470</v>
      </c>
      <c r="E410" s="85">
        <f>'2'!E410</f>
        <v>1049</v>
      </c>
      <c r="F410" s="11">
        <f>'5'!N411</f>
        <v>0</v>
      </c>
      <c r="G410" s="11">
        <f>'6'!H411</f>
        <v>0</v>
      </c>
      <c r="H410" s="11">
        <f>'7'!F411</f>
        <v>0</v>
      </c>
      <c r="I410" s="11">
        <f>'8'!J411</f>
        <v>48</v>
      </c>
      <c r="J410" s="36">
        <f>'9'!P411</f>
        <v>33.93256761763616</v>
      </c>
      <c r="K410" s="11">
        <f t="shared" si="12"/>
        <v>81.932567617636153</v>
      </c>
      <c r="L410" s="46">
        <f t="shared" si="13"/>
        <v>0.17432461195241736</v>
      </c>
    </row>
    <row r="411" spans="1:12" x14ac:dyDescent="0.25">
      <c r="A411" s="9" t="str">
        <f>'2'!A411</f>
        <v>Southern Tioga SD</v>
      </c>
      <c r="B411" s="29" t="str">
        <f>'2'!B411</f>
        <v>Tioga</v>
      </c>
      <c r="C411" s="85">
        <f>'2'!C411</f>
        <v>477</v>
      </c>
      <c r="D411" s="85">
        <f>'2'!D411</f>
        <v>310</v>
      </c>
      <c r="E411" s="85">
        <f>'2'!E411</f>
        <v>787</v>
      </c>
      <c r="F411" s="11">
        <f>'5'!N412</f>
        <v>51</v>
      </c>
      <c r="G411" s="11">
        <f>'6'!H412</f>
        <v>92</v>
      </c>
      <c r="H411" s="11">
        <f>'7'!F412</f>
        <v>0</v>
      </c>
      <c r="I411" s="11">
        <f>'8'!J412</f>
        <v>47</v>
      </c>
      <c r="J411" s="36">
        <f>'9'!P412</f>
        <v>155.85635359116023</v>
      </c>
      <c r="K411" s="11">
        <f t="shared" si="12"/>
        <v>345.8563535911602</v>
      </c>
      <c r="L411" s="46">
        <f t="shared" si="13"/>
        <v>1.115665656745678</v>
      </c>
    </row>
    <row r="412" spans="1:12" x14ac:dyDescent="0.25">
      <c r="A412" s="9" t="str">
        <f>'2'!A412</f>
        <v>Southern York County SD</v>
      </c>
      <c r="B412" s="29" t="str">
        <f>'2'!B412</f>
        <v>York</v>
      </c>
      <c r="C412" s="85">
        <f>'2'!C412</f>
        <v>618</v>
      </c>
      <c r="D412" s="85">
        <f>'2'!D412</f>
        <v>462</v>
      </c>
      <c r="E412" s="85">
        <f>'2'!E412</f>
        <v>1080</v>
      </c>
      <c r="F412" s="11">
        <f>'5'!N413</f>
        <v>0</v>
      </c>
      <c r="G412" s="11">
        <f>'6'!H413</f>
        <v>0</v>
      </c>
      <c r="H412" s="11">
        <f>'7'!F413</f>
        <v>0</v>
      </c>
      <c r="I412" s="11">
        <f>'8'!J413</f>
        <v>59</v>
      </c>
      <c r="J412" s="36">
        <f>'9'!P413</f>
        <v>128.37868970482361</v>
      </c>
      <c r="K412" s="11">
        <f t="shared" si="12"/>
        <v>187.37868970482361</v>
      </c>
      <c r="L412" s="46">
        <f t="shared" si="13"/>
        <v>0.40558157944767015</v>
      </c>
    </row>
    <row r="413" spans="1:12" x14ac:dyDescent="0.25">
      <c r="A413" s="9" t="str">
        <f>'2'!A413</f>
        <v>Southmoreland SD</v>
      </c>
      <c r="B413" s="29" t="str">
        <f>'2'!B413</f>
        <v>Westmoreland</v>
      </c>
      <c r="C413" s="85">
        <f>'2'!C413</f>
        <v>478</v>
      </c>
      <c r="D413" s="85">
        <f>'2'!D413</f>
        <v>320</v>
      </c>
      <c r="E413" s="85">
        <f>'2'!E413</f>
        <v>798</v>
      </c>
      <c r="F413" s="11">
        <f>'5'!N414</f>
        <v>110</v>
      </c>
      <c r="G413" s="11">
        <f>'6'!H414</f>
        <v>0</v>
      </c>
      <c r="H413" s="11">
        <f>'7'!F414</f>
        <v>0</v>
      </c>
      <c r="I413" s="11">
        <f>'8'!J414</f>
        <v>53</v>
      </c>
      <c r="J413" s="36">
        <f>'9'!P414</f>
        <v>38.139215686274511</v>
      </c>
      <c r="K413" s="11">
        <f t="shared" si="12"/>
        <v>201.1392156862745</v>
      </c>
      <c r="L413" s="46">
        <f t="shared" si="13"/>
        <v>0.62856004901960782</v>
      </c>
    </row>
    <row r="414" spans="1:12" x14ac:dyDescent="0.25">
      <c r="A414" s="9" t="str">
        <f>'2'!A414</f>
        <v>Spring Cove SD</v>
      </c>
      <c r="B414" s="29" t="str">
        <f>'2'!B414</f>
        <v>Blair</v>
      </c>
      <c r="C414" s="85">
        <f>'2'!C414</f>
        <v>496</v>
      </c>
      <c r="D414" s="85">
        <f>'2'!D414</f>
        <v>377</v>
      </c>
      <c r="E414" s="85">
        <f>'2'!E414</f>
        <v>873</v>
      </c>
      <c r="F414" s="11">
        <f>'5'!N415</f>
        <v>34</v>
      </c>
      <c r="G414" s="11">
        <f>'6'!H415</f>
        <v>17</v>
      </c>
      <c r="H414" s="11">
        <f>'7'!F415</f>
        <v>0</v>
      </c>
      <c r="I414" s="11">
        <f>'8'!J415</f>
        <v>47</v>
      </c>
      <c r="J414" s="36">
        <f>'9'!P415</f>
        <v>40.425959780621575</v>
      </c>
      <c r="K414" s="11">
        <f t="shared" ref="K414:K477" si="14">SUM(F414:J414)</f>
        <v>138.42595978062158</v>
      </c>
      <c r="L414" s="46">
        <f t="shared" si="13"/>
        <v>0.36717761215018985</v>
      </c>
    </row>
    <row r="415" spans="1:12" x14ac:dyDescent="0.25">
      <c r="A415" s="9" t="str">
        <f>'2'!A415</f>
        <v>Spring Grove Area SD</v>
      </c>
      <c r="B415" s="29" t="str">
        <f>'2'!B415</f>
        <v>York</v>
      </c>
      <c r="C415" s="85">
        <f>'2'!C415</f>
        <v>901</v>
      </c>
      <c r="D415" s="85">
        <f>'2'!D415</f>
        <v>649</v>
      </c>
      <c r="E415" s="85">
        <f>'2'!E415</f>
        <v>1550</v>
      </c>
      <c r="F415" s="11">
        <f>'5'!N416</f>
        <v>0</v>
      </c>
      <c r="G415" s="11">
        <f>'6'!H416</f>
        <v>0</v>
      </c>
      <c r="H415" s="11">
        <f>'7'!F416</f>
        <v>0</v>
      </c>
      <c r="I415" s="11">
        <f>'8'!J416</f>
        <v>62</v>
      </c>
      <c r="J415" s="36">
        <f>'9'!P416</f>
        <v>88.967602591792655</v>
      </c>
      <c r="K415" s="11">
        <f t="shared" si="14"/>
        <v>150.96760259179266</v>
      </c>
      <c r="L415" s="46">
        <f t="shared" si="13"/>
        <v>0.23261572048042012</v>
      </c>
    </row>
    <row r="416" spans="1:12" x14ac:dyDescent="0.25">
      <c r="A416" s="9" t="str">
        <f>'2'!A416</f>
        <v>Springfield SD</v>
      </c>
      <c r="B416" s="29" t="str">
        <f>'2'!B416</f>
        <v>Delaware</v>
      </c>
      <c r="C416" s="85">
        <f>'2'!C416</f>
        <v>883</v>
      </c>
      <c r="D416" s="85">
        <f>'2'!D416</f>
        <v>650</v>
      </c>
      <c r="E416" s="85">
        <f>'2'!E416</f>
        <v>1533</v>
      </c>
      <c r="F416" s="11">
        <f>'5'!N417</f>
        <v>1</v>
      </c>
      <c r="G416" s="11">
        <f>'6'!H417</f>
        <v>0</v>
      </c>
      <c r="H416" s="11">
        <f>'7'!F417</f>
        <v>0</v>
      </c>
      <c r="I416" s="11">
        <f>'8'!J417</f>
        <v>80</v>
      </c>
      <c r="J416" s="36">
        <f>'9'!P417</f>
        <v>104.02338811630847</v>
      </c>
      <c r="K416" s="11">
        <f t="shared" si="14"/>
        <v>185.02338811630847</v>
      </c>
      <c r="L416" s="46">
        <f t="shared" si="13"/>
        <v>0.28465136633278226</v>
      </c>
    </row>
    <row r="417" spans="1:12" x14ac:dyDescent="0.25">
      <c r="A417" s="9" t="str">
        <f>'2'!A417</f>
        <v>Springfield Township SD</v>
      </c>
      <c r="B417" s="29" t="str">
        <f>'2'!B417</f>
        <v>Montgomery</v>
      </c>
      <c r="C417" s="85">
        <f>'2'!C417</f>
        <v>689</v>
      </c>
      <c r="D417" s="85">
        <f>'2'!D417</f>
        <v>457</v>
      </c>
      <c r="E417" s="85">
        <f>'2'!E417</f>
        <v>1146</v>
      </c>
      <c r="F417" s="11">
        <f>'5'!N418</f>
        <v>0</v>
      </c>
      <c r="G417" s="11">
        <f>'6'!H418</f>
        <v>0</v>
      </c>
      <c r="H417" s="11">
        <f>'7'!F418</f>
        <v>0</v>
      </c>
      <c r="I417" s="11">
        <f>'8'!J418</f>
        <v>56</v>
      </c>
      <c r="J417" s="36">
        <f>'9'!P418</f>
        <v>19.531837677334213</v>
      </c>
      <c r="K417" s="11">
        <f t="shared" si="14"/>
        <v>75.53183767733421</v>
      </c>
      <c r="L417" s="46">
        <f t="shared" si="13"/>
        <v>0.165277544151716</v>
      </c>
    </row>
    <row r="418" spans="1:12" x14ac:dyDescent="0.25">
      <c r="A418" s="9" t="str">
        <f>'2'!A418</f>
        <v>Spring-Ford Area SD</v>
      </c>
      <c r="B418" s="29" t="str">
        <f>'2'!B418</f>
        <v>Montgomery</v>
      </c>
      <c r="C418" s="85">
        <f>'2'!C418</f>
        <v>1817</v>
      </c>
      <c r="D418" s="85">
        <f>'2'!D418</f>
        <v>1453</v>
      </c>
      <c r="E418" s="85">
        <f>'2'!E418</f>
        <v>3270</v>
      </c>
      <c r="F418" s="11">
        <f>'5'!N419</f>
        <v>0</v>
      </c>
      <c r="G418" s="11">
        <f>'6'!H419</f>
        <v>5</v>
      </c>
      <c r="H418" s="11">
        <f>'7'!F419</f>
        <v>0</v>
      </c>
      <c r="I418" s="11">
        <f>'8'!J419</f>
        <v>129</v>
      </c>
      <c r="J418" s="36">
        <f>'9'!P419</f>
        <v>292.97756516001317</v>
      </c>
      <c r="K418" s="11">
        <f t="shared" si="14"/>
        <v>426.97756516001317</v>
      </c>
      <c r="L418" s="46">
        <f t="shared" si="13"/>
        <v>0.29385930155541168</v>
      </c>
    </row>
    <row r="419" spans="1:12" x14ac:dyDescent="0.25">
      <c r="A419" s="9" t="str">
        <f>'2'!A419</f>
        <v>St. Marys Area SD</v>
      </c>
      <c r="B419" s="29" t="str">
        <f>'2'!B419</f>
        <v>Elk</v>
      </c>
      <c r="C419" s="85">
        <f>'2'!C419</f>
        <v>469</v>
      </c>
      <c r="D419" s="85">
        <f>'2'!D419</f>
        <v>377</v>
      </c>
      <c r="E419" s="85">
        <f>'2'!E419</f>
        <v>846</v>
      </c>
      <c r="F419" s="11">
        <f>'5'!N420</f>
        <v>19</v>
      </c>
      <c r="G419" s="11">
        <f>'6'!H420</f>
        <v>0</v>
      </c>
      <c r="H419" s="11">
        <f>'7'!F420</f>
        <v>0</v>
      </c>
      <c r="I419" s="11">
        <f>'8'!J420</f>
        <v>57</v>
      </c>
      <c r="J419" s="36">
        <f>'9'!P420</f>
        <v>44.400000000000006</v>
      </c>
      <c r="K419" s="11">
        <f t="shared" si="14"/>
        <v>120.4</v>
      </c>
      <c r="L419" s="46">
        <f t="shared" si="13"/>
        <v>0.3193633952254642</v>
      </c>
    </row>
    <row r="420" spans="1:12" x14ac:dyDescent="0.25">
      <c r="A420" s="9" t="str">
        <f>'2'!A420</f>
        <v>State College Area SD</v>
      </c>
      <c r="B420" s="29" t="str">
        <f>'2'!B420</f>
        <v>Centre</v>
      </c>
      <c r="C420" s="85">
        <f>'2'!C420</f>
        <v>1915</v>
      </c>
      <c r="D420" s="85">
        <f>'2'!D420</f>
        <v>1326</v>
      </c>
      <c r="E420" s="85">
        <f>'2'!E420</f>
        <v>3241</v>
      </c>
      <c r="F420" s="11">
        <f>'5'!N421</f>
        <v>35</v>
      </c>
      <c r="G420" s="11">
        <f>'6'!H421</f>
        <v>64</v>
      </c>
      <c r="H420" s="11">
        <f>'7'!F421</f>
        <v>0</v>
      </c>
      <c r="I420" s="11">
        <f>'8'!J421</f>
        <v>116</v>
      </c>
      <c r="J420" s="36">
        <f>'9'!P421</f>
        <v>555.52572706935121</v>
      </c>
      <c r="K420" s="11">
        <f t="shared" si="14"/>
        <v>770.52572706935121</v>
      </c>
      <c r="L420" s="46">
        <f t="shared" si="13"/>
        <v>0.58109029190750472</v>
      </c>
    </row>
    <row r="421" spans="1:12" x14ac:dyDescent="0.25">
      <c r="A421" s="9" t="str">
        <f>'2'!A421</f>
        <v>Steel Valley SD</v>
      </c>
      <c r="B421" s="29" t="str">
        <f>'2'!B421</f>
        <v>Allegheny</v>
      </c>
      <c r="C421" s="85">
        <f>'2'!C421</f>
        <v>513</v>
      </c>
      <c r="D421" s="85">
        <f>'2'!D421</f>
        <v>353</v>
      </c>
      <c r="E421" s="85">
        <f>'2'!E421</f>
        <v>866</v>
      </c>
      <c r="F421" s="11">
        <f>'5'!N422</f>
        <v>92</v>
      </c>
      <c r="G421" s="11">
        <f>'6'!H422</f>
        <v>28</v>
      </c>
      <c r="H421" s="11">
        <f>'7'!F422</f>
        <v>0</v>
      </c>
      <c r="I421" s="11">
        <f>'8'!J422</f>
        <v>61</v>
      </c>
      <c r="J421" s="36">
        <f>'9'!P422</f>
        <v>136.02389705882354</v>
      </c>
      <c r="K421" s="11">
        <f t="shared" si="14"/>
        <v>317.02389705882354</v>
      </c>
      <c r="L421" s="46">
        <f t="shared" si="13"/>
        <v>0.89808469421763037</v>
      </c>
    </row>
    <row r="422" spans="1:12" x14ac:dyDescent="0.25">
      <c r="A422" s="9" t="str">
        <f>'2'!A422</f>
        <v>Steelton-Highspire SD</v>
      </c>
      <c r="B422" s="29" t="str">
        <f>'2'!B422</f>
        <v>Dauphin</v>
      </c>
      <c r="C422" s="85">
        <f>'2'!C422</f>
        <v>383</v>
      </c>
      <c r="D422" s="85">
        <f>'2'!D422</f>
        <v>263</v>
      </c>
      <c r="E422" s="85">
        <f>'2'!E422</f>
        <v>646</v>
      </c>
      <c r="F422" s="11">
        <f>'5'!N423</f>
        <v>16</v>
      </c>
      <c r="G422" s="11">
        <f>'6'!H423</f>
        <v>18</v>
      </c>
      <c r="H422" s="11">
        <f>'7'!F423</f>
        <v>61</v>
      </c>
      <c r="I422" s="11">
        <f>'8'!J423</f>
        <v>38</v>
      </c>
      <c r="J422" s="36">
        <f>'9'!P423</f>
        <v>0</v>
      </c>
      <c r="K422" s="11">
        <f t="shared" si="14"/>
        <v>133</v>
      </c>
      <c r="L422" s="46">
        <f t="shared" si="13"/>
        <v>0.50570342205323193</v>
      </c>
    </row>
    <row r="423" spans="1:12" x14ac:dyDescent="0.25">
      <c r="A423" s="9" t="str">
        <f>'2'!A423</f>
        <v>Sto-Rox SD</v>
      </c>
      <c r="B423" s="29" t="str">
        <f>'2'!B423</f>
        <v>Allegheny</v>
      </c>
      <c r="C423" s="85">
        <f>'2'!C423</f>
        <v>542</v>
      </c>
      <c r="D423" s="85">
        <f>'2'!D423</f>
        <v>326</v>
      </c>
      <c r="E423" s="85">
        <f>'2'!E423</f>
        <v>868</v>
      </c>
      <c r="F423" s="11">
        <f>'5'!N424</f>
        <v>82</v>
      </c>
      <c r="G423" s="11">
        <f>'6'!H424</f>
        <v>17</v>
      </c>
      <c r="H423" s="11">
        <f>'7'!F424</f>
        <v>0</v>
      </c>
      <c r="I423" s="11">
        <f>'8'!J424</f>
        <v>60</v>
      </c>
      <c r="J423" s="36">
        <f>'9'!P424</f>
        <v>140.41176470588235</v>
      </c>
      <c r="K423" s="11">
        <f t="shared" si="14"/>
        <v>299.41176470588232</v>
      </c>
      <c r="L423" s="46">
        <f t="shared" si="13"/>
        <v>0.91844099603031382</v>
      </c>
    </row>
    <row r="424" spans="1:12" x14ac:dyDescent="0.25">
      <c r="A424" s="9" t="str">
        <f>'2'!A424</f>
        <v>Stroudsburg Area SD</v>
      </c>
      <c r="B424" s="29" t="str">
        <f>'2'!B424</f>
        <v>Monroe</v>
      </c>
      <c r="C424" s="85">
        <f>'2'!C424</f>
        <v>1053</v>
      </c>
      <c r="D424" s="85">
        <f>'2'!D424</f>
        <v>783</v>
      </c>
      <c r="E424" s="85">
        <f>'2'!E424</f>
        <v>1836</v>
      </c>
      <c r="F424" s="11">
        <f>'5'!N425</f>
        <v>0</v>
      </c>
      <c r="G424" s="11">
        <f>'6'!H425</f>
        <v>0</v>
      </c>
      <c r="H424" s="11">
        <f>'7'!F425</f>
        <v>0</v>
      </c>
      <c r="I424" s="11">
        <f>'8'!J425</f>
        <v>57</v>
      </c>
      <c r="J424" s="36">
        <f>'9'!P425</f>
        <v>120.75340393343419</v>
      </c>
      <c r="K424" s="11">
        <f t="shared" si="14"/>
        <v>177.75340393343419</v>
      </c>
      <c r="L424" s="46">
        <f t="shared" si="13"/>
        <v>0.22701584154972437</v>
      </c>
    </row>
    <row r="425" spans="1:12" x14ac:dyDescent="0.25">
      <c r="A425" s="9" t="str">
        <f>'2'!A425</f>
        <v>Sullivan County SD</v>
      </c>
      <c r="B425" s="29" t="str">
        <f>'2'!B425</f>
        <v>Sullivan</v>
      </c>
      <c r="C425" s="85">
        <f>'2'!C425</f>
        <v>153</v>
      </c>
      <c r="D425" s="85">
        <f>'2'!D425</f>
        <v>102</v>
      </c>
      <c r="E425" s="85">
        <f>'2'!E425</f>
        <v>255</v>
      </c>
      <c r="F425" s="11">
        <f>'5'!N426</f>
        <v>48</v>
      </c>
      <c r="G425" s="11">
        <f>'6'!H426</f>
        <v>0</v>
      </c>
      <c r="H425" s="11">
        <f>'7'!F426</f>
        <v>0</v>
      </c>
      <c r="I425" s="11">
        <f>'8'!J426</f>
        <v>16</v>
      </c>
      <c r="J425" s="36">
        <f>'9'!P426</f>
        <v>0</v>
      </c>
      <c r="K425" s="11">
        <f t="shared" si="14"/>
        <v>64</v>
      </c>
      <c r="L425" s="46">
        <f t="shared" si="13"/>
        <v>0.62745098039215685</v>
      </c>
    </row>
    <row r="426" spans="1:12" x14ac:dyDescent="0.25">
      <c r="A426" s="9" t="str">
        <f>'2'!A426</f>
        <v>Susquehanna Community SD</v>
      </c>
      <c r="B426" s="29" t="str">
        <f>'2'!B426</f>
        <v>Susquehanna</v>
      </c>
      <c r="C426" s="85">
        <f>'2'!C426</f>
        <v>195</v>
      </c>
      <c r="D426" s="85">
        <f>'2'!D426</f>
        <v>122</v>
      </c>
      <c r="E426" s="85">
        <f>'2'!E426</f>
        <v>317</v>
      </c>
      <c r="F426" s="11">
        <f>'5'!N427</f>
        <v>10</v>
      </c>
      <c r="G426" s="11">
        <f>'6'!H427</f>
        <v>0</v>
      </c>
      <c r="H426" s="11">
        <f>'7'!F427</f>
        <v>59</v>
      </c>
      <c r="I426" s="11">
        <f>'8'!J427</f>
        <v>17</v>
      </c>
      <c r="J426" s="36">
        <f>'9'!P427</f>
        <v>20.493333333333332</v>
      </c>
      <c r="K426" s="11">
        <f t="shared" si="14"/>
        <v>106.49333333333334</v>
      </c>
      <c r="L426" s="46">
        <f t="shared" si="13"/>
        <v>0.872896174863388</v>
      </c>
    </row>
    <row r="427" spans="1:12" x14ac:dyDescent="0.25">
      <c r="A427" s="9" t="str">
        <f>'2'!A427</f>
        <v>Susquehanna Township SD</v>
      </c>
      <c r="B427" s="29" t="str">
        <f>'2'!B427</f>
        <v>Dauphin</v>
      </c>
      <c r="C427" s="85">
        <f>'2'!C427</f>
        <v>806</v>
      </c>
      <c r="D427" s="85">
        <f>'2'!D427</f>
        <v>465</v>
      </c>
      <c r="E427" s="85">
        <f>'2'!E427</f>
        <v>1271</v>
      </c>
      <c r="F427" s="11">
        <f>'5'!N428</f>
        <v>32</v>
      </c>
      <c r="G427" s="11">
        <f>'6'!H428</f>
        <v>18</v>
      </c>
      <c r="H427" s="11">
        <f>'7'!F428</f>
        <v>0</v>
      </c>
      <c r="I427" s="11">
        <f>'8'!J428</f>
        <v>43</v>
      </c>
      <c r="J427" s="36">
        <f>'9'!P428</f>
        <v>18.54054054054054</v>
      </c>
      <c r="K427" s="11">
        <f t="shared" si="14"/>
        <v>111.54054054054055</v>
      </c>
      <c r="L427" s="46">
        <f t="shared" si="13"/>
        <v>0.23987213019471085</v>
      </c>
    </row>
    <row r="428" spans="1:12" x14ac:dyDescent="0.25">
      <c r="A428" s="9" t="str">
        <f>'2'!A428</f>
        <v>Susquenita SD</v>
      </c>
      <c r="B428" s="29" t="str">
        <f>'2'!B428</f>
        <v>Perry</v>
      </c>
      <c r="C428" s="85">
        <f>'2'!C428</f>
        <v>495</v>
      </c>
      <c r="D428" s="85">
        <f>'2'!D428</f>
        <v>315</v>
      </c>
      <c r="E428" s="85">
        <f>'2'!E428</f>
        <v>810</v>
      </c>
      <c r="F428" s="11">
        <f>'5'!N429</f>
        <v>11</v>
      </c>
      <c r="G428" s="11">
        <f>'6'!H429</f>
        <v>0</v>
      </c>
      <c r="H428" s="11">
        <f>'7'!F429</f>
        <v>0</v>
      </c>
      <c r="I428" s="11">
        <f>'8'!J429</f>
        <v>33</v>
      </c>
      <c r="J428" s="36">
        <f>'9'!P429</f>
        <v>56.117647058823536</v>
      </c>
      <c r="K428" s="11">
        <f t="shared" si="14"/>
        <v>100.11764705882354</v>
      </c>
      <c r="L428" s="46">
        <f t="shared" si="13"/>
        <v>0.3178338001867414</v>
      </c>
    </row>
    <row r="429" spans="1:12" x14ac:dyDescent="0.25">
      <c r="A429" s="9" t="str">
        <f>'2'!A429</f>
        <v>Tamaqua Area SD</v>
      </c>
      <c r="B429" s="29" t="str">
        <f>'2'!B429</f>
        <v>Schuylkill</v>
      </c>
      <c r="C429" s="85">
        <f>'2'!C429</f>
        <v>510</v>
      </c>
      <c r="D429" s="85">
        <f>'2'!D429</f>
        <v>399</v>
      </c>
      <c r="E429" s="85">
        <f>'2'!E429</f>
        <v>909</v>
      </c>
      <c r="F429" s="11">
        <f>'5'!N430</f>
        <v>72</v>
      </c>
      <c r="G429" s="11">
        <f>'6'!H430</f>
        <v>0</v>
      </c>
      <c r="H429" s="11">
        <f>'7'!F430</f>
        <v>0</v>
      </c>
      <c r="I429" s="11">
        <f>'8'!J430</f>
        <v>76</v>
      </c>
      <c r="J429" s="36">
        <f>'9'!P430</f>
        <v>0</v>
      </c>
      <c r="K429" s="11">
        <f t="shared" si="14"/>
        <v>148</v>
      </c>
      <c r="L429" s="46">
        <f t="shared" si="13"/>
        <v>0.37092731829573933</v>
      </c>
    </row>
    <row r="430" spans="1:12" x14ac:dyDescent="0.25">
      <c r="A430" s="9" t="str">
        <f>'2'!A430</f>
        <v>Titusville Area SD</v>
      </c>
      <c r="B430" s="29" t="str">
        <f>'2'!B430</f>
        <v>Venango</v>
      </c>
      <c r="C430" s="85">
        <f>'2'!C430</f>
        <v>527</v>
      </c>
      <c r="D430" s="85">
        <f>'2'!D430</f>
        <v>370</v>
      </c>
      <c r="E430" s="85">
        <f>'2'!E430</f>
        <v>897</v>
      </c>
      <c r="F430" s="11">
        <f>'5'!N431</f>
        <v>34</v>
      </c>
      <c r="G430" s="11">
        <f>'6'!H431</f>
        <v>37</v>
      </c>
      <c r="H430" s="11">
        <f>'7'!F431</f>
        <v>258</v>
      </c>
      <c r="I430" s="11">
        <f>'8'!J431</f>
        <v>72</v>
      </c>
      <c r="J430" s="36">
        <f>'9'!P431</f>
        <v>64.444444444444443</v>
      </c>
      <c r="K430" s="11">
        <f t="shared" si="14"/>
        <v>465.44444444444446</v>
      </c>
      <c r="L430" s="46">
        <f t="shared" si="13"/>
        <v>1.2579579579579581</v>
      </c>
    </row>
    <row r="431" spans="1:12" x14ac:dyDescent="0.25">
      <c r="A431" s="9" t="str">
        <f>'2'!A431</f>
        <v>Towanda Area SD</v>
      </c>
      <c r="B431" s="29" t="str">
        <f>'2'!B431</f>
        <v>Bradford</v>
      </c>
      <c r="C431" s="85">
        <f>'2'!C431</f>
        <v>429</v>
      </c>
      <c r="D431" s="85">
        <f>'2'!D431</f>
        <v>270</v>
      </c>
      <c r="E431" s="85">
        <f>'2'!E431</f>
        <v>699</v>
      </c>
      <c r="F431" s="11">
        <f>'5'!N432</f>
        <v>0</v>
      </c>
      <c r="G431" s="11">
        <f>'6'!H432</f>
        <v>0</v>
      </c>
      <c r="H431" s="11">
        <f>'7'!F432</f>
        <v>71</v>
      </c>
      <c r="I431" s="11">
        <f>'8'!J432</f>
        <v>40</v>
      </c>
      <c r="J431" s="36">
        <f>'9'!P432</f>
        <v>34.589473684210525</v>
      </c>
      <c r="K431" s="11">
        <f t="shared" si="14"/>
        <v>145.58947368421053</v>
      </c>
      <c r="L431" s="46">
        <f t="shared" si="13"/>
        <v>0.53922027290448349</v>
      </c>
    </row>
    <row r="432" spans="1:12" x14ac:dyDescent="0.25">
      <c r="A432" s="9" t="str">
        <f>'2'!A432</f>
        <v>Tredyffrin-Easttown SD</v>
      </c>
      <c r="B432" s="29" t="str">
        <f>'2'!B432</f>
        <v>Chester</v>
      </c>
      <c r="C432" s="85">
        <f>'2'!C432</f>
        <v>1201</v>
      </c>
      <c r="D432" s="85">
        <f>'2'!D432</f>
        <v>1017</v>
      </c>
      <c r="E432" s="85">
        <f>'2'!E432</f>
        <v>2218</v>
      </c>
      <c r="F432" s="11">
        <f>'5'!N433</f>
        <v>0</v>
      </c>
      <c r="G432" s="11">
        <f>'6'!H433</f>
        <v>0</v>
      </c>
      <c r="H432" s="11">
        <f>'7'!F433</f>
        <v>0</v>
      </c>
      <c r="I432" s="11">
        <f>'8'!J433</f>
        <v>144</v>
      </c>
      <c r="J432" s="36">
        <f>'9'!P433</f>
        <v>226.56912318450782</v>
      </c>
      <c r="K432" s="11">
        <f t="shared" si="14"/>
        <v>370.56912318450782</v>
      </c>
      <c r="L432" s="46">
        <f t="shared" si="13"/>
        <v>0.36437475239381301</v>
      </c>
    </row>
    <row r="433" spans="1:12" x14ac:dyDescent="0.25">
      <c r="A433" s="9" t="str">
        <f>'2'!A433</f>
        <v>Trinity Area SD</v>
      </c>
      <c r="B433" s="29" t="str">
        <f>'2'!B433</f>
        <v>Washington</v>
      </c>
      <c r="C433" s="85">
        <f>'2'!C433</f>
        <v>785</v>
      </c>
      <c r="D433" s="85">
        <f>'2'!D433</f>
        <v>523</v>
      </c>
      <c r="E433" s="85">
        <f>'2'!E433</f>
        <v>1308</v>
      </c>
      <c r="F433" s="11">
        <f>'5'!N434</f>
        <v>0</v>
      </c>
      <c r="G433" s="11">
        <f>'6'!H434</f>
        <v>0</v>
      </c>
      <c r="H433" s="11">
        <f>'7'!F434</f>
        <v>0</v>
      </c>
      <c r="I433" s="11">
        <f>'8'!J434</f>
        <v>57</v>
      </c>
      <c r="J433" s="36">
        <f>'9'!P434</f>
        <v>1.7064439140811456</v>
      </c>
      <c r="K433" s="11">
        <f t="shared" si="14"/>
        <v>58.706443914081149</v>
      </c>
      <c r="L433" s="46">
        <f t="shared" si="13"/>
        <v>0.11224941474967715</v>
      </c>
    </row>
    <row r="434" spans="1:12" x14ac:dyDescent="0.25">
      <c r="A434" s="9" t="str">
        <f>'2'!A434</f>
        <v>Tri-Valley SD</v>
      </c>
      <c r="B434" s="29" t="str">
        <f>'2'!B434</f>
        <v>Schuylkill</v>
      </c>
      <c r="C434" s="85">
        <f>'2'!C434</f>
        <v>237</v>
      </c>
      <c r="D434" s="85">
        <f>'2'!D434</f>
        <v>145</v>
      </c>
      <c r="E434" s="85">
        <f>'2'!E434</f>
        <v>382</v>
      </c>
      <c r="F434" s="11">
        <f>'5'!N435</f>
        <v>3</v>
      </c>
      <c r="G434" s="11">
        <f>'6'!H435</f>
        <v>0</v>
      </c>
      <c r="H434" s="11">
        <f>'7'!F435</f>
        <v>0</v>
      </c>
      <c r="I434" s="11">
        <f>'8'!J435</f>
        <v>18</v>
      </c>
      <c r="J434" s="36">
        <f>'9'!P435</f>
        <v>47.258333333333333</v>
      </c>
      <c r="K434" s="11">
        <f t="shared" si="14"/>
        <v>68.258333333333326</v>
      </c>
      <c r="L434" s="46">
        <f t="shared" si="13"/>
        <v>0.47074712643678157</v>
      </c>
    </row>
    <row r="435" spans="1:12" x14ac:dyDescent="0.25">
      <c r="A435" s="9" t="str">
        <f>'2'!A435</f>
        <v>Troy Area SD</v>
      </c>
      <c r="B435" s="29" t="str">
        <f>'2'!B435</f>
        <v>Bradford</v>
      </c>
      <c r="C435" s="85">
        <f>'2'!C435</f>
        <v>344</v>
      </c>
      <c r="D435" s="85">
        <f>'2'!D435</f>
        <v>238</v>
      </c>
      <c r="E435" s="85">
        <f>'2'!E435</f>
        <v>582</v>
      </c>
      <c r="F435" s="11">
        <f>'5'!N436</f>
        <v>34</v>
      </c>
      <c r="G435" s="11">
        <f>'6'!H436</f>
        <v>17</v>
      </c>
      <c r="H435" s="11">
        <f>'7'!F436</f>
        <v>0</v>
      </c>
      <c r="I435" s="11">
        <f>'8'!J436</f>
        <v>30</v>
      </c>
      <c r="J435" s="36">
        <f>'9'!P436</f>
        <v>34.589473684210525</v>
      </c>
      <c r="K435" s="11">
        <f t="shared" si="14"/>
        <v>115.58947368421053</v>
      </c>
      <c r="L435" s="46">
        <f t="shared" si="13"/>
        <v>0.48567005749668291</v>
      </c>
    </row>
    <row r="436" spans="1:12" x14ac:dyDescent="0.25">
      <c r="A436" s="9" t="str">
        <f>'2'!A436</f>
        <v>Tulpehocken Area SD</v>
      </c>
      <c r="B436" s="29" t="str">
        <f>'2'!B436</f>
        <v>Berks</v>
      </c>
      <c r="C436" s="85">
        <f>'2'!C436</f>
        <v>490</v>
      </c>
      <c r="D436" s="85">
        <f>'2'!D436</f>
        <v>340</v>
      </c>
      <c r="E436" s="85">
        <f>'2'!E436</f>
        <v>830</v>
      </c>
      <c r="F436" s="11">
        <f>'5'!N437</f>
        <v>13</v>
      </c>
      <c r="G436" s="11">
        <f>'6'!H437</f>
        <v>0</v>
      </c>
      <c r="H436" s="11">
        <f>'7'!F437</f>
        <v>0</v>
      </c>
      <c r="I436" s="11">
        <f>'8'!J437</f>
        <v>24</v>
      </c>
      <c r="J436" s="36">
        <f>'9'!P437</f>
        <v>0</v>
      </c>
      <c r="K436" s="11">
        <f t="shared" si="14"/>
        <v>37</v>
      </c>
      <c r="L436" s="46">
        <f t="shared" si="13"/>
        <v>0.10882352941176471</v>
      </c>
    </row>
    <row r="437" spans="1:12" x14ac:dyDescent="0.25">
      <c r="A437" s="9" t="str">
        <f>'2'!A437</f>
        <v>Tunkhannock Area SD</v>
      </c>
      <c r="B437" s="29" t="str">
        <f>'2'!B437</f>
        <v>Wyoming</v>
      </c>
      <c r="C437" s="85">
        <f>'2'!C437</f>
        <v>558</v>
      </c>
      <c r="D437" s="85">
        <f>'2'!D437</f>
        <v>402</v>
      </c>
      <c r="E437" s="85">
        <f>'2'!E437</f>
        <v>960</v>
      </c>
      <c r="F437" s="11">
        <f>'5'!N438</f>
        <v>44</v>
      </c>
      <c r="G437" s="11">
        <f>'6'!H438</f>
        <v>34</v>
      </c>
      <c r="H437" s="11">
        <f>'7'!F438</f>
        <v>0</v>
      </c>
      <c r="I437" s="11">
        <f>'8'!J438</f>
        <v>45</v>
      </c>
      <c r="J437" s="36">
        <f>'9'!P438</f>
        <v>48</v>
      </c>
      <c r="K437" s="11">
        <f t="shared" si="14"/>
        <v>171</v>
      </c>
      <c r="L437" s="46">
        <f t="shared" si="13"/>
        <v>0.42537313432835822</v>
      </c>
    </row>
    <row r="438" spans="1:12" x14ac:dyDescent="0.25">
      <c r="A438" s="9" t="str">
        <f>'2'!A438</f>
        <v>Turkeyfoot Valley Area SD</v>
      </c>
      <c r="B438" s="29" t="str">
        <f>'2'!B438</f>
        <v>Somerset</v>
      </c>
      <c r="C438" s="85">
        <f>'2'!C438</f>
        <v>100</v>
      </c>
      <c r="D438" s="85">
        <f>'2'!D438</f>
        <v>57</v>
      </c>
      <c r="E438" s="85">
        <f>'2'!E438</f>
        <v>157</v>
      </c>
      <c r="F438" s="11">
        <f>'5'!N439</f>
        <v>17</v>
      </c>
      <c r="G438" s="11">
        <f>'6'!H439</f>
        <v>30</v>
      </c>
      <c r="H438" s="11">
        <f>'7'!F439</f>
        <v>1</v>
      </c>
      <c r="I438" s="11">
        <f>'8'!J439</f>
        <v>6</v>
      </c>
      <c r="J438" s="36">
        <f>'9'!P439</f>
        <v>0</v>
      </c>
      <c r="K438" s="11">
        <f t="shared" si="14"/>
        <v>54</v>
      </c>
      <c r="L438" s="46">
        <f t="shared" si="13"/>
        <v>0.94736842105263153</v>
      </c>
    </row>
    <row r="439" spans="1:12" x14ac:dyDescent="0.25">
      <c r="A439" s="9" t="str">
        <f>'2'!A439</f>
        <v>Tuscarora SD</v>
      </c>
      <c r="B439" s="29" t="str">
        <f>'2'!B439</f>
        <v>Franklin</v>
      </c>
      <c r="C439" s="85">
        <f>'2'!C439</f>
        <v>670</v>
      </c>
      <c r="D439" s="85">
        <f>'2'!D439</f>
        <v>461</v>
      </c>
      <c r="E439" s="85">
        <f>'2'!E439</f>
        <v>1131</v>
      </c>
      <c r="F439" s="11">
        <f>'5'!N440</f>
        <v>56</v>
      </c>
      <c r="G439" s="11">
        <f>'6'!H440</f>
        <v>0</v>
      </c>
      <c r="H439" s="11">
        <f>'7'!F440</f>
        <v>0</v>
      </c>
      <c r="I439" s="11">
        <f>'8'!J440</f>
        <v>29</v>
      </c>
      <c r="J439" s="36">
        <f>'9'!P440</f>
        <v>66.077922077922082</v>
      </c>
      <c r="K439" s="11">
        <f t="shared" si="14"/>
        <v>151.0779220779221</v>
      </c>
      <c r="L439" s="46">
        <f t="shared" si="13"/>
        <v>0.32771783531002624</v>
      </c>
    </row>
    <row r="440" spans="1:12" x14ac:dyDescent="0.25">
      <c r="A440" s="9" t="str">
        <f>'2'!A440</f>
        <v>Tussey Mountain SD</v>
      </c>
      <c r="B440" s="29" t="str">
        <f>'2'!B440</f>
        <v>Bedford</v>
      </c>
      <c r="C440" s="85">
        <f>'2'!C440</f>
        <v>244</v>
      </c>
      <c r="D440" s="85">
        <f>'2'!D440</f>
        <v>163</v>
      </c>
      <c r="E440" s="85">
        <f>'2'!E440</f>
        <v>407</v>
      </c>
      <c r="F440" s="11">
        <f>'5'!N441</f>
        <v>39</v>
      </c>
      <c r="G440" s="11">
        <f>'6'!H441</f>
        <v>45</v>
      </c>
      <c r="H440" s="11">
        <f>'7'!F441</f>
        <v>56</v>
      </c>
      <c r="I440" s="11">
        <f>'8'!J441</f>
        <v>21</v>
      </c>
      <c r="J440" s="36">
        <f>'9'!P441</f>
        <v>0</v>
      </c>
      <c r="K440" s="11">
        <f t="shared" si="14"/>
        <v>161</v>
      </c>
      <c r="L440" s="46">
        <f t="shared" si="13"/>
        <v>0.98773006134969321</v>
      </c>
    </row>
    <row r="441" spans="1:12" x14ac:dyDescent="0.25">
      <c r="A441" s="9" t="str">
        <f>'2'!A441</f>
        <v>Twin Valley SD</v>
      </c>
      <c r="B441" s="29" t="str">
        <f>'2'!B441</f>
        <v>Berks</v>
      </c>
      <c r="C441" s="85">
        <f>'2'!C441</f>
        <v>898</v>
      </c>
      <c r="D441" s="85">
        <f>'2'!D441</f>
        <v>654</v>
      </c>
      <c r="E441" s="85">
        <f>'2'!E441</f>
        <v>1552</v>
      </c>
      <c r="F441" s="11">
        <f>'5'!N442</f>
        <v>0</v>
      </c>
      <c r="G441" s="11">
        <f>'6'!H442</f>
        <v>0</v>
      </c>
      <c r="H441" s="11">
        <f>'7'!F442</f>
        <v>0</v>
      </c>
      <c r="I441" s="11">
        <f>'8'!J442</f>
        <v>63</v>
      </c>
      <c r="J441" s="36">
        <f>'9'!P442</f>
        <v>72.661771454795783</v>
      </c>
      <c r="K441" s="11">
        <f t="shared" si="14"/>
        <v>135.66177145479577</v>
      </c>
      <c r="L441" s="46">
        <f t="shared" si="13"/>
        <v>0.20743390130702716</v>
      </c>
    </row>
    <row r="442" spans="1:12" x14ac:dyDescent="0.25">
      <c r="A442" s="9" t="str">
        <f>'2'!A442</f>
        <v>Tyrone Area SD</v>
      </c>
      <c r="B442" s="29" t="str">
        <f>'2'!B442</f>
        <v>Blair</v>
      </c>
      <c r="C442" s="85">
        <f>'2'!C442</f>
        <v>494</v>
      </c>
      <c r="D442" s="85">
        <f>'2'!D442</f>
        <v>311</v>
      </c>
      <c r="E442" s="85">
        <f>'2'!E442</f>
        <v>805</v>
      </c>
      <c r="F442" s="11">
        <f>'5'!N443</f>
        <v>26</v>
      </c>
      <c r="G442" s="11">
        <f>'6'!H443</f>
        <v>69</v>
      </c>
      <c r="H442" s="11">
        <f>'7'!F443</f>
        <v>148</v>
      </c>
      <c r="I442" s="11">
        <f>'8'!J443</f>
        <v>42</v>
      </c>
      <c r="J442" s="36">
        <f>'9'!P443</f>
        <v>36.625228519195616</v>
      </c>
      <c r="K442" s="11">
        <f t="shared" si="14"/>
        <v>321.62522851919562</v>
      </c>
      <c r="L442" s="46">
        <f t="shared" si="13"/>
        <v>1.0341647219266741</v>
      </c>
    </row>
    <row r="443" spans="1:12" x14ac:dyDescent="0.25">
      <c r="A443" s="9" t="str">
        <f>'2'!A443</f>
        <v>Union Area SD</v>
      </c>
      <c r="B443" s="29" t="str">
        <f>'2'!B443</f>
        <v>Lawrence</v>
      </c>
      <c r="C443" s="85">
        <f>'2'!C443</f>
        <v>165</v>
      </c>
      <c r="D443" s="85">
        <f>'2'!D443</f>
        <v>95</v>
      </c>
      <c r="E443" s="85">
        <f>'2'!E443</f>
        <v>260</v>
      </c>
      <c r="F443" s="11">
        <f>'5'!N444</f>
        <v>0</v>
      </c>
      <c r="G443" s="11">
        <f>'6'!H444</f>
        <v>0</v>
      </c>
      <c r="H443" s="11">
        <f>'7'!F444</f>
        <v>46</v>
      </c>
      <c r="I443" s="11">
        <f>'8'!J444</f>
        <v>19</v>
      </c>
      <c r="J443" s="36">
        <f>'9'!P444</f>
        <v>0</v>
      </c>
      <c r="K443" s="11">
        <f t="shared" si="14"/>
        <v>65</v>
      </c>
      <c r="L443" s="46">
        <f t="shared" si="13"/>
        <v>0.68421052631578949</v>
      </c>
    </row>
    <row r="444" spans="1:12" x14ac:dyDescent="0.25">
      <c r="A444" s="9" t="str">
        <f>'2'!A444</f>
        <v>Union City Area SD</v>
      </c>
      <c r="B444" s="29" t="str">
        <f>'2'!B444</f>
        <v>Erie</v>
      </c>
      <c r="C444" s="85">
        <f>'2'!C444</f>
        <v>293</v>
      </c>
      <c r="D444" s="85">
        <f>'2'!D444</f>
        <v>186</v>
      </c>
      <c r="E444" s="85">
        <f>'2'!E444</f>
        <v>479</v>
      </c>
      <c r="F444" s="11">
        <f>'5'!N445</f>
        <v>32</v>
      </c>
      <c r="G444" s="11">
        <f>'6'!H445</f>
        <v>35</v>
      </c>
      <c r="H444" s="11">
        <f>'7'!F445</f>
        <v>85</v>
      </c>
      <c r="I444" s="11">
        <f>'8'!J445</f>
        <v>37</v>
      </c>
      <c r="J444" s="36">
        <f>'9'!P445</f>
        <v>20.246719160104988</v>
      </c>
      <c r="K444" s="11">
        <f t="shared" si="14"/>
        <v>209.24671916010499</v>
      </c>
      <c r="L444" s="46">
        <f t="shared" si="13"/>
        <v>1.1249823610758332</v>
      </c>
    </row>
    <row r="445" spans="1:12" x14ac:dyDescent="0.25">
      <c r="A445" s="9" t="str">
        <f>'2'!A445</f>
        <v>Union SD</v>
      </c>
      <c r="B445" s="29" t="str">
        <f>'2'!B445</f>
        <v>Clarion</v>
      </c>
      <c r="C445" s="85">
        <f>'2'!C445</f>
        <v>159</v>
      </c>
      <c r="D445" s="85">
        <f>'2'!D445</f>
        <v>107</v>
      </c>
      <c r="E445" s="85">
        <f>'2'!E445</f>
        <v>266</v>
      </c>
      <c r="F445" s="11">
        <f>'5'!N446</f>
        <v>18</v>
      </c>
      <c r="G445" s="11">
        <f>'6'!H446</f>
        <v>19</v>
      </c>
      <c r="H445" s="11">
        <f>'7'!F446</f>
        <v>0</v>
      </c>
      <c r="I445" s="11">
        <f>'8'!J446</f>
        <v>14</v>
      </c>
      <c r="J445" s="36">
        <f>'9'!P446</f>
        <v>0</v>
      </c>
      <c r="K445" s="11">
        <f t="shared" si="14"/>
        <v>51</v>
      </c>
      <c r="L445" s="46">
        <f t="shared" si="13"/>
        <v>0.47663551401869159</v>
      </c>
    </row>
    <row r="446" spans="1:12" x14ac:dyDescent="0.25">
      <c r="A446" s="9" t="str">
        <f>'2'!A446</f>
        <v>Uniontown Area SD</v>
      </c>
      <c r="B446" s="29" t="str">
        <f>'2'!B446</f>
        <v>Fayette</v>
      </c>
      <c r="C446" s="85">
        <f>'2'!C446</f>
        <v>771</v>
      </c>
      <c r="D446" s="85">
        <f>'2'!D446</f>
        <v>530</v>
      </c>
      <c r="E446" s="85">
        <f>'2'!E446</f>
        <v>1301</v>
      </c>
      <c r="F446" s="11">
        <f>'5'!N447</f>
        <v>120</v>
      </c>
      <c r="G446" s="11">
        <f>'6'!H447</f>
        <v>58</v>
      </c>
      <c r="H446" s="11">
        <f>'7'!F447</f>
        <v>0</v>
      </c>
      <c r="I446" s="11">
        <f>'8'!J447</f>
        <v>67</v>
      </c>
      <c r="J446" s="36">
        <f>'9'!P447</f>
        <v>205.83092783505154</v>
      </c>
      <c r="K446" s="11">
        <f t="shared" si="14"/>
        <v>450.83092783505151</v>
      </c>
      <c r="L446" s="46">
        <f t="shared" si="13"/>
        <v>0.85062439214160668</v>
      </c>
    </row>
    <row r="447" spans="1:12" x14ac:dyDescent="0.25">
      <c r="A447" s="9" t="str">
        <f>'2'!A447</f>
        <v>Unionville-Chadds Ford SD</v>
      </c>
      <c r="B447" s="29" t="str">
        <f>'2'!B447</f>
        <v>Chester</v>
      </c>
      <c r="C447" s="85">
        <f>'2'!C447</f>
        <v>519</v>
      </c>
      <c r="D447" s="85">
        <f>'2'!D447</f>
        <v>435</v>
      </c>
      <c r="E447" s="85">
        <f>'2'!E447</f>
        <v>954</v>
      </c>
      <c r="F447" s="11">
        <f>'5'!N448</f>
        <v>0</v>
      </c>
      <c r="G447" s="11">
        <f>'6'!H448</f>
        <v>0</v>
      </c>
      <c r="H447" s="11">
        <f>'7'!F448</f>
        <v>0</v>
      </c>
      <c r="I447" s="11">
        <f>'8'!J448</f>
        <v>60</v>
      </c>
      <c r="J447" s="36">
        <f>'9'!P448</f>
        <v>73.669714900484138</v>
      </c>
      <c r="K447" s="11">
        <f t="shared" si="14"/>
        <v>133.66971490048414</v>
      </c>
      <c r="L447" s="46">
        <f t="shared" si="13"/>
        <v>0.30728670092065319</v>
      </c>
    </row>
    <row r="448" spans="1:12" x14ac:dyDescent="0.25">
      <c r="A448" s="9" t="str">
        <f>'2'!A448</f>
        <v>United SD</v>
      </c>
      <c r="B448" s="29" t="str">
        <f>'2'!B448</f>
        <v>Indiana</v>
      </c>
      <c r="C448" s="85">
        <f>'2'!C448</f>
        <v>239</v>
      </c>
      <c r="D448" s="85">
        <f>'2'!D448</f>
        <v>187</v>
      </c>
      <c r="E448" s="85">
        <f>'2'!E448</f>
        <v>426</v>
      </c>
      <c r="F448" s="11">
        <f>'5'!N449</f>
        <v>0</v>
      </c>
      <c r="G448" s="11">
        <f>'6'!H449</f>
        <v>0</v>
      </c>
      <c r="H448" s="11">
        <f>'7'!F449</f>
        <v>0</v>
      </c>
      <c r="I448" s="11">
        <f>'8'!J449</f>
        <v>19</v>
      </c>
      <c r="J448" s="36">
        <f>'9'!P449</f>
        <v>0</v>
      </c>
      <c r="K448" s="11">
        <f t="shared" si="14"/>
        <v>19</v>
      </c>
      <c r="L448" s="46">
        <f t="shared" si="13"/>
        <v>0.10160427807486631</v>
      </c>
    </row>
    <row r="449" spans="1:12" x14ac:dyDescent="0.25">
      <c r="A449" s="9" t="str">
        <f>'2'!A449</f>
        <v>Upper Adams SD</v>
      </c>
      <c r="B449" s="29" t="str">
        <f>'2'!B449</f>
        <v>Adams</v>
      </c>
      <c r="C449" s="85">
        <f>'2'!C449</f>
        <v>354</v>
      </c>
      <c r="D449" s="85">
        <f>'2'!D449</f>
        <v>290</v>
      </c>
      <c r="E449" s="85">
        <f>'2'!E449</f>
        <v>644</v>
      </c>
      <c r="F449" s="11">
        <f>'5'!N450</f>
        <v>40</v>
      </c>
      <c r="G449" s="11">
        <f>'6'!H450</f>
        <v>16</v>
      </c>
      <c r="H449" s="11">
        <f>'7'!F450</f>
        <v>0</v>
      </c>
      <c r="I449" s="11">
        <f>'8'!J450</f>
        <v>16</v>
      </c>
      <c r="J449" s="36">
        <f>'9'!P450</f>
        <v>57.844961240310077</v>
      </c>
      <c r="K449" s="11">
        <f t="shared" si="14"/>
        <v>129.84496124031008</v>
      </c>
      <c r="L449" s="46">
        <f t="shared" si="13"/>
        <v>0.44774124565624168</v>
      </c>
    </row>
    <row r="450" spans="1:12" x14ac:dyDescent="0.25">
      <c r="A450" s="9" t="str">
        <f>'2'!A450</f>
        <v>Upper Darby SD</v>
      </c>
      <c r="B450" s="29" t="str">
        <f>'2'!B450</f>
        <v>Delaware</v>
      </c>
      <c r="C450" s="85">
        <f>'2'!C450</f>
        <v>4041</v>
      </c>
      <c r="D450" s="85">
        <f>'2'!D450</f>
        <v>2567</v>
      </c>
      <c r="E450" s="85">
        <f>'2'!E450</f>
        <v>6608</v>
      </c>
      <c r="F450" s="11">
        <f>'5'!N451</f>
        <v>188</v>
      </c>
      <c r="G450" s="11">
        <f>'6'!H451</f>
        <v>72</v>
      </c>
      <c r="H450" s="11">
        <f>'7'!F451</f>
        <v>0</v>
      </c>
      <c r="I450" s="11">
        <f>'8'!J451</f>
        <v>276</v>
      </c>
      <c r="J450" s="36">
        <f>'9'!P451</f>
        <v>569.96965865992411</v>
      </c>
      <c r="K450" s="11">
        <f t="shared" si="14"/>
        <v>1105.9696586599241</v>
      </c>
      <c r="L450" s="46">
        <f t="shared" si="13"/>
        <v>0.4308413161900756</v>
      </c>
    </row>
    <row r="451" spans="1:12" x14ac:dyDescent="0.25">
      <c r="A451" s="9" t="str">
        <f>'2'!A451</f>
        <v>Upper Dauphin Area SD</v>
      </c>
      <c r="B451" s="29" t="str">
        <f>'2'!B451</f>
        <v>Dauphin</v>
      </c>
      <c r="C451" s="85">
        <f>'2'!C451</f>
        <v>401</v>
      </c>
      <c r="D451" s="85">
        <f>'2'!D451</f>
        <v>295</v>
      </c>
      <c r="E451" s="85">
        <f>'2'!E451</f>
        <v>696</v>
      </c>
      <c r="F451" s="11">
        <f>'5'!N452</f>
        <v>22</v>
      </c>
      <c r="G451" s="11">
        <f>'6'!H452</f>
        <v>0</v>
      </c>
      <c r="H451" s="11">
        <f>'7'!F452</f>
        <v>0</v>
      </c>
      <c r="I451" s="11">
        <f>'8'!J452</f>
        <v>19</v>
      </c>
      <c r="J451" s="36">
        <f>'9'!P452</f>
        <v>18.54054054054054</v>
      </c>
      <c r="K451" s="11">
        <f t="shared" si="14"/>
        <v>59.54054054054054</v>
      </c>
      <c r="L451" s="46">
        <f t="shared" ref="L451:L503" si="15">K451/D451</f>
        <v>0.20183234081539167</v>
      </c>
    </row>
    <row r="452" spans="1:12" x14ac:dyDescent="0.25">
      <c r="A452" s="9" t="str">
        <f>'2'!A452</f>
        <v>Upper Dublin SD</v>
      </c>
      <c r="B452" s="29" t="str">
        <f>'2'!B452</f>
        <v>Montgomery</v>
      </c>
      <c r="C452" s="85">
        <f>'2'!C452</f>
        <v>735</v>
      </c>
      <c r="D452" s="85">
        <f>'2'!D452</f>
        <v>565</v>
      </c>
      <c r="E452" s="85">
        <f>'2'!E452</f>
        <v>1300</v>
      </c>
      <c r="F452" s="11">
        <f>'5'!N453</f>
        <v>0</v>
      </c>
      <c r="G452" s="11">
        <f>'6'!H453</f>
        <v>0</v>
      </c>
      <c r="H452" s="11">
        <f>'7'!F453</f>
        <v>0</v>
      </c>
      <c r="I452" s="11">
        <f>'8'!J453</f>
        <v>45</v>
      </c>
      <c r="J452" s="36">
        <f>'9'!P453</f>
        <v>312.50940283734741</v>
      </c>
      <c r="K452" s="11">
        <f t="shared" si="14"/>
        <v>357.50940283734741</v>
      </c>
      <c r="L452" s="46">
        <f t="shared" si="15"/>
        <v>0.63276000502185381</v>
      </c>
    </row>
    <row r="453" spans="1:12" x14ac:dyDescent="0.25">
      <c r="A453" s="9" t="str">
        <f>'2'!A453</f>
        <v>Upper Merion Area SD</v>
      </c>
      <c r="B453" s="29" t="str">
        <f>'2'!B453</f>
        <v>Montgomery</v>
      </c>
      <c r="C453" s="85">
        <f>'2'!C453</f>
        <v>1297</v>
      </c>
      <c r="D453" s="85">
        <f>'2'!D453</f>
        <v>795</v>
      </c>
      <c r="E453" s="85">
        <f>'2'!E453</f>
        <v>2092</v>
      </c>
      <c r="F453" s="11">
        <f>'5'!N454</f>
        <v>0</v>
      </c>
      <c r="G453" s="11">
        <f>'6'!H454</f>
        <v>0</v>
      </c>
      <c r="H453" s="11">
        <f>'7'!F454</f>
        <v>26</v>
      </c>
      <c r="I453" s="11">
        <f>'8'!J454</f>
        <v>87</v>
      </c>
      <c r="J453" s="36">
        <f>'9'!P454</f>
        <v>214.85021445067633</v>
      </c>
      <c r="K453" s="11">
        <f t="shared" si="14"/>
        <v>327.85021445067633</v>
      </c>
      <c r="L453" s="46">
        <f t="shared" si="15"/>
        <v>0.41239020685619665</v>
      </c>
    </row>
    <row r="454" spans="1:12" x14ac:dyDescent="0.25">
      <c r="A454" s="9" t="str">
        <f>'2'!A454</f>
        <v>Upper Moreland Township SD</v>
      </c>
      <c r="B454" s="29" t="str">
        <f>'2'!B454</f>
        <v>Montgomery</v>
      </c>
      <c r="C454" s="85">
        <f>'2'!C454</f>
        <v>806</v>
      </c>
      <c r="D454" s="85">
        <f>'2'!D454</f>
        <v>560</v>
      </c>
      <c r="E454" s="85">
        <f>'2'!E454</f>
        <v>1366</v>
      </c>
      <c r="F454" s="11">
        <f>'5'!N455</f>
        <v>0</v>
      </c>
      <c r="G454" s="11">
        <f>'6'!H455</f>
        <v>0</v>
      </c>
      <c r="H454" s="11">
        <f>'7'!F455</f>
        <v>0</v>
      </c>
      <c r="I454" s="11">
        <f>'8'!J455</f>
        <v>63</v>
      </c>
      <c r="J454" s="36">
        <f>'9'!P455</f>
        <v>84.023754536456607</v>
      </c>
      <c r="K454" s="11">
        <f t="shared" si="14"/>
        <v>147.02375453645661</v>
      </c>
      <c r="L454" s="46">
        <f t="shared" si="15"/>
        <v>0.2625424188151011</v>
      </c>
    </row>
    <row r="455" spans="1:12" x14ac:dyDescent="0.25">
      <c r="A455" s="9" t="str">
        <f>'2'!A455</f>
        <v>Upper Perkiomen SD</v>
      </c>
      <c r="B455" s="29" t="str">
        <f>'2'!B455</f>
        <v>Montgomery</v>
      </c>
      <c r="C455" s="85">
        <f>'2'!C455</f>
        <v>840</v>
      </c>
      <c r="D455" s="85">
        <f>'2'!D455</f>
        <v>595</v>
      </c>
      <c r="E455" s="85">
        <f>'2'!E455</f>
        <v>1435</v>
      </c>
      <c r="F455" s="11">
        <f>'5'!N456</f>
        <v>0</v>
      </c>
      <c r="G455" s="11">
        <f>'6'!H456</f>
        <v>0</v>
      </c>
      <c r="H455" s="11">
        <f>'7'!F456</f>
        <v>0</v>
      </c>
      <c r="I455" s="11">
        <f>'8'!J456</f>
        <v>65</v>
      </c>
      <c r="J455" s="36">
        <f>'9'!P456</f>
        <v>138.56548993731442</v>
      </c>
      <c r="K455" s="11">
        <f t="shared" si="14"/>
        <v>203.56548993731442</v>
      </c>
      <c r="L455" s="46">
        <f t="shared" si="15"/>
        <v>0.34212687384422591</v>
      </c>
    </row>
    <row r="456" spans="1:12" x14ac:dyDescent="0.25">
      <c r="A456" s="9" t="str">
        <f>'2'!A456</f>
        <v>Upper Saint Clair SD</v>
      </c>
      <c r="B456" s="29" t="str">
        <f>'2'!B456</f>
        <v>Allegheny</v>
      </c>
      <c r="C456" s="85">
        <f>'2'!C456</f>
        <v>543</v>
      </c>
      <c r="D456" s="85">
        <f>'2'!D456</f>
        <v>469</v>
      </c>
      <c r="E456" s="85">
        <f>'2'!E456</f>
        <v>1012</v>
      </c>
      <c r="F456" s="11">
        <f>'5'!N457</f>
        <v>0</v>
      </c>
      <c r="G456" s="11">
        <f>'6'!H457</f>
        <v>0</v>
      </c>
      <c r="H456" s="11">
        <f>'7'!F457</f>
        <v>0</v>
      </c>
      <c r="I456" s="11">
        <f>'8'!J457</f>
        <v>63</v>
      </c>
      <c r="J456" s="36">
        <f>'9'!P457</f>
        <v>19.379748774509803</v>
      </c>
      <c r="K456" s="11">
        <f t="shared" si="14"/>
        <v>82.379748774509807</v>
      </c>
      <c r="L456" s="46">
        <f t="shared" si="15"/>
        <v>0.17564978416739832</v>
      </c>
    </row>
    <row r="457" spans="1:12" x14ac:dyDescent="0.25">
      <c r="A457" s="9" t="str">
        <f>'2'!A457</f>
        <v>Valley Grove SD</v>
      </c>
      <c r="B457" s="29" t="str">
        <f>'2'!B457</f>
        <v>Venango</v>
      </c>
      <c r="C457" s="85">
        <f>'2'!C457</f>
        <v>198</v>
      </c>
      <c r="D457" s="85">
        <f>'2'!D457</f>
        <v>167</v>
      </c>
      <c r="E457" s="85">
        <f>'2'!E457</f>
        <v>365</v>
      </c>
      <c r="F457" s="11">
        <f>'5'!N458</f>
        <v>0</v>
      </c>
      <c r="G457" s="11">
        <f>'6'!H458</f>
        <v>0</v>
      </c>
      <c r="H457" s="11">
        <f>'7'!F458</f>
        <v>0</v>
      </c>
      <c r="I457" s="11">
        <f>'8'!J458</f>
        <v>19</v>
      </c>
      <c r="J457" s="36">
        <f>'9'!P458</f>
        <v>89.59349593495935</v>
      </c>
      <c r="K457" s="11">
        <f t="shared" si="14"/>
        <v>108.59349593495935</v>
      </c>
      <c r="L457" s="46">
        <f t="shared" si="15"/>
        <v>0.65026045470035543</v>
      </c>
    </row>
    <row r="458" spans="1:12" x14ac:dyDescent="0.25">
      <c r="A458" s="9" t="str">
        <f>'2'!A458</f>
        <v>Valley View SD</v>
      </c>
      <c r="B458" s="29" t="str">
        <f>'2'!B458</f>
        <v>Lackawanna</v>
      </c>
      <c r="C458" s="85">
        <f>'2'!C458</f>
        <v>522</v>
      </c>
      <c r="D458" s="85">
        <f>'2'!D458</f>
        <v>389</v>
      </c>
      <c r="E458" s="85">
        <f>'2'!E458</f>
        <v>911</v>
      </c>
      <c r="F458" s="11">
        <f>'5'!N459</f>
        <v>8</v>
      </c>
      <c r="G458" s="11">
        <f>'6'!H459</f>
        <v>19</v>
      </c>
      <c r="H458" s="11">
        <f>'7'!F459</f>
        <v>0</v>
      </c>
      <c r="I458" s="11">
        <f>'8'!J459</f>
        <v>38</v>
      </c>
      <c r="J458" s="36">
        <f>'9'!P459</f>
        <v>55.342541436464089</v>
      </c>
      <c r="K458" s="11">
        <f t="shared" si="14"/>
        <v>120.34254143646409</v>
      </c>
      <c r="L458" s="46">
        <f t="shared" si="15"/>
        <v>0.30936385973384084</v>
      </c>
    </row>
    <row r="459" spans="1:12" x14ac:dyDescent="0.25">
      <c r="A459" s="9" t="str">
        <f>'2'!A459</f>
        <v>Wallenpaupack Area SD</v>
      </c>
      <c r="B459" s="29" t="str">
        <f>'2'!B459</f>
        <v>Pike</v>
      </c>
      <c r="C459" s="85">
        <f>'2'!C459</f>
        <v>559</v>
      </c>
      <c r="D459" s="85">
        <f>'2'!D459</f>
        <v>426</v>
      </c>
      <c r="E459" s="85">
        <f>'2'!E459</f>
        <v>985</v>
      </c>
      <c r="F459" s="11">
        <f>'5'!N460</f>
        <v>135</v>
      </c>
      <c r="G459" s="11">
        <f>'6'!H460</f>
        <v>52</v>
      </c>
      <c r="H459" s="11">
        <f>'7'!F460</f>
        <v>0</v>
      </c>
      <c r="I459" s="11">
        <f>'8'!J460</f>
        <v>89</v>
      </c>
      <c r="J459" s="36">
        <f>'9'!P460</f>
        <v>66.345323741007192</v>
      </c>
      <c r="K459" s="11">
        <f t="shared" si="14"/>
        <v>342.34532374100718</v>
      </c>
      <c r="L459" s="46">
        <f t="shared" si="15"/>
        <v>0.80362752051879616</v>
      </c>
    </row>
    <row r="460" spans="1:12" x14ac:dyDescent="0.25">
      <c r="A460" s="9" t="str">
        <f>'2'!A460</f>
        <v>Wallingford-Swarthmore SD</v>
      </c>
      <c r="B460" s="29" t="str">
        <f>'2'!B460</f>
        <v>Delaware</v>
      </c>
      <c r="C460" s="85">
        <f>'2'!C460</f>
        <v>606</v>
      </c>
      <c r="D460" s="85">
        <f>'2'!D460</f>
        <v>497</v>
      </c>
      <c r="E460" s="85">
        <f>'2'!E460</f>
        <v>1103</v>
      </c>
      <c r="F460" s="11">
        <f>'5'!N461</f>
        <v>3</v>
      </c>
      <c r="G460" s="11">
        <f>'6'!H461</f>
        <v>0</v>
      </c>
      <c r="H460" s="11">
        <f>'7'!F461</f>
        <v>0</v>
      </c>
      <c r="I460" s="11">
        <f>'8'!J461</f>
        <v>59</v>
      </c>
      <c r="J460" s="36">
        <f>'9'!P461</f>
        <v>124.82806573957016</v>
      </c>
      <c r="K460" s="11">
        <f t="shared" si="14"/>
        <v>186.82806573957015</v>
      </c>
      <c r="L460" s="46">
        <f t="shared" si="15"/>
        <v>0.37591160108565425</v>
      </c>
    </row>
    <row r="461" spans="1:12" x14ac:dyDescent="0.25">
      <c r="A461" s="9" t="str">
        <f>'2'!A461</f>
        <v>Warren County SD</v>
      </c>
      <c r="B461" s="29" t="str">
        <f>'2'!B461</f>
        <v>Warren</v>
      </c>
      <c r="C461" s="85">
        <f>'2'!C461</f>
        <v>1146</v>
      </c>
      <c r="D461" s="85">
        <f>'2'!D461</f>
        <v>760</v>
      </c>
      <c r="E461" s="85">
        <f>'2'!E461</f>
        <v>1906</v>
      </c>
      <c r="F461" s="11">
        <f>'5'!N462</f>
        <v>186</v>
      </c>
      <c r="G461" s="11">
        <f>'6'!H462</f>
        <v>26</v>
      </c>
      <c r="H461" s="11">
        <f>'7'!F462</f>
        <v>0</v>
      </c>
      <c r="I461" s="11">
        <f>'8'!J462</f>
        <v>146</v>
      </c>
      <c r="J461" s="36">
        <f>'9'!P462</f>
        <v>80.794392523364479</v>
      </c>
      <c r="K461" s="11">
        <f t="shared" si="14"/>
        <v>438.79439252336448</v>
      </c>
      <c r="L461" s="46">
        <f t="shared" si="15"/>
        <v>0.57736104279390066</v>
      </c>
    </row>
    <row r="462" spans="1:12" x14ac:dyDescent="0.25">
      <c r="A462" s="9" t="str">
        <f>'2'!A462</f>
        <v>Warrior Run SD</v>
      </c>
      <c r="B462" s="29" t="str">
        <f>'2'!B462</f>
        <v>Northumberland</v>
      </c>
      <c r="C462" s="85">
        <f>'2'!C462</f>
        <v>464</v>
      </c>
      <c r="D462" s="85">
        <f>'2'!D462</f>
        <v>340</v>
      </c>
      <c r="E462" s="85">
        <f>'2'!E462</f>
        <v>804</v>
      </c>
      <c r="F462" s="11">
        <f>'5'!N463</f>
        <v>17</v>
      </c>
      <c r="G462" s="11">
        <f>'6'!H463</f>
        <v>0</v>
      </c>
      <c r="H462" s="11">
        <f>'7'!F463</f>
        <v>0</v>
      </c>
      <c r="I462" s="11">
        <f>'8'!J463</f>
        <v>29</v>
      </c>
      <c r="J462" s="36">
        <f>'9'!P463</f>
        <v>76.435374149659864</v>
      </c>
      <c r="K462" s="11">
        <f t="shared" si="14"/>
        <v>122.43537414965986</v>
      </c>
      <c r="L462" s="46">
        <f t="shared" si="15"/>
        <v>0.36010404161664666</v>
      </c>
    </row>
    <row r="463" spans="1:12" x14ac:dyDescent="0.25">
      <c r="A463" s="9" t="str">
        <f>'2'!A463</f>
        <v>Warwick SD</v>
      </c>
      <c r="B463" s="29" t="str">
        <f>'2'!B463</f>
        <v>Lancaster</v>
      </c>
      <c r="C463" s="85">
        <f>'2'!C463</f>
        <v>1123</v>
      </c>
      <c r="D463" s="85">
        <f>'2'!D463</f>
        <v>765</v>
      </c>
      <c r="E463" s="85">
        <f>'2'!E463</f>
        <v>1888</v>
      </c>
      <c r="F463" s="11">
        <f>'5'!N464</f>
        <v>36</v>
      </c>
      <c r="G463" s="11">
        <f>'6'!H464</f>
        <v>14</v>
      </c>
      <c r="H463" s="11">
        <f>'7'!F464</f>
        <v>0</v>
      </c>
      <c r="I463" s="11">
        <f>'8'!J464</f>
        <v>86</v>
      </c>
      <c r="J463" s="36">
        <f>'9'!P464</f>
        <v>169.09745127436281</v>
      </c>
      <c r="K463" s="11">
        <f t="shared" si="14"/>
        <v>305.09745127436281</v>
      </c>
      <c r="L463" s="46">
        <f t="shared" si="15"/>
        <v>0.39882019774426514</v>
      </c>
    </row>
    <row r="464" spans="1:12" x14ac:dyDescent="0.25">
      <c r="A464" s="9" t="str">
        <f>'2'!A464</f>
        <v>Washington SD</v>
      </c>
      <c r="B464" s="29" t="str">
        <f>'2'!B464</f>
        <v>Washington</v>
      </c>
      <c r="C464" s="85">
        <f>'2'!C464</f>
        <v>516</v>
      </c>
      <c r="D464" s="85">
        <f>'2'!D464</f>
        <v>316</v>
      </c>
      <c r="E464" s="85">
        <f>'2'!E464</f>
        <v>832</v>
      </c>
      <c r="F464" s="11">
        <f>'5'!N465</f>
        <v>173</v>
      </c>
      <c r="G464" s="11">
        <f>'6'!H465</f>
        <v>44</v>
      </c>
      <c r="H464" s="11">
        <f>'7'!F465</f>
        <v>0</v>
      </c>
      <c r="I464" s="11">
        <f>'8'!J465</f>
        <v>58</v>
      </c>
      <c r="J464" s="36">
        <f>'9'!P465</f>
        <v>148.46062052505965</v>
      </c>
      <c r="K464" s="11">
        <f t="shared" si="14"/>
        <v>423.46062052505965</v>
      </c>
      <c r="L464" s="46">
        <f t="shared" si="15"/>
        <v>1.3400652548261383</v>
      </c>
    </row>
    <row r="465" spans="1:12" x14ac:dyDescent="0.25">
      <c r="A465" s="9" t="str">
        <f>'2'!A465</f>
        <v>Wattsburg Area SD</v>
      </c>
      <c r="B465" s="29" t="str">
        <f>'2'!B465</f>
        <v>Erie</v>
      </c>
      <c r="C465" s="85">
        <f>'2'!C465</f>
        <v>298</v>
      </c>
      <c r="D465" s="85">
        <f>'2'!D465</f>
        <v>223</v>
      </c>
      <c r="E465" s="85">
        <f>'2'!E465</f>
        <v>521</v>
      </c>
      <c r="F465" s="11">
        <f>'5'!N466</f>
        <v>0</v>
      </c>
      <c r="G465" s="11">
        <f>'6'!H466</f>
        <v>15</v>
      </c>
      <c r="H465" s="11">
        <f>'7'!F466</f>
        <v>0</v>
      </c>
      <c r="I465" s="11">
        <f>'8'!J466</f>
        <v>35</v>
      </c>
      <c r="J465" s="36">
        <f>'9'!P466</f>
        <v>1.7454068241469818</v>
      </c>
      <c r="K465" s="11">
        <f t="shared" si="14"/>
        <v>51.745406824146983</v>
      </c>
      <c r="L465" s="46">
        <f t="shared" si="15"/>
        <v>0.23204218306792368</v>
      </c>
    </row>
    <row r="466" spans="1:12" x14ac:dyDescent="0.25">
      <c r="A466" s="9" t="str">
        <f>'2'!A466</f>
        <v>Wayne Highlands SD</v>
      </c>
      <c r="B466" s="29" t="str">
        <f>'2'!B466</f>
        <v>Wayne</v>
      </c>
      <c r="C466" s="85">
        <f>'2'!C466</f>
        <v>573</v>
      </c>
      <c r="D466" s="85">
        <f>'2'!D466</f>
        <v>397</v>
      </c>
      <c r="E466" s="85">
        <f>'2'!E466</f>
        <v>970</v>
      </c>
      <c r="F466" s="11">
        <f>'5'!N467</f>
        <v>100</v>
      </c>
      <c r="G466" s="11">
        <f>'6'!H467</f>
        <v>16</v>
      </c>
      <c r="H466" s="11">
        <f>'7'!F467</f>
        <v>0</v>
      </c>
      <c r="I466" s="11">
        <f>'8'!J467</f>
        <v>75</v>
      </c>
      <c r="J466" s="36">
        <f>'9'!P467</f>
        <v>36.992647058823529</v>
      </c>
      <c r="K466" s="11">
        <f t="shared" si="14"/>
        <v>227.99264705882354</v>
      </c>
      <c r="L466" s="46">
        <f t="shared" si="15"/>
        <v>0.574288783523485</v>
      </c>
    </row>
    <row r="467" spans="1:12" x14ac:dyDescent="0.25">
      <c r="A467" s="9" t="str">
        <f>'2'!A467</f>
        <v>Waynesboro Area SD</v>
      </c>
      <c r="B467" s="29" t="str">
        <f>'2'!B467</f>
        <v>Franklin</v>
      </c>
      <c r="C467" s="85">
        <f>'2'!C467</f>
        <v>1268</v>
      </c>
      <c r="D467" s="85">
        <f>'2'!D467</f>
        <v>880</v>
      </c>
      <c r="E467" s="85">
        <f>'2'!E467</f>
        <v>2148</v>
      </c>
      <c r="F467" s="11">
        <f>'5'!N468</f>
        <v>54</v>
      </c>
      <c r="G467" s="11">
        <f>'6'!H468</f>
        <v>0</v>
      </c>
      <c r="H467" s="11">
        <f>'7'!F468</f>
        <v>0</v>
      </c>
      <c r="I467" s="11">
        <f>'8'!J468</f>
        <v>99</v>
      </c>
      <c r="J467" s="36">
        <f>'9'!P468</f>
        <v>82.597402597402592</v>
      </c>
      <c r="K467" s="11">
        <f t="shared" si="14"/>
        <v>235.59740259740261</v>
      </c>
      <c r="L467" s="46">
        <f t="shared" si="15"/>
        <v>0.26772432113341205</v>
      </c>
    </row>
    <row r="468" spans="1:12" x14ac:dyDescent="0.25">
      <c r="A468" s="9" t="str">
        <f>'2'!A468</f>
        <v>Weatherly Area SD</v>
      </c>
      <c r="B468" s="29" t="str">
        <f>'2'!B468</f>
        <v>Carbon</v>
      </c>
      <c r="C468" s="85">
        <f>'2'!C468</f>
        <v>112</v>
      </c>
      <c r="D468" s="85">
        <f>'2'!D468</f>
        <v>87</v>
      </c>
      <c r="E468" s="85">
        <f>'2'!E468</f>
        <v>199</v>
      </c>
      <c r="F468" s="11">
        <f>'5'!N469</f>
        <v>0</v>
      </c>
      <c r="G468" s="11">
        <f>'6'!H469</f>
        <v>0</v>
      </c>
      <c r="H468" s="11">
        <f>'7'!F469</f>
        <v>0</v>
      </c>
      <c r="I468" s="11">
        <f>'8'!J469</f>
        <v>1</v>
      </c>
      <c r="J468" s="36">
        <f>'9'!P469</f>
        <v>15.193333333333333</v>
      </c>
      <c r="K468" s="11">
        <f t="shared" si="14"/>
        <v>16.193333333333335</v>
      </c>
      <c r="L468" s="46">
        <f t="shared" si="15"/>
        <v>0.18613026819923373</v>
      </c>
    </row>
    <row r="469" spans="1:12" x14ac:dyDescent="0.25">
      <c r="A469" s="9" t="str">
        <f>'2'!A469</f>
        <v>Wellsboro Area SD</v>
      </c>
      <c r="B469" s="29" t="str">
        <f>'2'!B469</f>
        <v>Tioga</v>
      </c>
      <c r="C469" s="85">
        <f>'2'!C469</f>
        <v>353</v>
      </c>
      <c r="D469" s="85">
        <f>'2'!D469</f>
        <v>245</v>
      </c>
      <c r="E469" s="85">
        <f>'2'!E469</f>
        <v>598</v>
      </c>
      <c r="F469" s="11">
        <f>'5'!N470</f>
        <v>34</v>
      </c>
      <c r="G469" s="11">
        <f>'6'!H470</f>
        <v>0</v>
      </c>
      <c r="H469" s="11">
        <f>'7'!F470</f>
        <v>0</v>
      </c>
      <c r="I469" s="11">
        <f>'8'!J470</f>
        <v>31</v>
      </c>
      <c r="J469" s="36">
        <f>'9'!P470</f>
        <v>11.988950276243095</v>
      </c>
      <c r="K469" s="11">
        <f t="shared" si="14"/>
        <v>76.988950276243088</v>
      </c>
      <c r="L469" s="46">
        <f t="shared" si="15"/>
        <v>0.31424061337242076</v>
      </c>
    </row>
    <row r="470" spans="1:12" x14ac:dyDescent="0.25">
      <c r="A470" s="9" t="str">
        <f>'2'!A470</f>
        <v>West Allegheny SD</v>
      </c>
      <c r="B470" s="29" t="str">
        <f>'2'!B470</f>
        <v>Allegheny</v>
      </c>
      <c r="C470" s="85">
        <f>'2'!C470</f>
        <v>711</v>
      </c>
      <c r="D470" s="85">
        <f>'2'!D470</f>
        <v>467</v>
      </c>
      <c r="E470" s="85">
        <f>'2'!E470</f>
        <v>1178</v>
      </c>
      <c r="F470" s="11">
        <f>'5'!N471</f>
        <v>0</v>
      </c>
      <c r="G470" s="11">
        <f>'6'!H471</f>
        <v>0</v>
      </c>
      <c r="H470" s="11">
        <f>'7'!F471</f>
        <v>0</v>
      </c>
      <c r="I470" s="11">
        <f>'8'!J471</f>
        <v>58</v>
      </c>
      <c r="J470" s="36">
        <f>'9'!P471</f>
        <v>116.27849264705883</v>
      </c>
      <c r="K470" s="11">
        <f t="shared" si="14"/>
        <v>174.27849264705884</v>
      </c>
      <c r="L470" s="46">
        <f t="shared" si="15"/>
        <v>0.37318735042196755</v>
      </c>
    </row>
    <row r="471" spans="1:12" x14ac:dyDescent="0.25">
      <c r="A471" s="9" t="str">
        <f>'2'!A471</f>
        <v>West Branch Area SD</v>
      </c>
      <c r="B471" s="29" t="str">
        <f>'2'!B471</f>
        <v>Clearfield</v>
      </c>
      <c r="C471" s="85">
        <f>'2'!C471</f>
        <v>203</v>
      </c>
      <c r="D471" s="85">
        <f>'2'!D471</f>
        <v>154</v>
      </c>
      <c r="E471" s="85">
        <f>'2'!E471</f>
        <v>357</v>
      </c>
      <c r="F471" s="11">
        <f>'5'!N472</f>
        <v>35</v>
      </c>
      <c r="G471" s="11">
        <f>'6'!H472</f>
        <v>18</v>
      </c>
      <c r="H471" s="11">
        <f>'7'!F472</f>
        <v>0</v>
      </c>
      <c r="I471" s="11">
        <f>'8'!J472</f>
        <v>36</v>
      </c>
      <c r="J471" s="36">
        <f>'9'!P472</f>
        <v>21.460843373493976</v>
      </c>
      <c r="K471" s="11">
        <f t="shared" si="14"/>
        <v>110.46084337349397</v>
      </c>
      <c r="L471" s="46">
        <f t="shared" si="15"/>
        <v>0.71727820372398687</v>
      </c>
    </row>
    <row r="472" spans="1:12" x14ac:dyDescent="0.25">
      <c r="A472" s="9" t="str">
        <f>'2'!A472</f>
        <v>West Chester Area SD</v>
      </c>
      <c r="B472" s="29" t="str">
        <f>'2'!B472</f>
        <v>Chester</v>
      </c>
      <c r="C472" s="85">
        <f>'2'!C472</f>
        <v>3285</v>
      </c>
      <c r="D472" s="85">
        <f>'2'!D472</f>
        <v>2356</v>
      </c>
      <c r="E472" s="85">
        <f>'2'!E472</f>
        <v>5641</v>
      </c>
      <c r="F472" s="11">
        <f>'5'!N473</f>
        <v>36</v>
      </c>
      <c r="G472" s="11">
        <f>'6'!H473</f>
        <v>0</v>
      </c>
      <c r="H472" s="11">
        <f>'7'!F473</f>
        <v>0</v>
      </c>
      <c r="I472" s="11">
        <f>'8'!J473</f>
        <v>399</v>
      </c>
      <c r="J472" s="36">
        <f>'9'!P473</f>
        <v>296.41635287789137</v>
      </c>
      <c r="K472" s="11">
        <f t="shared" si="14"/>
        <v>731.41635287789131</v>
      </c>
      <c r="L472" s="46">
        <f t="shared" si="15"/>
        <v>0.31044836709587914</v>
      </c>
    </row>
    <row r="473" spans="1:12" x14ac:dyDescent="0.25">
      <c r="A473" s="9" t="str">
        <f>'2'!A473</f>
        <v>West Greene SD</v>
      </c>
      <c r="B473" s="29" t="str">
        <f>'2'!B473</f>
        <v>Greene</v>
      </c>
      <c r="C473" s="85">
        <f>'2'!C473</f>
        <v>145</v>
      </c>
      <c r="D473" s="85">
        <f>'2'!D473</f>
        <v>110</v>
      </c>
      <c r="E473" s="85">
        <f>'2'!E473</f>
        <v>255</v>
      </c>
      <c r="F473" s="11">
        <f>'5'!N474</f>
        <v>15</v>
      </c>
      <c r="G473" s="11">
        <f>'6'!H474</f>
        <v>17</v>
      </c>
      <c r="H473" s="11">
        <f>'7'!F474</f>
        <v>0</v>
      </c>
      <c r="I473" s="11">
        <f>'8'!J474</f>
        <v>11</v>
      </c>
      <c r="J473" s="36">
        <f>'9'!P474</f>
        <v>0</v>
      </c>
      <c r="K473" s="11">
        <f t="shared" si="14"/>
        <v>43</v>
      </c>
      <c r="L473" s="46">
        <f t="shared" si="15"/>
        <v>0.39090909090909093</v>
      </c>
    </row>
    <row r="474" spans="1:12" x14ac:dyDescent="0.25">
      <c r="A474" s="9" t="str">
        <f>'2'!A474</f>
        <v>West Jefferson Hills SD</v>
      </c>
      <c r="B474" s="29" t="str">
        <f>'2'!B474</f>
        <v>Allegheny</v>
      </c>
      <c r="C474" s="85">
        <f>'2'!C474</f>
        <v>549</v>
      </c>
      <c r="D474" s="85">
        <f>'2'!D474</f>
        <v>391</v>
      </c>
      <c r="E474" s="85">
        <f>'2'!E474</f>
        <v>940</v>
      </c>
      <c r="F474" s="11">
        <f>'5'!N475</f>
        <v>0</v>
      </c>
      <c r="G474" s="11">
        <f>'6'!H475</f>
        <v>0</v>
      </c>
      <c r="H474" s="11">
        <f>'7'!F475</f>
        <v>0</v>
      </c>
      <c r="I474" s="11">
        <f>'8'!J475</f>
        <v>55</v>
      </c>
      <c r="J474" s="36">
        <f>'9'!P475</f>
        <v>50.826133578431374</v>
      </c>
      <c r="K474" s="11">
        <f t="shared" si="14"/>
        <v>105.82613357843138</v>
      </c>
      <c r="L474" s="46">
        <f t="shared" si="15"/>
        <v>0.27065507309061737</v>
      </c>
    </row>
    <row r="475" spans="1:12" x14ac:dyDescent="0.25">
      <c r="A475" s="9" t="str">
        <f>'2'!A475</f>
        <v>West Middlesex Area SD</v>
      </c>
      <c r="B475" s="29" t="str">
        <f>'2'!B475</f>
        <v>Mercer</v>
      </c>
      <c r="C475" s="85">
        <f>'2'!C475</f>
        <v>196</v>
      </c>
      <c r="D475" s="85">
        <f>'2'!D475</f>
        <v>155</v>
      </c>
      <c r="E475" s="85">
        <f>'2'!E475</f>
        <v>351</v>
      </c>
      <c r="F475" s="11">
        <f>'5'!N476</f>
        <v>16</v>
      </c>
      <c r="G475" s="11">
        <f>'6'!H476</f>
        <v>0</v>
      </c>
      <c r="H475" s="11">
        <f>'7'!F476</f>
        <v>0</v>
      </c>
      <c r="I475" s="11">
        <f>'8'!J476</f>
        <v>15</v>
      </c>
      <c r="J475" s="36">
        <f>'9'!P476</f>
        <v>21.269736842105264</v>
      </c>
      <c r="K475" s="11">
        <f t="shared" si="14"/>
        <v>52.26973684210526</v>
      </c>
      <c r="L475" s="46">
        <f t="shared" si="15"/>
        <v>0.33722410865874364</v>
      </c>
    </row>
    <row r="476" spans="1:12" x14ac:dyDescent="0.25">
      <c r="A476" s="9" t="str">
        <f>'2'!A476</f>
        <v>West Mifflin Area SD</v>
      </c>
      <c r="B476" s="29" t="str">
        <f>'2'!B476</f>
        <v>Allegheny</v>
      </c>
      <c r="C476" s="85">
        <f>'2'!C476</f>
        <v>713</v>
      </c>
      <c r="D476" s="85">
        <f>'2'!D476</f>
        <v>458</v>
      </c>
      <c r="E476" s="85">
        <f>'2'!E476</f>
        <v>1171</v>
      </c>
      <c r="F476" s="11">
        <f>'5'!N477</f>
        <v>37</v>
      </c>
      <c r="G476" s="11">
        <f>'6'!H477</f>
        <v>68</v>
      </c>
      <c r="H476" s="11">
        <f>'7'!F477</f>
        <v>68</v>
      </c>
      <c r="I476" s="11">
        <f>'8'!J477</f>
        <v>76</v>
      </c>
      <c r="J476" s="36">
        <f>'9'!P477</f>
        <v>38.759497549019606</v>
      </c>
      <c r="K476" s="11">
        <f t="shared" si="14"/>
        <v>287.75949754901961</v>
      </c>
      <c r="L476" s="46">
        <f t="shared" si="15"/>
        <v>0.62829584617689871</v>
      </c>
    </row>
    <row r="477" spans="1:12" x14ac:dyDescent="0.25">
      <c r="A477" s="9" t="str">
        <f>'2'!A477</f>
        <v>West Perry SD</v>
      </c>
      <c r="B477" s="29" t="str">
        <f>'2'!B477</f>
        <v>Perry</v>
      </c>
      <c r="C477" s="85">
        <f>'2'!C477</f>
        <v>712</v>
      </c>
      <c r="D477" s="85">
        <f>'2'!D477</f>
        <v>515</v>
      </c>
      <c r="E477" s="85">
        <f>'2'!E477</f>
        <v>1227</v>
      </c>
      <c r="F477" s="11">
        <f>'5'!N478</f>
        <v>22</v>
      </c>
      <c r="G477" s="11">
        <f>'6'!H478</f>
        <v>0</v>
      </c>
      <c r="H477" s="11">
        <f>'7'!F478</f>
        <v>0</v>
      </c>
      <c r="I477" s="11">
        <f>'8'!J478</f>
        <v>42</v>
      </c>
      <c r="J477" s="36">
        <f>'9'!P478</f>
        <v>95.294117647058826</v>
      </c>
      <c r="K477" s="11">
        <f t="shared" si="14"/>
        <v>159.29411764705884</v>
      </c>
      <c r="L477" s="46">
        <f t="shared" si="15"/>
        <v>0.30930896630496862</v>
      </c>
    </row>
    <row r="478" spans="1:12" x14ac:dyDescent="0.25">
      <c r="A478" s="9" t="str">
        <f>'2'!A478</f>
        <v>West Shore SD</v>
      </c>
      <c r="B478" s="29" t="str">
        <f>'2'!B478</f>
        <v>York</v>
      </c>
      <c r="C478" s="85">
        <f>'2'!C478</f>
        <v>2051</v>
      </c>
      <c r="D478" s="85">
        <f>'2'!D478</f>
        <v>1365</v>
      </c>
      <c r="E478" s="85">
        <f>'2'!E478</f>
        <v>3416</v>
      </c>
      <c r="F478" s="11">
        <f>'5'!N479</f>
        <v>22</v>
      </c>
      <c r="G478" s="11">
        <f>'6'!H479</f>
        <v>0</v>
      </c>
      <c r="H478" s="11">
        <f>'7'!F479</f>
        <v>0</v>
      </c>
      <c r="I478" s="11">
        <f>'8'!J479</f>
        <v>139</v>
      </c>
      <c r="J478" s="36">
        <f>'9'!P479</f>
        <v>63.994240460763137</v>
      </c>
      <c r="K478" s="11">
        <f t="shared" ref="K478:K502" si="16">SUM(F478:J478)</f>
        <v>224.99424046076314</v>
      </c>
      <c r="L478" s="46">
        <f t="shared" si="15"/>
        <v>0.16483094539250046</v>
      </c>
    </row>
    <row r="479" spans="1:12" x14ac:dyDescent="0.25">
      <c r="A479" s="9" t="str">
        <f>'2'!A479</f>
        <v>West York Area SD</v>
      </c>
      <c r="B479" s="29" t="str">
        <f>'2'!B479</f>
        <v>York</v>
      </c>
      <c r="C479" s="85">
        <f>'2'!C479</f>
        <v>736</v>
      </c>
      <c r="D479" s="85">
        <f>'2'!D479</f>
        <v>519</v>
      </c>
      <c r="E479" s="85">
        <f>'2'!E479</f>
        <v>1255</v>
      </c>
      <c r="F479" s="11">
        <f>'5'!N480</f>
        <v>18</v>
      </c>
      <c r="G479" s="11">
        <f>'6'!H480</f>
        <v>0</v>
      </c>
      <c r="H479" s="11">
        <f>'7'!F480</f>
        <v>0</v>
      </c>
      <c r="I479" s="11">
        <f>'8'!J480</f>
        <v>50</v>
      </c>
      <c r="J479" s="36">
        <f>'9'!P480</f>
        <v>103.4053275737941</v>
      </c>
      <c r="K479" s="11">
        <f t="shared" si="16"/>
        <v>171.4053275737941</v>
      </c>
      <c r="L479" s="46">
        <f t="shared" si="15"/>
        <v>0.33026074677031619</v>
      </c>
    </row>
    <row r="480" spans="1:12" x14ac:dyDescent="0.25">
      <c r="A480" s="9" t="str">
        <f>'2'!A480</f>
        <v>Western Beaver County SD</v>
      </c>
      <c r="B480" s="29" t="str">
        <f>'2'!B480</f>
        <v>Beaver</v>
      </c>
      <c r="C480" s="85">
        <f>'2'!C480</f>
        <v>132</v>
      </c>
      <c r="D480" s="85">
        <f>'2'!D480</f>
        <v>94</v>
      </c>
      <c r="E480" s="85">
        <f>'2'!E480</f>
        <v>226</v>
      </c>
      <c r="F480" s="11">
        <f>'5'!N481</f>
        <v>12</v>
      </c>
      <c r="G480" s="11">
        <f>'6'!H481</f>
        <v>19</v>
      </c>
      <c r="H480" s="11">
        <f>'7'!F481</f>
        <v>35</v>
      </c>
      <c r="I480" s="11">
        <f>'8'!J481</f>
        <v>11</v>
      </c>
      <c r="J480" s="36">
        <f>'9'!P481</f>
        <v>0</v>
      </c>
      <c r="K480" s="11">
        <f t="shared" si="16"/>
        <v>77</v>
      </c>
      <c r="L480" s="46">
        <f t="shared" si="15"/>
        <v>0.81914893617021278</v>
      </c>
    </row>
    <row r="481" spans="1:12" x14ac:dyDescent="0.25">
      <c r="A481" s="9" t="str">
        <f>'2'!A481</f>
        <v>Western Wayne SD</v>
      </c>
      <c r="B481" s="29" t="str">
        <f>'2'!B481</f>
        <v>Wayne</v>
      </c>
      <c r="C481" s="85">
        <f>'2'!C481</f>
        <v>373</v>
      </c>
      <c r="D481" s="85">
        <f>'2'!D481</f>
        <v>303</v>
      </c>
      <c r="E481" s="85">
        <f>'2'!E481</f>
        <v>676</v>
      </c>
      <c r="F481" s="11">
        <f>'5'!N482</f>
        <v>34</v>
      </c>
      <c r="G481" s="11">
        <f>'6'!H482</f>
        <v>0</v>
      </c>
      <c r="H481" s="11">
        <f>'7'!F482</f>
        <v>100</v>
      </c>
      <c r="I481" s="11">
        <f>'8'!J482</f>
        <v>62</v>
      </c>
      <c r="J481" s="36">
        <f>'9'!P482</f>
        <v>53.75</v>
      </c>
      <c r="K481" s="11">
        <f t="shared" si="16"/>
        <v>249.75</v>
      </c>
      <c r="L481" s="46">
        <f t="shared" si="15"/>
        <v>0.82425742574257421</v>
      </c>
    </row>
    <row r="482" spans="1:12" x14ac:dyDescent="0.25">
      <c r="A482" s="9" t="str">
        <f>'2'!A482</f>
        <v>Westmont Hilltop SD</v>
      </c>
      <c r="B482" s="29" t="str">
        <f>'2'!B482</f>
        <v>Cambria</v>
      </c>
      <c r="C482" s="85">
        <f>'2'!C482</f>
        <v>299</v>
      </c>
      <c r="D482" s="85">
        <f>'2'!D482</f>
        <v>234</v>
      </c>
      <c r="E482" s="85">
        <f>'2'!E482</f>
        <v>533</v>
      </c>
      <c r="F482" s="11">
        <f>'5'!N483</f>
        <v>0</v>
      </c>
      <c r="G482" s="11">
        <f>'6'!H483</f>
        <v>0</v>
      </c>
      <c r="H482" s="11">
        <f>'7'!F483</f>
        <v>0</v>
      </c>
      <c r="I482" s="11">
        <f>'8'!J483</f>
        <v>27</v>
      </c>
      <c r="J482" s="36">
        <f>'9'!P483</f>
        <v>140.43811074918565</v>
      </c>
      <c r="K482" s="11">
        <f t="shared" si="16"/>
        <v>167.43811074918565</v>
      </c>
      <c r="L482" s="46">
        <f t="shared" si="15"/>
        <v>0.71554748183412675</v>
      </c>
    </row>
    <row r="483" spans="1:12" x14ac:dyDescent="0.25">
      <c r="A483" s="9" t="str">
        <f>'2'!A483</f>
        <v>Whitehall-Coplay SD</v>
      </c>
      <c r="B483" s="29" t="str">
        <f>'2'!B483</f>
        <v>Lehigh</v>
      </c>
      <c r="C483" s="85">
        <f>'2'!C483</f>
        <v>941</v>
      </c>
      <c r="D483" s="85">
        <f>'2'!D483</f>
        <v>647</v>
      </c>
      <c r="E483" s="85">
        <f>'2'!E483</f>
        <v>1588</v>
      </c>
      <c r="F483" s="11">
        <f>'5'!N484</f>
        <v>20</v>
      </c>
      <c r="G483" s="11">
        <f>'6'!H484</f>
        <v>0</v>
      </c>
      <c r="H483" s="11">
        <f>'7'!F484</f>
        <v>0</v>
      </c>
      <c r="I483" s="11">
        <f>'8'!J484</f>
        <v>112</v>
      </c>
      <c r="J483" s="36">
        <f>'9'!P484</f>
        <v>174.78473508706929</v>
      </c>
      <c r="K483" s="11">
        <f t="shared" si="16"/>
        <v>306.78473508706929</v>
      </c>
      <c r="L483" s="46">
        <f t="shared" si="15"/>
        <v>0.47416496922267276</v>
      </c>
    </row>
    <row r="484" spans="1:12" x14ac:dyDescent="0.25">
      <c r="A484" s="9" t="str">
        <f>'2'!A484</f>
        <v>Wilkes-Barre Area SD</v>
      </c>
      <c r="B484" s="29" t="str">
        <f>'2'!B484</f>
        <v>Luzerne</v>
      </c>
      <c r="C484" s="85">
        <f>'2'!C484</f>
        <v>1902</v>
      </c>
      <c r="D484" s="85">
        <f>'2'!D484</f>
        <v>1259</v>
      </c>
      <c r="E484" s="85">
        <f>'2'!E484</f>
        <v>3161</v>
      </c>
      <c r="F484" s="11">
        <f>'5'!N485</f>
        <v>280</v>
      </c>
      <c r="G484" s="11">
        <f>'6'!H485</f>
        <v>70</v>
      </c>
      <c r="H484" s="11">
        <f>'7'!F485</f>
        <v>0</v>
      </c>
      <c r="I484" s="11">
        <f>'8'!J485</f>
        <v>164</v>
      </c>
      <c r="J484" s="36">
        <f>'9'!P485</f>
        <v>289.36017253774259</v>
      </c>
      <c r="K484" s="11">
        <f t="shared" si="16"/>
        <v>803.36017253774253</v>
      </c>
      <c r="L484" s="46">
        <f t="shared" si="15"/>
        <v>0.63809386222219422</v>
      </c>
    </row>
    <row r="485" spans="1:12" x14ac:dyDescent="0.25">
      <c r="A485" s="9" t="str">
        <f>'2'!A485</f>
        <v>Wilkinsburg Borough SD</v>
      </c>
      <c r="B485" s="29" t="str">
        <f>'2'!B485</f>
        <v>Allegheny</v>
      </c>
      <c r="C485" s="85">
        <f>'2'!C485</f>
        <v>540</v>
      </c>
      <c r="D485" s="85">
        <f>'2'!D485</f>
        <v>368</v>
      </c>
      <c r="E485" s="85">
        <f>'2'!E485</f>
        <v>908</v>
      </c>
      <c r="F485" s="11">
        <f>'5'!N486</f>
        <v>71</v>
      </c>
      <c r="G485" s="11">
        <f>'6'!H486</f>
        <v>82</v>
      </c>
      <c r="H485" s="11">
        <f>'7'!F486</f>
        <v>47</v>
      </c>
      <c r="I485" s="11">
        <f>'8'!J486</f>
        <v>36</v>
      </c>
      <c r="J485" s="36">
        <f>'9'!P486</f>
        <v>253.03370098039215</v>
      </c>
      <c r="K485" s="11">
        <f t="shared" si="16"/>
        <v>489.03370098039215</v>
      </c>
      <c r="L485" s="46">
        <f t="shared" si="15"/>
        <v>1.3288959265771525</v>
      </c>
    </row>
    <row r="486" spans="1:12" x14ac:dyDescent="0.25">
      <c r="A486" s="9" t="str">
        <f>'2'!A486</f>
        <v>William Penn SD</v>
      </c>
      <c r="B486" s="29" t="str">
        <f>'2'!B486</f>
        <v>Delaware</v>
      </c>
      <c r="C486" s="85">
        <f>'2'!C486</f>
        <v>1857</v>
      </c>
      <c r="D486" s="85">
        <f>'2'!D486</f>
        <v>1241</v>
      </c>
      <c r="E486" s="85">
        <f>'2'!E486</f>
        <v>3098</v>
      </c>
      <c r="F486" s="11">
        <f>'5'!N487</f>
        <v>159</v>
      </c>
      <c r="G486" s="11">
        <f>'6'!H487</f>
        <v>37</v>
      </c>
      <c r="H486" s="11">
        <f>'7'!F487</f>
        <v>0</v>
      </c>
      <c r="I486" s="11">
        <f>'8'!J487</f>
        <v>133</v>
      </c>
      <c r="J486" s="36">
        <f>'9'!P487</f>
        <v>197.84070796460176</v>
      </c>
      <c r="K486" s="11">
        <f t="shared" si="16"/>
        <v>526.84070796460173</v>
      </c>
      <c r="L486" s="46">
        <f t="shared" si="15"/>
        <v>0.42452917644206423</v>
      </c>
    </row>
    <row r="487" spans="1:12" x14ac:dyDescent="0.25">
      <c r="A487" s="9" t="str">
        <f>'2'!A487</f>
        <v>Williams Valley SD</v>
      </c>
      <c r="B487" s="29" t="str">
        <f>'2'!B487</f>
        <v>Schuylkill</v>
      </c>
      <c r="C487" s="85">
        <f>'2'!C487</f>
        <v>248</v>
      </c>
      <c r="D487" s="85">
        <f>'2'!D487</f>
        <v>165</v>
      </c>
      <c r="E487" s="85">
        <f>'2'!E487</f>
        <v>413</v>
      </c>
      <c r="F487" s="11">
        <f>'5'!N488</f>
        <v>3</v>
      </c>
      <c r="G487" s="11">
        <f>'6'!H488</f>
        <v>0</v>
      </c>
      <c r="H487" s="11">
        <f>'7'!F488</f>
        <v>0</v>
      </c>
      <c r="I487" s="11">
        <f>'8'!J488</f>
        <v>24</v>
      </c>
      <c r="J487" s="36">
        <f>'9'!P488</f>
        <v>0</v>
      </c>
      <c r="K487" s="11">
        <f t="shared" si="16"/>
        <v>27</v>
      </c>
      <c r="L487" s="46">
        <f t="shared" si="15"/>
        <v>0.16363636363636364</v>
      </c>
    </row>
    <row r="488" spans="1:12" x14ac:dyDescent="0.25">
      <c r="A488" s="9" t="str">
        <f>'2'!A488</f>
        <v>Williamsburg Community SD</v>
      </c>
      <c r="B488" s="29" t="str">
        <f>'2'!B488</f>
        <v>Blair</v>
      </c>
      <c r="C488" s="85">
        <f>'2'!C488</f>
        <v>118</v>
      </c>
      <c r="D488" s="85">
        <f>'2'!D488</f>
        <v>87</v>
      </c>
      <c r="E488" s="85">
        <f>'2'!E488</f>
        <v>205</v>
      </c>
      <c r="F488" s="11">
        <f>'5'!N489</f>
        <v>11</v>
      </c>
      <c r="G488" s="11">
        <f>'6'!H489</f>
        <v>0</v>
      </c>
      <c r="H488" s="11">
        <f>'7'!F489</f>
        <v>0</v>
      </c>
      <c r="I488" s="11">
        <f>'8'!J489</f>
        <v>13</v>
      </c>
      <c r="J488" s="36">
        <f>'9'!P489</f>
        <v>0</v>
      </c>
      <c r="K488" s="11">
        <f t="shared" si="16"/>
        <v>24</v>
      </c>
      <c r="L488" s="46">
        <f t="shared" si="15"/>
        <v>0.27586206896551724</v>
      </c>
    </row>
    <row r="489" spans="1:12" x14ac:dyDescent="0.25">
      <c r="A489" s="9" t="str">
        <f>'2'!A489</f>
        <v>Williamsport Area SD</v>
      </c>
      <c r="B489" s="29" t="str">
        <f>'2'!B489</f>
        <v>Lycoming</v>
      </c>
      <c r="C489" s="85">
        <f>'2'!C489</f>
        <v>1510</v>
      </c>
      <c r="D489" s="85">
        <f>'2'!D489</f>
        <v>991</v>
      </c>
      <c r="E489" s="85">
        <f>'2'!E489</f>
        <v>2501</v>
      </c>
      <c r="F489" s="11">
        <f>'5'!N490</f>
        <v>164</v>
      </c>
      <c r="G489" s="11">
        <f>'6'!H490</f>
        <v>30</v>
      </c>
      <c r="H489" s="11">
        <f>'7'!F490</f>
        <v>0</v>
      </c>
      <c r="I489" s="11">
        <f>'8'!J490</f>
        <v>156</v>
      </c>
      <c r="J489" s="36">
        <f>'9'!P490</f>
        <v>405.42704626334523</v>
      </c>
      <c r="K489" s="11">
        <f t="shared" si="16"/>
        <v>755.42704626334523</v>
      </c>
      <c r="L489" s="46">
        <f t="shared" si="15"/>
        <v>0.76228763497814855</v>
      </c>
    </row>
    <row r="490" spans="1:12" x14ac:dyDescent="0.25">
      <c r="A490" s="9" t="str">
        <f>'2'!A490</f>
        <v>Wilmington Area SD</v>
      </c>
      <c r="B490" s="29" t="str">
        <f>'2'!B490</f>
        <v>Lawrence</v>
      </c>
      <c r="C490" s="85">
        <f>'2'!C490</f>
        <v>352</v>
      </c>
      <c r="D490" s="85">
        <f>'2'!D490</f>
        <v>255</v>
      </c>
      <c r="E490" s="85">
        <f>'2'!E490</f>
        <v>607</v>
      </c>
      <c r="F490" s="11">
        <f>'5'!N491</f>
        <v>19</v>
      </c>
      <c r="G490" s="11">
        <f>'6'!H491</f>
        <v>0</v>
      </c>
      <c r="H490" s="11">
        <f>'7'!F491</f>
        <v>0</v>
      </c>
      <c r="I490" s="11">
        <f>'8'!J491</f>
        <v>15</v>
      </c>
      <c r="J490" s="36">
        <f>'9'!P491</f>
        <v>0</v>
      </c>
      <c r="K490" s="11">
        <f t="shared" si="16"/>
        <v>34</v>
      </c>
      <c r="L490" s="46">
        <f t="shared" si="15"/>
        <v>0.13333333333333333</v>
      </c>
    </row>
    <row r="491" spans="1:12" x14ac:dyDescent="0.25">
      <c r="A491" s="9" t="str">
        <f>'2'!A491</f>
        <v>Wilson Area SD</v>
      </c>
      <c r="B491" s="29" t="str">
        <f>'2'!B491</f>
        <v>Northampton</v>
      </c>
      <c r="C491" s="85">
        <f>'2'!C491</f>
        <v>569</v>
      </c>
      <c r="D491" s="85">
        <f>'2'!D491</f>
        <v>377</v>
      </c>
      <c r="E491" s="85">
        <f>'2'!E491</f>
        <v>946</v>
      </c>
      <c r="F491" s="11">
        <f>'5'!N492</f>
        <v>23</v>
      </c>
      <c r="G491" s="11">
        <f>'6'!H492</f>
        <v>0</v>
      </c>
      <c r="H491" s="11">
        <f>'7'!F492</f>
        <v>2</v>
      </c>
      <c r="I491" s="11">
        <f>'8'!J492</f>
        <v>43</v>
      </c>
      <c r="J491" s="36">
        <f>'9'!P492</f>
        <v>0</v>
      </c>
      <c r="K491" s="11">
        <f t="shared" si="16"/>
        <v>68</v>
      </c>
      <c r="L491" s="46">
        <f t="shared" si="15"/>
        <v>0.18037135278514588</v>
      </c>
    </row>
    <row r="492" spans="1:12" x14ac:dyDescent="0.25">
      <c r="A492" s="9" t="str">
        <f>'2'!A492</f>
        <v>Wilson SD</v>
      </c>
      <c r="B492" s="29" t="str">
        <f>'2'!B492</f>
        <v>Berks</v>
      </c>
      <c r="C492" s="85">
        <f>'2'!C492</f>
        <v>1189</v>
      </c>
      <c r="D492" s="85">
        <f>'2'!D492</f>
        <v>827</v>
      </c>
      <c r="E492" s="85">
        <f>'2'!E492</f>
        <v>2016</v>
      </c>
      <c r="F492" s="11">
        <f>'5'!N493</f>
        <v>0</v>
      </c>
      <c r="G492" s="11">
        <f>'6'!H493</f>
        <v>0</v>
      </c>
      <c r="H492" s="11">
        <f>'7'!F493</f>
        <v>0</v>
      </c>
      <c r="I492" s="11">
        <f>'8'!J493</f>
        <v>114</v>
      </c>
      <c r="J492" s="36">
        <f>'9'!P493</f>
        <v>276.31023405231758</v>
      </c>
      <c r="K492" s="11">
        <f t="shared" si="16"/>
        <v>390.31023405231758</v>
      </c>
      <c r="L492" s="46">
        <f t="shared" si="15"/>
        <v>0.47195917055902975</v>
      </c>
    </row>
    <row r="493" spans="1:12" x14ac:dyDescent="0.25">
      <c r="A493" s="9" t="str">
        <f>'2'!A493</f>
        <v>Windber Area SD</v>
      </c>
      <c r="B493" s="29" t="str">
        <f>'2'!B493</f>
        <v>Somerset</v>
      </c>
      <c r="C493" s="85">
        <f>'2'!C493</f>
        <v>210</v>
      </c>
      <c r="D493" s="85">
        <f>'2'!D493</f>
        <v>175</v>
      </c>
      <c r="E493" s="85">
        <f>'2'!E493</f>
        <v>385</v>
      </c>
      <c r="F493" s="11">
        <f>'5'!N494</f>
        <v>0</v>
      </c>
      <c r="G493" s="11">
        <f>'6'!H494</f>
        <v>0</v>
      </c>
      <c r="H493" s="11">
        <f>'7'!F494</f>
        <v>70</v>
      </c>
      <c r="I493" s="11">
        <f>'8'!J494</f>
        <v>17</v>
      </c>
      <c r="J493" s="36">
        <f>'9'!P494</f>
        <v>0</v>
      </c>
      <c r="K493" s="11">
        <f t="shared" si="16"/>
        <v>87</v>
      </c>
      <c r="L493" s="46">
        <f t="shared" si="15"/>
        <v>0.49714285714285716</v>
      </c>
    </row>
    <row r="494" spans="1:12" x14ac:dyDescent="0.25">
      <c r="A494" s="9" t="str">
        <f>'2'!A494</f>
        <v>Wissahickon SD</v>
      </c>
      <c r="B494" s="29" t="str">
        <f>'2'!B494</f>
        <v>Montgomery</v>
      </c>
      <c r="C494" s="85">
        <f>'2'!C494</f>
        <v>996</v>
      </c>
      <c r="D494" s="85">
        <f>'2'!D494</f>
        <v>761</v>
      </c>
      <c r="E494" s="85">
        <f>'2'!E494</f>
        <v>1757</v>
      </c>
      <c r="F494" s="11">
        <f>'5'!N495</f>
        <v>0</v>
      </c>
      <c r="G494" s="11">
        <f>'6'!H495</f>
        <v>0</v>
      </c>
      <c r="H494" s="11">
        <f>'7'!F495</f>
        <v>0</v>
      </c>
      <c r="I494" s="11">
        <f>'8'!J495</f>
        <v>73</v>
      </c>
      <c r="J494" s="36">
        <f>'9'!P495</f>
        <v>136.72286374133949</v>
      </c>
      <c r="K494" s="11">
        <f t="shared" si="16"/>
        <v>209.72286374133949</v>
      </c>
      <c r="L494" s="46">
        <f t="shared" si="15"/>
        <v>0.27558852002804141</v>
      </c>
    </row>
    <row r="495" spans="1:12" x14ac:dyDescent="0.25">
      <c r="A495" s="9" t="str">
        <f>'2'!A495</f>
        <v>Woodland Hills SD</v>
      </c>
      <c r="B495" s="29" t="str">
        <f>'2'!B495</f>
        <v>Allegheny</v>
      </c>
      <c r="C495" s="85">
        <f>'2'!C495</f>
        <v>1618</v>
      </c>
      <c r="D495" s="85">
        <f>'2'!D495</f>
        <v>1012</v>
      </c>
      <c r="E495" s="85">
        <f>'2'!E495</f>
        <v>2630</v>
      </c>
      <c r="F495" s="11">
        <f>'5'!N496</f>
        <v>120</v>
      </c>
      <c r="G495" s="11">
        <f>'6'!H496</f>
        <v>70</v>
      </c>
      <c r="H495" s="11">
        <f>'7'!F496</f>
        <v>32</v>
      </c>
      <c r="I495" s="11">
        <f>'8'!J496</f>
        <v>136</v>
      </c>
      <c r="J495" s="36">
        <f>'9'!P496</f>
        <v>209.52068014705884</v>
      </c>
      <c r="K495" s="11">
        <f t="shared" si="16"/>
        <v>567.52068014705878</v>
      </c>
      <c r="L495" s="46">
        <f t="shared" si="15"/>
        <v>0.56079118591606603</v>
      </c>
    </row>
    <row r="496" spans="1:12" x14ac:dyDescent="0.25">
      <c r="A496" s="9" t="str">
        <f>'2'!A496</f>
        <v>Wyalusing Area SD</v>
      </c>
      <c r="B496" s="29" t="str">
        <f>'2'!B496</f>
        <v>Bradford</v>
      </c>
      <c r="C496" s="85">
        <f>'2'!C496</f>
        <v>318</v>
      </c>
      <c r="D496" s="85">
        <f>'2'!D496</f>
        <v>247</v>
      </c>
      <c r="E496" s="85">
        <f>'2'!E496</f>
        <v>565</v>
      </c>
      <c r="F496" s="11">
        <f>'5'!N497</f>
        <v>19</v>
      </c>
      <c r="G496" s="11">
        <f>'6'!H497</f>
        <v>53</v>
      </c>
      <c r="H496" s="11">
        <f>'7'!F497</f>
        <v>0</v>
      </c>
      <c r="I496" s="11">
        <f>'8'!J497</f>
        <v>22</v>
      </c>
      <c r="J496" s="36">
        <f>'9'!P497</f>
        <v>17.294736842105262</v>
      </c>
      <c r="K496" s="11">
        <f t="shared" si="16"/>
        <v>111.29473684210527</v>
      </c>
      <c r="L496" s="46">
        <f t="shared" si="15"/>
        <v>0.4505859791178351</v>
      </c>
    </row>
    <row r="497" spans="1:12" x14ac:dyDescent="0.25">
      <c r="A497" s="9" t="str">
        <f>'2'!A497</f>
        <v>Wyoming Area SD</v>
      </c>
      <c r="B497" s="29" t="str">
        <f>'2'!B497</f>
        <v>Luzerne</v>
      </c>
      <c r="C497" s="85">
        <f>'2'!C497</f>
        <v>477</v>
      </c>
      <c r="D497" s="85">
        <f>'2'!D497</f>
        <v>411</v>
      </c>
      <c r="E497" s="85">
        <f>'2'!E497</f>
        <v>888</v>
      </c>
      <c r="F497" s="11">
        <f>'5'!N498</f>
        <v>34</v>
      </c>
      <c r="G497" s="11">
        <f>'6'!H498</f>
        <v>0</v>
      </c>
      <c r="H497" s="11">
        <f>'7'!F498</f>
        <v>0</v>
      </c>
      <c r="I497" s="11">
        <f>'8'!J498</f>
        <v>53</v>
      </c>
      <c r="J497" s="36">
        <f>'9'!P498</f>
        <v>57.153127246585186</v>
      </c>
      <c r="K497" s="11">
        <f t="shared" si="16"/>
        <v>144.1531272465852</v>
      </c>
      <c r="L497" s="46">
        <f t="shared" si="15"/>
        <v>0.35073753587976936</v>
      </c>
    </row>
    <row r="498" spans="1:12" x14ac:dyDescent="0.25">
      <c r="A498" s="9" t="str">
        <f>'2'!A498</f>
        <v>Wyoming Valley West SD</v>
      </c>
      <c r="B498" s="29" t="str">
        <f>'2'!B498</f>
        <v>Luzerne</v>
      </c>
      <c r="C498" s="85">
        <f>'2'!C498</f>
        <v>1409</v>
      </c>
      <c r="D498" s="85">
        <f>'2'!D498</f>
        <v>852</v>
      </c>
      <c r="E498" s="85">
        <f>'2'!E498</f>
        <v>2261</v>
      </c>
      <c r="F498" s="11">
        <f>'5'!N499</f>
        <v>124</v>
      </c>
      <c r="G498" s="11">
        <f>'6'!H499</f>
        <v>37</v>
      </c>
      <c r="H498" s="11">
        <f>'7'!F499</f>
        <v>0</v>
      </c>
      <c r="I498" s="11">
        <f>'8'!J499</f>
        <v>103</v>
      </c>
      <c r="J498" s="36">
        <f>'9'!P499</f>
        <v>118.26024442846872</v>
      </c>
      <c r="K498" s="11">
        <f t="shared" si="16"/>
        <v>382.2602444284687</v>
      </c>
      <c r="L498" s="46">
        <f t="shared" si="15"/>
        <v>0.44866225871885995</v>
      </c>
    </row>
    <row r="499" spans="1:12" x14ac:dyDescent="0.25">
      <c r="A499" s="9" t="str">
        <f>'2'!A499</f>
        <v>Wyomissing Area SD</v>
      </c>
      <c r="B499" s="29" t="str">
        <f>'2'!B499</f>
        <v>Berks</v>
      </c>
      <c r="C499" s="85">
        <f>'2'!C499</f>
        <v>344</v>
      </c>
      <c r="D499" s="85">
        <f>'2'!D499</f>
        <v>247</v>
      </c>
      <c r="E499" s="85">
        <f>'2'!E499</f>
        <v>591</v>
      </c>
      <c r="F499" s="11">
        <f>'5'!N500</f>
        <v>11</v>
      </c>
      <c r="G499" s="11">
        <f>'6'!H500</f>
        <v>0</v>
      </c>
      <c r="H499" s="11">
        <f>'7'!F500</f>
        <v>0</v>
      </c>
      <c r="I499" s="11">
        <f>'8'!J500</f>
        <v>32</v>
      </c>
      <c r="J499" s="36">
        <f>'9'!P500</f>
        <v>0</v>
      </c>
      <c r="K499" s="11">
        <f t="shared" si="16"/>
        <v>43</v>
      </c>
      <c r="L499" s="46">
        <f t="shared" si="15"/>
        <v>0.17408906882591094</v>
      </c>
    </row>
    <row r="500" spans="1:12" x14ac:dyDescent="0.25">
      <c r="A500" s="9" t="str">
        <f>'2'!A500</f>
        <v>York City SD</v>
      </c>
      <c r="B500" s="29" t="str">
        <f>'2'!B500</f>
        <v>York</v>
      </c>
      <c r="C500" s="85">
        <f>'2'!C500</f>
        <v>2492</v>
      </c>
      <c r="D500" s="85">
        <f>'2'!D500</f>
        <v>1533</v>
      </c>
      <c r="E500" s="85">
        <f>'2'!E500</f>
        <v>4025</v>
      </c>
      <c r="F500" s="11">
        <f>'5'!N501</f>
        <v>335</v>
      </c>
      <c r="G500" s="11">
        <f>'6'!H501</f>
        <v>223</v>
      </c>
      <c r="H500" s="11">
        <f>'7'!F501</f>
        <v>118</v>
      </c>
      <c r="I500" s="11">
        <f>'8'!J501</f>
        <v>203</v>
      </c>
      <c r="J500" s="36">
        <f>'9'!P501</f>
        <v>318.02015838732899</v>
      </c>
      <c r="K500" s="11">
        <f t="shared" si="16"/>
        <v>1197.020158387329</v>
      </c>
      <c r="L500" s="46">
        <f t="shared" si="15"/>
        <v>0.78083506744118003</v>
      </c>
    </row>
    <row r="501" spans="1:12" x14ac:dyDescent="0.25">
      <c r="A501" s="9" t="str">
        <f>'2'!A501</f>
        <v>York Suburban SD</v>
      </c>
      <c r="B501" s="29" t="str">
        <f>'2'!B501</f>
        <v>York</v>
      </c>
      <c r="C501" s="85">
        <f>'2'!C501</f>
        <v>562</v>
      </c>
      <c r="D501" s="85">
        <f>'2'!D501</f>
        <v>406</v>
      </c>
      <c r="E501" s="85">
        <f>'2'!E501</f>
        <v>968</v>
      </c>
      <c r="F501" s="11">
        <f>'5'!N502</f>
        <v>0</v>
      </c>
      <c r="G501" s="11">
        <f>'6'!H502</f>
        <v>38</v>
      </c>
      <c r="H501" s="11">
        <f>'7'!F502</f>
        <v>0</v>
      </c>
      <c r="I501" s="11">
        <f>'8'!J502</f>
        <v>34</v>
      </c>
      <c r="J501" s="36">
        <f>'9'!P502</f>
        <v>411.28005759539235</v>
      </c>
      <c r="K501" s="11">
        <f t="shared" si="16"/>
        <v>483.28005759539235</v>
      </c>
      <c r="L501" s="46">
        <f t="shared" si="15"/>
        <v>1.1903449694467791</v>
      </c>
    </row>
    <row r="502" spans="1:12" x14ac:dyDescent="0.25">
      <c r="A502" s="9" t="str">
        <f>'2'!A502</f>
        <v>Yough SD</v>
      </c>
      <c r="B502" s="29" t="str">
        <f>'2'!B502</f>
        <v>Westmoreland</v>
      </c>
      <c r="C502" s="85">
        <f>'2'!C502</f>
        <v>429</v>
      </c>
      <c r="D502" s="85">
        <f>'2'!D502</f>
        <v>294</v>
      </c>
      <c r="E502" s="85">
        <f>'2'!E502</f>
        <v>723</v>
      </c>
      <c r="F502" s="11">
        <f>'5'!N503</f>
        <v>0</v>
      </c>
      <c r="G502" s="11">
        <f>'6'!H503</f>
        <v>0</v>
      </c>
      <c r="H502" s="11">
        <f>'7'!F503</f>
        <v>0</v>
      </c>
      <c r="I502" s="11">
        <f>'8'!J503</f>
        <v>37</v>
      </c>
      <c r="J502" s="36">
        <f>'9'!P503</f>
        <v>15.111764705882353</v>
      </c>
      <c r="K502" s="11">
        <f t="shared" si="16"/>
        <v>52.111764705882351</v>
      </c>
      <c r="L502" s="46">
        <f t="shared" si="15"/>
        <v>0.17725090036014404</v>
      </c>
    </row>
    <row r="503" spans="1:12" x14ac:dyDescent="0.25">
      <c r="A503" s="38" t="s">
        <v>529</v>
      </c>
      <c r="B503" s="50"/>
      <c r="C503" s="51">
        <f>'1'!D503</f>
        <v>432581</v>
      </c>
      <c r="D503" s="51">
        <f>'1'!E503</f>
        <v>296957</v>
      </c>
      <c r="E503" s="51">
        <f>'1'!F503</f>
        <v>729538</v>
      </c>
      <c r="F503" s="51">
        <f>SUM(F3:F502)</f>
        <v>30687</v>
      </c>
      <c r="G503" s="51">
        <f t="shared" ref="G503:I503" si="17">SUM(G3:G502)</f>
        <v>11391</v>
      </c>
      <c r="H503" s="51">
        <f t="shared" si="17"/>
        <v>11999</v>
      </c>
      <c r="I503" s="51">
        <f t="shared" si="17"/>
        <v>39760</v>
      </c>
      <c r="J503" s="51">
        <f>'9'!P504</f>
        <v>59527</v>
      </c>
      <c r="K503" s="51">
        <f>SUM(F503:J503)</f>
        <v>153364</v>
      </c>
      <c r="L503" s="52">
        <f t="shared" si="15"/>
        <v>0.51645187687106209</v>
      </c>
    </row>
    <row r="504" spans="1:12" x14ac:dyDescent="0.25">
      <c r="A504" s="4" t="str">
        <f>'1'!A504</f>
        <v>* 2010 School District population estimates from PA Data Center, Penn State University</v>
      </c>
    </row>
    <row r="505" spans="1:12" x14ac:dyDescent="0.25">
      <c r="A505" s="4" t="s">
        <v>664</v>
      </c>
    </row>
  </sheetData>
  <mergeCells count="1">
    <mergeCell ref="A1:K1"/>
  </mergeCells>
  <pageMargins left="0.3" right="0.3" top="0.4" bottom="0.5" header="0.3" footer="0.3"/>
  <pageSetup orientation="portrait" r:id="rId1"/>
  <headerFooter>
    <oddFooter>&amp;L&amp;8Prepared by:  Office of Child Development and Early Learning&amp;C&amp;8&amp;P&amp;R&amp;8Updated 11/1/2011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0" tint="-0.14999847407452621"/>
  </sheetPr>
  <dimension ref="A1:M505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RowHeight="11.25" x14ac:dyDescent="0.2"/>
  <cols>
    <col min="1" max="1" width="23.140625" style="5" customWidth="1"/>
    <col min="2" max="2" width="10.140625" style="5" customWidth="1"/>
    <col min="3" max="3" width="7.85546875" style="103" customWidth="1"/>
    <col min="4" max="4" width="8.85546875" style="103" bestFit="1" customWidth="1"/>
    <col min="5" max="5" width="8" style="103" bestFit="1" customWidth="1"/>
    <col min="6" max="6" width="10.28515625" style="5" customWidth="1"/>
    <col min="7" max="7" width="11.28515625" style="5" customWidth="1"/>
    <col min="8" max="8" width="8.140625" style="5" customWidth="1"/>
    <col min="9" max="9" width="10.42578125" style="5" customWidth="1"/>
    <col min="10" max="10" width="8.5703125" style="5" bestFit="1" customWidth="1"/>
    <col min="11" max="11" width="8.28515625" style="5" customWidth="1"/>
    <col min="12" max="12" width="7.7109375" style="5" bestFit="1" customWidth="1"/>
    <col min="13" max="13" width="9.42578125" style="5" customWidth="1"/>
    <col min="14" max="252" width="9.140625" style="5"/>
    <col min="253" max="253" width="14.7109375" style="5" customWidth="1"/>
    <col min="254" max="254" width="12.7109375" style="5" customWidth="1"/>
    <col min="255" max="257" width="9.7109375" style="5" customWidth="1"/>
    <col min="258" max="258" width="11.85546875" style="5" customWidth="1"/>
    <col min="259" max="260" width="14.7109375" style="5" customWidth="1"/>
    <col min="261" max="261" width="12.7109375" style="5" bestFit="1" customWidth="1"/>
    <col min="262" max="263" width="12.7109375" style="5" customWidth="1"/>
    <col min="264" max="264" width="11.42578125" style="5" customWidth="1"/>
    <col min="265" max="266" width="8.7109375" style="5" customWidth="1"/>
    <col min="267" max="268" width="13.7109375" style="5" customWidth="1"/>
    <col min="269" max="508" width="9.140625" style="5"/>
    <col min="509" max="509" width="14.7109375" style="5" customWidth="1"/>
    <col min="510" max="510" width="12.7109375" style="5" customWidth="1"/>
    <col min="511" max="513" width="9.7109375" style="5" customWidth="1"/>
    <col min="514" max="514" width="11.85546875" style="5" customWidth="1"/>
    <col min="515" max="516" width="14.7109375" style="5" customWidth="1"/>
    <col min="517" max="517" width="12.7109375" style="5" bestFit="1" customWidth="1"/>
    <col min="518" max="519" width="12.7109375" style="5" customWidth="1"/>
    <col min="520" max="520" width="11.42578125" style="5" customWidth="1"/>
    <col min="521" max="522" width="8.7109375" style="5" customWidth="1"/>
    <col min="523" max="524" width="13.7109375" style="5" customWidth="1"/>
    <col min="525" max="764" width="9.140625" style="5"/>
    <col min="765" max="765" width="14.7109375" style="5" customWidth="1"/>
    <col min="766" max="766" width="12.7109375" style="5" customWidth="1"/>
    <col min="767" max="769" width="9.7109375" style="5" customWidth="1"/>
    <col min="770" max="770" width="11.85546875" style="5" customWidth="1"/>
    <col min="771" max="772" width="14.7109375" style="5" customWidth="1"/>
    <col min="773" max="773" width="12.7109375" style="5" bestFit="1" customWidth="1"/>
    <col min="774" max="775" width="12.7109375" style="5" customWidth="1"/>
    <col min="776" max="776" width="11.42578125" style="5" customWidth="1"/>
    <col min="777" max="778" width="8.7109375" style="5" customWidth="1"/>
    <col min="779" max="780" width="13.7109375" style="5" customWidth="1"/>
    <col min="781" max="1020" width="9.140625" style="5"/>
    <col min="1021" max="1021" width="14.7109375" style="5" customWidth="1"/>
    <col min="1022" max="1022" width="12.7109375" style="5" customWidth="1"/>
    <col min="1023" max="1025" width="9.7109375" style="5" customWidth="1"/>
    <col min="1026" max="1026" width="11.85546875" style="5" customWidth="1"/>
    <col min="1027" max="1028" width="14.7109375" style="5" customWidth="1"/>
    <col min="1029" max="1029" width="12.7109375" style="5" bestFit="1" customWidth="1"/>
    <col min="1030" max="1031" width="12.7109375" style="5" customWidth="1"/>
    <col min="1032" max="1032" width="11.42578125" style="5" customWidth="1"/>
    <col min="1033" max="1034" width="8.7109375" style="5" customWidth="1"/>
    <col min="1035" max="1036" width="13.7109375" style="5" customWidth="1"/>
    <col min="1037" max="1276" width="9.140625" style="5"/>
    <col min="1277" max="1277" width="14.7109375" style="5" customWidth="1"/>
    <col min="1278" max="1278" width="12.7109375" style="5" customWidth="1"/>
    <col min="1279" max="1281" width="9.7109375" style="5" customWidth="1"/>
    <col min="1282" max="1282" width="11.85546875" style="5" customWidth="1"/>
    <col min="1283" max="1284" width="14.7109375" style="5" customWidth="1"/>
    <col min="1285" max="1285" width="12.7109375" style="5" bestFit="1" customWidth="1"/>
    <col min="1286" max="1287" width="12.7109375" style="5" customWidth="1"/>
    <col min="1288" max="1288" width="11.42578125" style="5" customWidth="1"/>
    <col min="1289" max="1290" width="8.7109375" style="5" customWidth="1"/>
    <col min="1291" max="1292" width="13.7109375" style="5" customWidth="1"/>
    <col min="1293" max="1532" width="9.140625" style="5"/>
    <col min="1533" max="1533" width="14.7109375" style="5" customWidth="1"/>
    <col min="1534" max="1534" width="12.7109375" style="5" customWidth="1"/>
    <col min="1535" max="1537" width="9.7109375" style="5" customWidth="1"/>
    <col min="1538" max="1538" width="11.85546875" style="5" customWidth="1"/>
    <col min="1539" max="1540" width="14.7109375" style="5" customWidth="1"/>
    <col min="1541" max="1541" width="12.7109375" style="5" bestFit="1" customWidth="1"/>
    <col min="1542" max="1543" width="12.7109375" style="5" customWidth="1"/>
    <col min="1544" max="1544" width="11.42578125" style="5" customWidth="1"/>
    <col min="1545" max="1546" width="8.7109375" style="5" customWidth="1"/>
    <col min="1547" max="1548" width="13.7109375" style="5" customWidth="1"/>
    <col min="1549" max="1788" width="9.140625" style="5"/>
    <col min="1789" max="1789" width="14.7109375" style="5" customWidth="1"/>
    <col min="1790" max="1790" width="12.7109375" style="5" customWidth="1"/>
    <col min="1791" max="1793" width="9.7109375" style="5" customWidth="1"/>
    <col min="1794" max="1794" width="11.85546875" style="5" customWidth="1"/>
    <col min="1795" max="1796" width="14.7109375" style="5" customWidth="1"/>
    <col min="1797" max="1797" width="12.7109375" style="5" bestFit="1" customWidth="1"/>
    <col min="1798" max="1799" width="12.7109375" style="5" customWidth="1"/>
    <col min="1800" max="1800" width="11.42578125" style="5" customWidth="1"/>
    <col min="1801" max="1802" width="8.7109375" style="5" customWidth="1"/>
    <col min="1803" max="1804" width="13.7109375" style="5" customWidth="1"/>
    <col min="1805" max="2044" width="9.140625" style="5"/>
    <col min="2045" max="2045" width="14.7109375" style="5" customWidth="1"/>
    <col min="2046" max="2046" width="12.7109375" style="5" customWidth="1"/>
    <col min="2047" max="2049" width="9.7109375" style="5" customWidth="1"/>
    <col min="2050" max="2050" width="11.85546875" style="5" customWidth="1"/>
    <col min="2051" max="2052" width="14.7109375" style="5" customWidth="1"/>
    <col min="2053" max="2053" width="12.7109375" style="5" bestFit="1" customWidth="1"/>
    <col min="2054" max="2055" width="12.7109375" style="5" customWidth="1"/>
    <col min="2056" max="2056" width="11.42578125" style="5" customWidth="1"/>
    <col min="2057" max="2058" width="8.7109375" style="5" customWidth="1"/>
    <col min="2059" max="2060" width="13.7109375" style="5" customWidth="1"/>
    <col min="2061" max="2300" width="9.140625" style="5"/>
    <col min="2301" max="2301" width="14.7109375" style="5" customWidth="1"/>
    <col min="2302" max="2302" width="12.7109375" style="5" customWidth="1"/>
    <col min="2303" max="2305" width="9.7109375" style="5" customWidth="1"/>
    <col min="2306" max="2306" width="11.85546875" style="5" customWidth="1"/>
    <col min="2307" max="2308" width="14.7109375" style="5" customWidth="1"/>
    <col min="2309" max="2309" width="12.7109375" style="5" bestFit="1" customWidth="1"/>
    <col min="2310" max="2311" width="12.7109375" style="5" customWidth="1"/>
    <col min="2312" max="2312" width="11.42578125" style="5" customWidth="1"/>
    <col min="2313" max="2314" width="8.7109375" style="5" customWidth="1"/>
    <col min="2315" max="2316" width="13.7109375" style="5" customWidth="1"/>
    <col min="2317" max="2556" width="9.140625" style="5"/>
    <col min="2557" max="2557" width="14.7109375" style="5" customWidth="1"/>
    <col min="2558" max="2558" width="12.7109375" style="5" customWidth="1"/>
    <col min="2559" max="2561" width="9.7109375" style="5" customWidth="1"/>
    <col min="2562" max="2562" width="11.85546875" style="5" customWidth="1"/>
    <col min="2563" max="2564" width="14.7109375" style="5" customWidth="1"/>
    <col min="2565" max="2565" width="12.7109375" style="5" bestFit="1" customWidth="1"/>
    <col min="2566" max="2567" width="12.7109375" style="5" customWidth="1"/>
    <col min="2568" max="2568" width="11.42578125" style="5" customWidth="1"/>
    <col min="2569" max="2570" width="8.7109375" style="5" customWidth="1"/>
    <col min="2571" max="2572" width="13.7109375" style="5" customWidth="1"/>
    <col min="2573" max="2812" width="9.140625" style="5"/>
    <col min="2813" max="2813" width="14.7109375" style="5" customWidth="1"/>
    <col min="2814" max="2814" width="12.7109375" style="5" customWidth="1"/>
    <col min="2815" max="2817" width="9.7109375" style="5" customWidth="1"/>
    <col min="2818" max="2818" width="11.85546875" style="5" customWidth="1"/>
    <col min="2819" max="2820" width="14.7109375" style="5" customWidth="1"/>
    <col min="2821" max="2821" width="12.7109375" style="5" bestFit="1" customWidth="1"/>
    <col min="2822" max="2823" width="12.7109375" style="5" customWidth="1"/>
    <col min="2824" max="2824" width="11.42578125" style="5" customWidth="1"/>
    <col min="2825" max="2826" width="8.7109375" style="5" customWidth="1"/>
    <col min="2827" max="2828" width="13.7109375" style="5" customWidth="1"/>
    <col min="2829" max="3068" width="9.140625" style="5"/>
    <col min="3069" max="3069" width="14.7109375" style="5" customWidth="1"/>
    <col min="3070" max="3070" width="12.7109375" style="5" customWidth="1"/>
    <col min="3071" max="3073" width="9.7109375" style="5" customWidth="1"/>
    <col min="3074" max="3074" width="11.85546875" style="5" customWidth="1"/>
    <col min="3075" max="3076" width="14.7109375" style="5" customWidth="1"/>
    <col min="3077" max="3077" width="12.7109375" style="5" bestFit="1" customWidth="1"/>
    <col min="3078" max="3079" width="12.7109375" style="5" customWidth="1"/>
    <col min="3080" max="3080" width="11.42578125" style="5" customWidth="1"/>
    <col min="3081" max="3082" width="8.7109375" style="5" customWidth="1"/>
    <col min="3083" max="3084" width="13.7109375" style="5" customWidth="1"/>
    <col min="3085" max="3324" width="9.140625" style="5"/>
    <col min="3325" max="3325" width="14.7109375" style="5" customWidth="1"/>
    <col min="3326" max="3326" width="12.7109375" style="5" customWidth="1"/>
    <col min="3327" max="3329" width="9.7109375" style="5" customWidth="1"/>
    <col min="3330" max="3330" width="11.85546875" style="5" customWidth="1"/>
    <col min="3331" max="3332" width="14.7109375" style="5" customWidth="1"/>
    <col min="3333" max="3333" width="12.7109375" style="5" bestFit="1" customWidth="1"/>
    <col min="3334" max="3335" width="12.7109375" style="5" customWidth="1"/>
    <col min="3336" max="3336" width="11.42578125" style="5" customWidth="1"/>
    <col min="3337" max="3338" width="8.7109375" style="5" customWidth="1"/>
    <col min="3339" max="3340" width="13.7109375" style="5" customWidth="1"/>
    <col min="3341" max="3580" width="9.140625" style="5"/>
    <col min="3581" max="3581" width="14.7109375" style="5" customWidth="1"/>
    <col min="3582" max="3582" width="12.7109375" style="5" customWidth="1"/>
    <col min="3583" max="3585" width="9.7109375" style="5" customWidth="1"/>
    <col min="3586" max="3586" width="11.85546875" style="5" customWidth="1"/>
    <col min="3587" max="3588" width="14.7109375" style="5" customWidth="1"/>
    <col min="3589" max="3589" width="12.7109375" style="5" bestFit="1" customWidth="1"/>
    <col min="3590" max="3591" width="12.7109375" style="5" customWidth="1"/>
    <col min="3592" max="3592" width="11.42578125" style="5" customWidth="1"/>
    <col min="3593" max="3594" width="8.7109375" style="5" customWidth="1"/>
    <col min="3595" max="3596" width="13.7109375" style="5" customWidth="1"/>
    <col min="3597" max="3836" width="9.140625" style="5"/>
    <col min="3837" max="3837" width="14.7109375" style="5" customWidth="1"/>
    <col min="3838" max="3838" width="12.7109375" style="5" customWidth="1"/>
    <col min="3839" max="3841" width="9.7109375" style="5" customWidth="1"/>
    <col min="3842" max="3842" width="11.85546875" style="5" customWidth="1"/>
    <col min="3843" max="3844" width="14.7109375" style="5" customWidth="1"/>
    <col min="3845" max="3845" width="12.7109375" style="5" bestFit="1" customWidth="1"/>
    <col min="3846" max="3847" width="12.7109375" style="5" customWidth="1"/>
    <col min="3848" max="3848" width="11.42578125" style="5" customWidth="1"/>
    <col min="3849" max="3850" width="8.7109375" style="5" customWidth="1"/>
    <col min="3851" max="3852" width="13.7109375" style="5" customWidth="1"/>
    <col min="3853" max="4092" width="9.140625" style="5"/>
    <col min="4093" max="4093" width="14.7109375" style="5" customWidth="1"/>
    <col min="4094" max="4094" width="12.7109375" style="5" customWidth="1"/>
    <col min="4095" max="4097" width="9.7109375" style="5" customWidth="1"/>
    <col min="4098" max="4098" width="11.85546875" style="5" customWidth="1"/>
    <col min="4099" max="4100" width="14.7109375" style="5" customWidth="1"/>
    <col min="4101" max="4101" width="12.7109375" style="5" bestFit="1" customWidth="1"/>
    <col min="4102" max="4103" width="12.7109375" style="5" customWidth="1"/>
    <col min="4104" max="4104" width="11.42578125" style="5" customWidth="1"/>
    <col min="4105" max="4106" width="8.7109375" style="5" customWidth="1"/>
    <col min="4107" max="4108" width="13.7109375" style="5" customWidth="1"/>
    <col min="4109" max="4348" width="9.140625" style="5"/>
    <col min="4349" max="4349" width="14.7109375" style="5" customWidth="1"/>
    <col min="4350" max="4350" width="12.7109375" style="5" customWidth="1"/>
    <col min="4351" max="4353" width="9.7109375" style="5" customWidth="1"/>
    <col min="4354" max="4354" width="11.85546875" style="5" customWidth="1"/>
    <col min="4355" max="4356" width="14.7109375" style="5" customWidth="1"/>
    <col min="4357" max="4357" width="12.7109375" style="5" bestFit="1" customWidth="1"/>
    <col min="4358" max="4359" width="12.7109375" style="5" customWidth="1"/>
    <col min="4360" max="4360" width="11.42578125" style="5" customWidth="1"/>
    <col min="4361" max="4362" width="8.7109375" style="5" customWidth="1"/>
    <col min="4363" max="4364" width="13.7109375" style="5" customWidth="1"/>
    <col min="4365" max="4604" width="9.140625" style="5"/>
    <col min="4605" max="4605" width="14.7109375" style="5" customWidth="1"/>
    <col min="4606" max="4606" width="12.7109375" style="5" customWidth="1"/>
    <col min="4607" max="4609" width="9.7109375" style="5" customWidth="1"/>
    <col min="4610" max="4610" width="11.85546875" style="5" customWidth="1"/>
    <col min="4611" max="4612" width="14.7109375" style="5" customWidth="1"/>
    <col min="4613" max="4613" width="12.7109375" style="5" bestFit="1" customWidth="1"/>
    <col min="4614" max="4615" width="12.7109375" style="5" customWidth="1"/>
    <col min="4616" max="4616" width="11.42578125" style="5" customWidth="1"/>
    <col min="4617" max="4618" width="8.7109375" style="5" customWidth="1"/>
    <col min="4619" max="4620" width="13.7109375" style="5" customWidth="1"/>
    <col min="4621" max="4860" width="9.140625" style="5"/>
    <col min="4861" max="4861" width="14.7109375" style="5" customWidth="1"/>
    <col min="4862" max="4862" width="12.7109375" style="5" customWidth="1"/>
    <col min="4863" max="4865" width="9.7109375" style="5" customWidth="1"/>
    <col min="4866" max="4866" width="11.85546875" style="5" customWidth="1"/>
    <col min="4867" max="4868" width="14.7109375" style="5" customWidth="1"/>
    <col min="4869" max="4869" width="12.7109375" style="5" bestFit="1" customWidth="1"/>
    <col min="4870" max="4871" width="12.7109375" style="5" customWidth="1"/>
    <col min="4872" max="4872" width="11.42578125" style="5" customWidth="1"/>
    <col min="4873" max="4874" width="8.7109375" style="5" customWidth="1"/>
    <col min="4875" max="4876" width="13.7109375" style="5" customWidth="1"/>
    <col min="4877" max="5116" width="9.140625" style="5"/>
    <col min="5117" max="5117" width="14.7109375" style="5" customWidth="1"/>
    <col min="5118" max="5118" width="12.7109375" style="5" customWidth="1"/>
    <col min="5119" max="5121" width="9.7109375" style="5" customWidth="1"/>
    <col min="5122" max="5122" width="11.85546875" style="5" customWidth="1"/>
    <col min="5123" max="5124" width="14.7109375" style="5" customWidth="1"/>
    <col min="5125" max="5125" width="12.7109375" style="5" bestFit="1" customWidth="1"/>
    <col min="5126" max="5127" width="12.7109375" style="5" customWidth="1"/>
    <col min="5128" max="5128" width="11.42578125" style="5" customWidth="1"/>
    <col min="5129" max="5130" width="8.7109375" style="5" customWidth="1"/>
    <col min="5131" max="5132" width="13.7109375" style="5" customWidth="1"/>
    <col min="5133" max="5372" width="9.140625" style="5"/>
    <col min="5373" max="5373" width="14.7109375" style="5" customWidth="1"/>
    <col min="5374" max="5374" width="12.7109375" style="5" customWidth="1"/>
    <col min="5375" max="5377" width="9.7109375" style="5" customWidth="1"/>
    <col min="5378" max="5378" width="11.85546875" style="5" customWidth="1"/>
    <col min="5379" max="5380" width="14.7109375" style="5" customWidth="1"/>
    <col min="5381" max="5381" width="12.7109375" style="5" bestFit="1" customWidth="1"/>
    <col min="5382" max="5383" width="12.7109375" style="5" customWidth="1"/>
    <col min="5384" max="5384" width="11.42578125" style="5" customWidth="1"/>
    <col min="5385" max="5386" width="8.7109375" style="5" customWidth="1"/>
    <col min="5387" max="5388" width="13.7109375" style="5" customWidth="1"/>
    <col min="5389" max="5628" width="9.140625" style="5"/>
    <col min="5629" max="5629" width="14.7109375" style="5" customWidth="1"/>
    <col min="5630" max="5630" width="12.7109375" style="5" customWidth="1"/>
    <col min="5631" max="5633" width="9.7109375" style="5" customWidth="1"/>
    <col min="5634" max="5634" width="11.85546875" style="5" customWidth="1"/>
    <col min="5635" max="5636" width="14.7109375" style="5" customWidth="1"/>
    <col min="5637" max="5637" width="12.7109375" style="5" bestFit="1" customWidth="1"/>
    <col min="5638" max="5639" width="12.7109375" style="5" customWidth="1"/>
    <col min="5640" max="5640" width="11.42578125" style="5" customWidth="1"/>
    <col min="5641" max="5642" width="8.7109375" style="5" customWidth="1"/>
    <col min="5643" max="5644" width="13.7109375" style="5" customWidth="1"/>
    <col min="5645" max="5884" width="9.140625" style="5"/>
    <col min="5885" max="5885" width="14.7109375" style="5" customWidth="1"/>
    <col min="5886" max="5886" width="12.7109375" style="5" customWidth="1"/>
    <col min="5887" max="5889" width="9.7109375" style="5" customWidth="1"/>
    <col min="5890" max="5890" width="11.85546875" style="5" customWidth="1"/>
    <col min="5891" max="5892" width="14.7109375" style="5" customWidth="1"/>
    <col min="5893" max="5893" width="12.7109375" style="5" bestFit="1" customWidth="1"/>
    <col min="5894" max="5895" width="12.7109375" style="5" customWidth="1"/>
    <col min="5896" max="5896" width="11.42578125" style="5" customWidth="1"/>
    <col min="5897" max="5898" width="8.7109375" style="5" customWidth="1"/>
    <col min="5899" max="5900" width="13.7109375" style="5" customWidth="1"/>
    <col min="5901" max="6140" width="9.140625" style="5"/>
    <col min="6141" max="6141" width="14.7109375" style="5" customWidth="1"/>
    <col min="6142" max="6142" width="12.7109375" style="5" customWidth="1"/>
    <col min="6143" max="6145" width="9.7109375" style="5" customWidth="1"/>
    <col min="6146" max="6146" width="11.85546875" style="5" customWidth="1"/>
    <col min="6147" max="6148" width="14.7109375" style="5" customWidth="1"/>
    <col min="6149" max="6149" width="12.7109375" style="5" bestFit="1" customWidth="1"/>
    <col min="6150" max="6151" width="12.7109375" style="5" customWidth="1"/>
    <col min="6152" max="6152" width="11.42578125" style="5" customWidth="1"/>
    <col min="6153" max="6154" width="8.7109375" style="5" customWidth="1"/>
    <col min="6155" max="6156" width="13.7109375" style="5" customWidth="1"/>
    <col min="6157" max="6396" width="9.140625" style="5"/>
    <col min="6397" max="6397" width="14.7109375" style="5" customWidth="1"/>
    <col min="6398" max="6398" width="12.7109375" style="5" customWidth="1"/>
    <col min="6399" max="6401" width="9.7109375" style="5" customWidth="1"/>
    <col min="6402" max="6402" width="11.85546875" style="5" customWidth="1"/>
    <col min="6403" max="6404" width="14.7109375" style="5" customWidth="1"/>
    <col min="6405" max="6405" width="12.7109375" style="5" bestFit="1" customWidth="1"/>
    <col min="6406" max="6407" width="12.7109375" style="5" customWidth="1"/>
    <col min="6408" max="6408" width="11.42578125" style="5" customWidth="1"/>
    <col min="6409" max="6410" width="8.7109375" style="5" customWidth="1"/>
    <col min="6411" max="6412" width="13.7109375" style="5" customWidth="1"/>
    <col min="6413" max="6652" width="9.140625" style="5"/>
    <col min="6653" max="6653" width="14.7109375" style="5" customWidth="1"/>
    <col min="6654" max="6654" width="12.7109375" style="5" customWidth="1"/>
    <col min="6655" max="6657" width="9.7109375" style="5" customWidth="1"/>
    <col min="6658" max="6658" width="11.85546875" style="5" customWidth="1"/>
    <col min="6659" max="6660" width="14.7109375" style="5" customWidth="1"/>
    <col min="6661" max="6661" width="12.7109375" style="5" bestFit="1" customWidth="1"/>
    <col min="6662" max="6663" width="12.7109375" style="5" customWidth="1"/>
    <col min="6664" max="6664" width="11.42578125" style="5" customWidth="1"/>
    <col min="6665" max="6666" width="8.7109375" style="5" customWidth="1"/>
    <col min="6667" max="6668" width="13.7109375" style="5" customWidth="1"/>
    <col min="6669" max="6908" width="9.140625" style="5"/>
    <col min="6909" max="6909" width="14.7109375" style="5" customWidth="1"/>
    <col min="6910" max="6910" width="12.7109375" style="5" customWidth="1"/>
    <col min="6911" max="6913" width="9.7109375" style="5" customWidth="1"/>
    <col min="6914" max="6914" width="11.85546875" style="5" customWidth="1"/>
    <col min="6915" max="6916" width="14.7109375" style="5" customWidth="1"/>
    <col min="6917" max="6917" width="12.7109375" style="5" bestFit="1" customWidth="1"/>
    <col min="6918" max="6919" width="12.7109375" style="5" customWidth="1"/>
    <col min="6920" max="6920" width="11.42578125" style="5" customWidth="1"/>
    <col min="6921" max="6922" width="8.7109375" style="5" customWidth="1"/>
    <col min="6923" max="6924" width="13.7109375" style="5" customWidth="1"/>
    <col min="6925" max="7164" width="9.140625" style="5"/>
    <col min="7165" max="7165" width="14.7109375" style="5" customWidth="1"/>
    <col min="7166" max="7166" width="12.7109375" style="5" customWidth="1"/>
    <col min="7167" max="7169" width="9.7109375" style="5" customWidth="1"/>
    <col min="7170" max="7170" width="11.85546875" style="5" customWidth="1"/>
    <col min="7171" max="7172" width="14.7109375" style="5" customWidth="1"/>
    <col min="7173" max="7173" width="12.7109375" style="5" bestFit="1" customWidth="1"/>
    <col min="7174" max="7175" width="12.7109375" style="5" customWidth="1"/>
    <col min="7176" max="7176" width="11.42578125" style="5" customWidth="1"/>
    <col min="7177" max="7178" width="8.7109375" style="5" customWidth="1"/>
    <col min="7179" max="7180" width="13.7109375" style="5" customWidth="1"/>
    <col min="7181" max="7420" width="9.140625" style="5"/>
    <col min="7421" max="7421" width="14.7109375" style="5" customWidth="1"/>
    <col min="7422" max="7422" width="12.7109375" style="5" customWidth="1"/>
    <col min="7423" max="7425" width="9.7109375" style="5" customWidth="1"/>
    <col min="7426" max="7426" width="11.85546875" style="5" customWidth="1"/>
    <col min="7427" max="7428" width="14.7109375" style="5" customWidth="1"/>
    <col min="7429" max="7429" width="12.7109375" style="5" bestFit="1" customWidth="1"/>
    <col min="7430" max="7431" width="12.7109375" style="5" customWidth="1"/>
    <col min="7432" max="7432" width="11.42578125" style="5" customWidth="1"/>
    <col min="7433" max="7434" width="8.7109375" style="5" customWidth="1"/>
    <col min="7435" max="7436" width="13.7109375" style="5" customWidth="1"/>
    <col min="7437" max="7676" width="9.140625" style="5"/>
    <col min="7677" max="7677" width="14.7109375" style="5" customWidth="1"/>
    <col min="7678" max="7678" width="12.7109375" style="5" customWidth="1"/>
    <col min="7679" max="7681" width="9.7109375" style="5" customWidth="1"/>
    <col min="7682" max="7682" width="11.85546875" style="5" customWidth="1"/>
    <col min="7683" max="7684" width="14.7109375" style="5" customWidth="1"/>
    <col min="7685" max="7685" width="12.7109375" style="5" bestFit="1" customWidth="1"/>
    <col min="7686" max="7687" width="12.7109375" style="5" customWidth="1"/>
    <col min="7688" max="7688" width="11.42578125" style="5" customWidth="1"/>
    <col min="7689" max="7690" width="8.7109375" style="5" customWidth="1"/>
    <col min="7691" max="7692" width="13.7109375" style="5" customWidth="1"/>
    <col min="7693" max="7932" width="9.140625" style="5"/>
    <col min="7933" max="7933" width="14.7109375" style="5" customWidth="1"/>
    <col min="7934" max="7934" width="12.7109375" style="5" customWidth="1"/>
    <col min="7935" max="7937" width="9.7109375" style="5" customWidth="1"/>
    <col min="7938" max="7938" width="11.85546875" style="5" customWidth="1"/>
    <col min="7939" max="7940" width="14.7109375" style="5" customWidth="1"/>
    <col min="7941" max="7941" width="12.7109375" style="5" bestFit="1" customWidth="1"/>
    <col min="7942" max="7943" width="12.7109375" style="5" customWidth="1"/>
    <col min="7944" max="7944" width="11.42578125" style="5" customWidth="1"/>
    <col min="7945" max="7946" width="8.7109375" style="5" customWidth="1"/>
    <col min="7947" max="7948" width="13.7109375" style="5" customWidth="1"/>
    <col min="7949" max="8188" width="9.140625" style="5"/>
    <col min="8189" max="8189" width="14.7109375" style="5" customWidth="1"/>
    <col min="8190" max="8190" width="12.7109375" style="5" customWidth="1"/>
    <col min="8191" max="8193" width="9.7109375" style="5" customWidth="1"/>
    <col min="8194" max="8194" width="11.85546875" style="5" customWidth="1"/>
    <col min="8195" max="8196" width="14.7109375" style="5" customWidth="1"/>
    <col min="8197" max="8197" width="12.7109375" style="5" bestFit="1" customWidth="1"/>
    <col min="8198" max="8199" width="12.7109375" style="5" customWidth="1"/>
    <col min="8200" max="8200" width="11.42578125" style="5" customWidth="1"/>
    <col min="8201" max="8202" width="8.7109375" style="5" customWidth="1"/>
    <col min="8203" max="8204" width="13.7109375" style="5" customWidth="1"/>
    <col min="8205" max="8444" width="9.140625" style="5"/>
    <col min="8445" max="8445" width="14.7109375" style="5" customWidth="1"/>
    <col min="8446" max="8446" width="12.7109375" style="5" customWidth="1"/>
    <col min="8447" max="8449" width="9.7109375" style="5" customWidth="1"/>
    <col min="8450" max="8450" width="11.85546875" style="5" customWidth="1"/>
    <col min="8451" max="8452" width="14.7109375" style="5" customWidth="1"/>
    <col min="8453" max="8453" width="12.7109375" style="5" bestFit="1" customWidth="1"/>
    <col min="8454" max="8455" width="12.7109375" style="5" customWidth="1"/>
    <col min="8456" max="8456" width="11.42578125" style="5" customWidth="1"/>
    <col min="8457" max="8458" width="8.7109375" style="5" customWidth="1"/>
    <col min="8459" max="8460" width="13.7109375" style="5" customWidth="1"/>
    <col min="8461" max="8700" width="9.140625" style="5"/>
    <col min="8701" max="8701" width="14.7109375" style="5" customWidth="1"/>
    <col min="8702" max="8702" width="12.7109375" style="5" customWidth="1"/>
    <col min="8703" max="8705" width="9.7109375" style="5" customWidth="1"/>
    <col min="8706" max="8706" width="11.85546875" style="5" customWidth="1"/>
    <col min="8707" max="8708" width="14.7109375" style="5" customWidth="1"/>
    <col min="8709" max="8709" width="12.7109375" style="5" bestFit="1" customWidth="1"/>
    <col min="8710" max="8711" width="12.7109375" style="5" customWidth="1"/>
    <col min="8712" max="8712" width="11.42578125" style="5" customWidth="1"/>
    <col min="8713" max="8714" width="8.7109375" style="5" customWidth="1"/>
    <col min="8715" max="8716" width="13.7109375" style="5" customWidth="1"/>
    <col min="8717" max="8956" width="9.140625" style="5"/>
    <col min="8957" max="8957" width="14.7109375" style="5" customWidth="1"/>
    <col min="8958" max="8958" width="12.7109375" style="5" customWidth="1"/>
    <col min="8959" max="8961" width="9.7109375" style="5" customWidth="1"/>
    <col min="8962" max="8962" width="11.85546875" style="5" customWidth="1"/>
    <col min="8963" max="8964" width="14.7109375" style="5" customWidth="1"/>
    <col min="8965" max="8965" width="12.7109375" style="5" bestFit="1" customWidth="1"/>
    <col min="8966" max="8967" width="12.7109375" style="5" customWidth="1"/>
    <col min="8968" max="8968" width="11.42578125" style="5" customWidth="1"/>
    <col min="8969" max="8970" width="8.7109375" style="5" customWidth="1"/>
    <col min="8971" max="8972" width="13.7109375" style="5" customWidth="1"/>
    <col min="8973" max="9212" width="9.140625" style="5"/>
    <col min="9213" max="9213" width="14.7109375" style="5" customWidth="1"/>
    <col min="9214" max="9214" width="12.7109375" style="5" customWidth="1"/>
    <col min="9215" max="9217" width="9.7109375" style="5" customWidth="1"/>
    <col min="9218" max="9218" width="11.85546875" style="5" customWidth="1"/>
    <col min="9219" max="9220" width="14.7109375" style="5" customWidth="1"/>
    <col min="9221" max="9221" width="12.7109375" style="5" bestFit="1" customWidth="1"/>
    <col min="9222" max="9223" width="12.7109375" style="5" customWidth="1"/>
    <col min="9224" max="9224" width="11.42578125" style="5" customWidth="1"/>
    <col min="9225" max="9226" width="8.7109375" style="5" customWidth="1"/>
    <col min="9227" max="9228" width="13.7109375" style="5" customWidth="1"/>
    <col min="9229" max="9468" width="9.140625" style="5"/>
    <col min="9469" max="9469" width="14.7109375" style="5" customWidth="1"/>
    <col min="9470" max="9470" width="12.7109375" style="5" customWidth="1"/>
    <col min="9471" max="9473" width="9.7109375" style="5" customWidth="1"/>
    <col min="9474" max="9474" width="11.85546875" style="5" customWidth="1"/>
    <col min="9475" max="9476" width="14.7109375" style="5" customWidth="1"/>
    <col min="9477" max="9477" width="12.7109375" style="5" bestFit="1" customWidth="1"/>
    <col min="9478" max="9479" width="12.7109375" style="5" customWidth="1"/>
    <col min="9480" max="9480" width="11.42578125" style="5" customWidth="1"/>
    <col min="9481" max="9482" width="8.7109375" style="5" customWidth="1"/>
    <col min="9483" max="9484" width="13.7109375" style="5" customWidth="1"/>
    <col min="9485" max="9724" width="9.140625" style="5"/>
    <col min="9725" max="9725" width="14.7109375" style="5" customWidth="1"/>
    <col min="9726" max="9726" width="12.7109375" style="5" customWidth="1"/>
    <col min="9727" max="9729" width="9.7109375" style="5" customWidth="1"/>
    <col min="9730" max="9730" width="11.85546875" style="5" customWidth="1"/>
    <col min="9731" max="9732" width="14.7109375" style="5" customWidth="1"/>
    <col min="9733" max="9733" width="12.7109375" style="5" bestFit="1" customWidth="1"/>
    <col min="9734" max="9735" width="12.7109375" style="5" customWidth="1"/>
    <col min="9736" max="9736" width="11.42578125" style="5" customWidth="1"/>
    <col min="9737" max="9738" width="8.7109375" style="5" customWidth="1"/>
    <col min="9739" max="9740" width="13.7109375" style="5" customWidth="1"/>
    <col min="9741" max="9980" width="9.140625" style="5"/>
    <col min="9981" max="9981" width="14.7109375" style="5" customWidth="1"/>
    <col min="9982" max="9982" width="12.7109375" style="5" customWidth="1"/>
    <col min="9983" max="9985" width="9.7109375" style="5" customWidth="1"/>
    <col min="9986" max="9986" width="11.85546875" style="5" customWidth="1"/>
    <col min="9987" max="9988" width="14.7109375" style="5" customWidth="1"/>
    <col min="9989" max="9989" width="12.7109375" style="5" bestFit="1" customWidth="1"/>
    <col min="9990" max="9991" width="12.7109375" style="5" customWidth="1"/>
    <col min="9992" max="9992" width="11.42578125" style="5" customWidth="1"/>
    <col min="9993" max="9994" width="8.7109375" style="5" customWidth="1"/>
    <col min="9995" max="9996" width="13.7109375" style="5" customWidth="1"/>
    <col min="9997" max="10236" width="9.140625" style="5"/>
    <col min="10237" max="10237" width="14.7109375" style="5" customWidth="1"/>
    <col min="10238" max="10238" width="12.7109375" style="5" customWidth="1"/>
    <col min="10239" max="10241" width="9.7109375" style="5" customWidth="1"/>
    <col min="10242" max="10242" width="11.85546875" style="5" customWidth="1"/>
    <col min="10243" max="10244" width="14.7109375" style="5" customWidth="1"/>
    <col min="10245" max="10245" width="12.7109375" style="5" bestFit="1" customWidth="1"/>
    <col min="10246" max="10247" width="12.7109375" style="5" customWidth="1"/>
    <col min="10248" max="10248" width="11.42578125" style="5" customWidth="1"/>
    <col min="10249" max="10250" width="8.7109375" style="5" customWidth="1"/>
    <col min="10251" max="10252" width="13.7109375" style="5" customWidth="1"/>
    <col min="10253" max="10492" width="9.140625" style="5"/>
    <col min="10493" max="10493" width="14.7109375" style="5" customWidth="1"/>
    <col min="10494" max="10494" width="12.7109375" style="5" customWidth="1"/>
    <col min="10495" max="10497" width="9.7109375" style="5" customWidth="1"/>
    <col min="10498" max="10498" width="11.85546875" style="5" customWidth="1"/>
    <col min="10499" max="10500" width="14.7109375" style="5" customWidth="1"/>
    <col min="10501" max="10501" width="12.7109375" style="5" bestFit="1" customWidth="1"/>
    <col min="10502" max="10503" width="12.7109375" style="5" customWidth="1"/>
    <col min="10504" max="10504" width="11.42578125" style="5" customWidth="1"/>
    <col min="10505" max="10506" width="8.7109375" style="5" customWidth="1"/>
    <col min="10507" max="10508" width="13.7109375" style="5" customWidth="1"/>
    <col min="10509" max="10748" width="9.140625" style="5"/>
    <col min="10749" max="10749" width="14.7109375" style="5" customWidth="1"/>
    <col min="10750" max="10750" width="12.7109375" style="5" customWidth="1"/>
    <col min="10751" max="10753" width="9.7109375" style="5" customWidth="1"/>
    <col min="10754" max="10754" width="11.85546875" style="5" customWidth="1"/>
    <col min="10755" max="10756" width="14.7109375" style="5" customWidth="1"/>
    <col min="10757" max="10757" width="12.7109375" style="5" bestFit="1" customWidth="1"/>
    <col min="10758" max="10759" width="12.7109375" style="5" customWidth="1"/>
    <col min="10760" max="10760" width="11.42578125" style="5" customWidth="1"/>
    <col min="10761" max="10762" width="8.7109375" style="5" customWidth="1"/>
    <col min="10763" max="10764" width="13.7109375" style="5" customWidth="1"/>
    <col min="10765" max="11004" width="9.140625" style="5"/>
    <col min="11005" max="11005" width="14.7109375" style="5" customWidth="1"/>
    <col min="11006" max="11006" width="12.7109375" style="5" customWidth="1"/>
    <col min="11007" max="11009" width="9.7109375" style="5" customWidth="1"/>
    <col min="11010" max="11010" width="11.85546875" style="5" customWidth="1"/>
    <col min="11011" max="11012" width="14.7109375" style="5" customWidth="1"/>
    <col min="11013" max="11013" width="12.7109375" style="5" bestFit="1" customWidth="1"/>
    <col min="11014" max="11015" width="12.7109375" style="5" customWidth="1"/>
    <col min="11016" max="11016" width="11.42578125" style="5" customWidth="1"/>
    <col min="11017" max="11018" width="8.7109375" style="5" customWidth="1"/>
    <col min="11019" max="11020" width="13.7109375" style="5" customWidth="1"/>
    <col min="11021" max="11260" width="9.140625" style="5"/>
    <col min="11261" max="11261" width="14.7109375" style="5" customWidth="1"/>
    <col min="11262" max="11262" width="12.7109375" style="5" customWidth="1"/>
    <col min="11263" max="11265" width="9.7109375" style="5" customWidth="1"/>
    <col min="11266" max="11266" width="11.85546875" style="5" customWidth="1"/>
    <col min="11267" max="11268" width="14.7109375" style="5" customWidth="1"/>
    <col min="11269" max="11269" width="12.7109375" style="5" bestFit="1" customWidth="1"/>
    <col min="11270" max="11271" width="12.7109375" style="5" customWidth="1"/>
    <col min="11272" max="11272" width="11.42578125" style="5" customWidth="1"/>
    <col min="11273" max="11274" width="8.7109375" style="5" customWidth="1"/>
    <col min="11275" max="11276" width="13.7109375" style="5" customWidth="1"/>
    <col min="11277" max="11516" width="9.140625" style="5"/>
    <col min="11517" max="11517" width="14.7109375" style="5" customWidth="1"/>
    <col min="11518" max="11518" width="12.7109375" style="5" customWidth="1"/>
    <col min="11519" max="11521" width="9.7109375" style="5" customWidth="1"/>
    <col min="11522" max="11522" width="11.85546875" style="5" customWidth="1"/>
    <col min="11523" max="11524" width="14.7109375" style="5" customWidth="1"/>
    <col min="11525" max="11525" width="12.7109375" style="5" bestFit="1" customWidth="1"/>
    <col min="11526" max="11527" width="12.7109375" style="5" customWidth="1"/>
    <col min="11528" max="11528" width="11.42578125" style="5" customWidth="1"/>
    <col min="11529" max="11530" width="8.7109375" style="5" customWidth="1"/>
    <col min="11531" max="11532" width="13.7109375" style="5" customWidth="1"/>
    <col min="11533" max="11772" width="9.140625" style="5"/>
    <col min="11773" max="11773" width="14.7109375" style="5" customWidth="1"/>
    <col min="11774" max="11774" width="12.7109375" style="5" customWidth="1"/>
    <col min="11775" max="11777" width="9.7109375" style="5" customWidth="1"/>
    <col min="11778" max="11778" width="11.85546875" style="5" customWidth="1"/>
    <col min="11779" max="11780" width="14.7109375" style="5" customWidth="1"/>
    <col min="11781" max="11781" width="12.7109375" style="5" bestFit="1" customWidth="1"/>
    <col min="11782" max="11783" width="12.7109375" style="5" customWidth="1"/>
    <col min="11784" max="11784" width="11.42578125" style="5" customWidth="1"/>
    <col min="11785" max="11786" width="8.7109375" style="5" customWidth="1"/>
    <col min="11787" max="11788" width="13.7109375" style="5" customWidth="1"/>
    <col min="11789" max="12028" width="9.140625" style="5"/>
    <col min="12029" max="12029" width="14.7109375" style="5" customWidth="1"/>
    <col min="12030" max="12030" width="12.7109375" style="5" customWidth="1"/>
    <col min="12031" max="12033" width="9.7109375" style="5" customWidth="1"/>
    <col min="12034" max="12034" width="11.85546875" style="5" customWidth="1"/>
    <col min="12035" max="12036" width="14.7109375" style="5" customWidth="1"/>
    <col min="12037" max="12037" width="12.7109375" style="5" bestFit="1" customWidth="1"/>
    <col min="12038" max="12039" width="12.7109375" style="5" customWidth="1"/>
    <col min="12040" max="12040" width="11.42578125" style="5" customWidth="1"/>
    <col min="12041" max="12042" width="8.7109375" style="5" customWidth="1"/>
    <col min="12043" max="12044" width="13.7109375" style="5" customWidth="1"/>
    <col min="12045" max="12284" width="9.140625" style="5"/>
    <col min="12285" max="12285" width="14.7109375" style="5" customWidth="1"/>
    <col min="12286" max="12286" width="12.7109375" style="5" customWidth="1"/>
    <col min="12287" max="12289" width="9.7109375" style="5" customWidth="1"/>
    <col min="12290" max="12290" width="11.85546875" style="5" customWidth="1"/>
    <col min="12291" max="12292" width="14.7109375" style="5" customWidth="1"/>
    <col min="12293" max="12293" width="12.7109375" style="5" bestFit="1" customWidth="1"/>
    <col min="12294" max="12295" width="12.7109375" style="5" customWidth="1"/>
    <col min="12296" max="12296" width="11.42578125" style="5" customWidth="1"/>
    <col min="12297" max="12298" width="8.7109375" style="5" customWidth="1"/>
    <col min="12299" max="12300" width="13.7109375" style="5" customWidth="1"/>
    <col min="12301" max="12540" width="9.140625" style="5"/>
    <col min="12541" max="12541" width="14.7109375" style="5" customWidth="1"/>
    <col min="12542" max="12542" width="12.7109375" style="5" customWidth="1"/>
    <col min="12543" max="12545" width="9.7109375" style="5" customWidth="1"/>
    <col min="12546" max="12546" width="11.85546875" style="5" customWidth="1"/>
    <col min="12547" max="12548" width="14.7109375" style="5" customWidth="1"/>
    <col min="12549" max="12549" width="12.7109375" style="5" bestFit="1" customWidth="1"/>
    <col min="12550" max="12551" width="12.7109375" style="5" customWidth="1"/>
    <col min="12552" max="12552" width="11.42578125" style="5" customWidth="1"/>
    <col min="12553" max="12554" width="8.7109375" style="5" customWidth="1"/>
    <col min="12555" max="12556" width="13.7109375" style="5" customWidth="1"/>
    <col min="12557" max="12796" width="9.140625" style="5"/>
    <col min="12797" max="12797" width="14.7109375" style="5" customWidth="1"/>
    <col min="12798" max="12798" width="12.7109375" style="5" customWidth="1"/>
    <col min="12799" max="12801" width="9.7109375" style="5" customWidth="1"/>
    <col min="12802" max="12802" width="11.85546875" style="5" customWidth="1"/>
    <col min="12803" max="12804" width="14.7109375" style="5" customWidth="1"/>
    <col min="12805" max="12805" width="12.7109375" style="5" bestFit="1" customWidth="1"/>
    <col min="12806" max="12807" width="12.7109375" style="5" customWidth="1"/>
    <col min="12808" max="12808" width="11.42578125" style="5" customWidth="1"/>
    <col min="12809" max="12810" width="8.7109375" style="5" customWidth="1"/>
    <col min="12811" max="12812" width="13.7109375" style="5" customWidth="1"/>
    <col min="12813" max="13052" width="9.140625" style="5"/>
    <col min="13053" max="13053" width="14.7109375" style="5" customWidth="1"/>
    <col min="13054" max="13054" width="12.7109375" style="5" customWidth="1"/>
    <col min="13055" max="13057" width="9.7109375" style="5" customWidth="1"/>
    <col min="13058" max="13058" width="11.85546875" style="5" customWidth="1"/>
    <col min="13059" max="13060" width="14.7109375" style="5" customWidth="1"/>
    <col min="13061" max="13061" width="12.7109375" style="5" bestFit="1" customWidth="1"/>
    <col min="13062" max="13063" width="12.7109375" style="5" customWidth="1"/>
    <col min="13064" max="13064" width="11.42578125" style="5" customWidth="1"/>
    <col min="13065" max="13066" width="8.7109375" style="5" customWidth="1"/>
    <col min="13067" max="13068" width="13.7109375" style="5" customWidth="1"/>
    <col min="13069" max="13308" width="9.140625" style="5"/>
    <col min="13309" max="13309" width="14.7109375" style="5" customWidth="1"/>
    <col min="13310" max="13310" width="12.7109375" style="5" customWidth="1"/>
    <col min="13311" max="13313" width="9.7109375" style="5" customWidth="1"/>
    <col min="13314" max="13314" width="11.85546875" style="5" customWidth="1"/>
    <col min="13315" max="13316" width="14.7109375" style="5" customWidth="1"/>
    <col min="13317" max="13317" width="12.7109375" style="5" bestFit="1" customWidth="1"/>
    <col min="13318" max="13319" width="12.7109375" style="5" customWidth="1"/>
    <col min="13320" max="13320" width="11.42578125" style="5" customWidth="1"/>
    <col min="13321" max="13322" width="8.7109375" style="5" customWidth="1"/>
    <col min="13323" max="13324" width="13.7109375" style="5" customWidth="1"/>
    <col min="13325" max="13564" width="9.140625" style="5"/>
    <col min="13565" max="13565" width="14.7109375" style="5" customWidth="1"/>
    <col min="13566" max="13566" width="12.7109375" style="5" customWidth="1"/>
    <col min="13567" max="13569" width="9.7109375" style="5" customWidth="1"/>
    <col min="13570" max="13570" width="11.85546875" style="5" customWidth="1"/>
    <col min="13571" max="13572" width="14.7109375" style="5" customWidth="1"/>
    <col min="13573" max="13573" width="12.7109375" style="5" bestFit="1" customWidth="1"/>
    <col min="13574" max="13575" width="12.7109375" style="5" customWidth="1"/>
    <col min="13576" max="13576" width="11.42578125" style="5" customWidth="1"/>
    <col min="13577" max="13578" width="8.7109375" style="5" customWidth="1"/>
    <col min="13579" max="13580" width="13.7109375" style="5" customWidth="1"/>
    <col min="13581" max="13820" width="9.140625" style="5"/>
    <col min="13821" max="13821" width="14.7109375" style="5" customWidth="1"/>
    <col min="13822" max="13822" width="12.7109375" style="5" customWidth="1"/>
    <col min="13823" max="13825" width="9.7109375" style="5" customWidth="1"/>
    <col min="13826" max="13826" width="11.85546875" style="5" customWidth="1"/>
    <col min="13827" max="13828" width="14.7109375" style="5" customWidth="1"/>
    <col min="13829" max="13829" width="12.7109375" style="5" bestFit="1" customWidth="1"/>
    <col min="13830" max="13831" width="12.7109375" style="5" customWidth="1"/>
    <col min="13832" max="13832" width="11.42578125" style="5" customWidth="1"/>
    <col min="13833" max="13834" width="8.7109375" style="5" customWidth="1"/>
    <col min="13835" max="13836" width="13.7109375" style="5" customWidth="1"/>
    <col min="13837" max="14076" width="9.140625" style="5"/>
    <col min="14077" max="14077" width="14.7109375" style="5" customWidth="1"/>
    <col min="14078" max="14078" width="12.7109375" style="5" customWidth="1"/>
    <col min="14079" max="14081" width="9.7109375" style="5" customWidth="1"/>
    <col min="14082" max="14082" width="11.85546875" style="5" customWidth="1"/>
    <col min="14083" max="14084" width="14.7109375" style="5" customWidth="1"/>
    <col min="14085" max="14085" width="12.7109375" style="5" bestFit="1" customWidth="1"/>
    <col min="14086" max="14087" width="12.7109375" style="5" customWidth="1"/>
    <col min="14088" max="14088" width="11.42578125" style="5" customWidth="1"/>
    <col min="14089" max="14090" width="8.7109375" style="5" customWidth="1"/>
    <col min="14091" max="14092" width="13.7109375" style="5" customWidth="1"/>
    <col min="14093" max="14332" width="9.140625" style="5"/>
    <col min="14333" max="14333" width="14.7109375" style="5" customWidth="1"/>
    <col min="14334" max="14334" width="12.7109375" style="5" customWidth="1"/>
    <col min="14335" max="14337" width="9.7109375" style="5" customWidth="1"/>
    <col min="14338" max="14338" width="11.85546875" style="5" customWidth="1"/>
    <col min="14339" max="14340" width="14.7109375" style="5" customWidth="1"/>
    <col min="14341" max="14341" width="12.7109375" style="5" bestFit="1" customWidth="1"/>
    <col min="14342" max="14343" width="12.7109375" style="5" customWidth="1"/>
    <col min="14344" max="14344" width="11.42578125" style="5" customWidth="1"/>
    <col min="14345" max="14346" width="8.7109375" style="5" customWidth="1"/>
    <col min="14347" max="14348" width="13.7109375" style="5" customWidth="1"/>
    <col min="14349" max="14588" width="9.140625" style="5"/>
    <col min="14589" max="14589" width="14.7109375" style="5" customWidth="1"/>
    <col min="14590" max="14590" width="12.7109375" style="5" customWidth="1"/>
    <col min="14591" max="14593" width="9.7109375" style="5" customWidth="1"/>
    <col min="14594" max="14594" width="11.85546875" style="5" customWidth="1"/>
    <col min="14595" max="14596" width="14.7109375" style="5" customWidth="1"/>
    <col min="14597" max="14597" width="12.7109375" style="5" bestFit="1" customWidth="1"/>
    <col min="14598" max="14599" width="12.7109375" style="5" customWidth="1"/>
    <col min="14600" max="14600" width="11.42578125" style="5" customWidth="1"/>
    <col min="14601" max="14602" width="8.7109375" style="5" customWidth="1"/>
    <col min="14603" max="14604" width="13.7109375" style="5" customWidth="1"/>
    <col min="14605" max="14844" width="9.140625" style="5"/>
    <col min="14845" max="14845" width="14.7109375" style="5" customWidth="1"/>
    <col min="14846" max="14846" width="12.7109375" style="5" customWidth="1"/>
    <col min="14847" max="14849" width="9.7109375" style="5" customWidth="1"/>
    <col min="14850" max="14850" width="11.85546875" style="5" customWidth="1"/>
    <col min="14851" max="14852" width="14.7109375" style="5" customWidth="1"/>
    <col min="14853" max="14853" width="12.7109375" style="5" bestFit="1" customWidth="1"/>
    <col min="14854" max="14855" width="12.7109375" style="5" customWidth="1"/>
    <col min="14856" max="14856" width="11.42578125" style="5" customWidth="1"/>
    <col min="14857" max="14858" width="8.7109375" style="5" customWidth="1"/>
    <col min="14859" max="14860" width="13.7109375" style="5" customWidth="1"/>
    <col min="14861" max="15100" width="9.140625" style="5"/>
    <col min="15101" max="15101" width="14.7109375" style="5" customWidth="1"/>
    <col min="15102" max="15102" width="12.7109375" style="5" customWidth="1"/>
    <col min="15103" max="15105" width="9.7109375" style="5" customWidth="1"/>
    <col min="15106" max="15106" width="11.85546875" style="5" customWidth="1"/>
    <col min="15107" max="15108" width="14.7109375" style="5" customWidth="1"/>
    <col min="15109" max="15109" width="12.7109375" style="5" bestFit="1" customWidth="1"/>
    <col min="15110" max="15111" width="12.7109375" style="5" customWidth="1"/>
    <col min="15112" max="15112" width="11.42578125" style="5" customWidth="1"/>
    <col min="15113" max="15114" width="8.7109375" style="5" customWidth="1"/>
    <col min="15115" max="15116" width="13.7109375" style="5" customWidth="1"/>
    <col min="15117" max="15356" width="9.140625" style="5"/>
    <col min="15357" max="15357" width="14.7109375" style="5" customWidth="1"/>
    <col min="15358" max="15358" width="12.7109375" style="5" customWidth="1"/>
    <col min="15359" max="15361" width="9.7109375" style="5" customWidth="1"/>
    <col min="15362" max="15362" width="11.85546875" style="5" customWidth="1"/>
    <col min="15363" max="15364" width="14.7109375" style="5" customWidth="1"/>
    <col min="15365" max="15365" width="12.7109375" style="5" bestFit="1" customWidth="1"/>
    <col min="15366" max="15367" width="12.7109375" style="5" customWidth="1"/>
    <col min="15368" max="15368" width="11.42578125" style="5" customWidth="1"/>
    <col min="15369" max="15370" width="8.7109375" style="5" customWidth="1"/>
    <col min="15371" max="15372" width="13.7109375" style="5" customWidth="1"/>
    <col min="15373" max="15612" width="9.140625" style="5"/>
    <col min="15613" max="15613" width="14.7109375" style="5" customWidth="1"/>
    <col min="15614" max="15614" width="12.7109375" style="5" customWidth="1"/>
    <col min="15615" max="15617" width="9.7109375" style="5" customWidth="1"/>
    <col min="15618" max="15618" width="11.85546875" style="5" customWidth="1"/>
    <col min="15619" max="15620" width="14.7109375" style="5" customWidth="1"/>
    <col min="15621" max="15621" width="12.7109375" style="5" bestFit="1" customWidth="1"/>
    <col min="15622" max="15623" width="12.7109375" style="5" customWidth="1"/>
    <col min="15624" max="15624" width="11.42578125" style="5" customWidth="1"/>
    <col min="15625" max="15626" width="8.7109375" style="5" customWidth="1"/>
    <col min="15627" max="15628" width="13.7109375" style="5" customWidth="1"/>
    <col min="15629" max="15868" width="9.140625" style="5"/>
    <col min="15869" max="15869" width="14.7109375" style="5" customWidth="1"/>
    <col min="15870" max="15870" width="12.7109375" style="5" customWidth="1"/>
    <col min="15871" max="15873" width="9.7109375" style="5" customWidth="1"/>
    <col min="15874" max="15874" width="11.85546875" style="5" customWidth="1"/>
    <col min="15875" max="15876" width="14.7109375" style="5" customWidth="1"/>
    <col min="15877" max="15877" width="12.7109375" style="5" bestFit="1" customWidth="1"/>
    <col min="15878" max="15879" width="12.7109375" style="5" customWidth="1"/>
    <col min="15880" max="15880" width="11.42578125" style="5" customWidth="1"/>
    <col min="15881" max="15882" width="8.7109375" style="5" customWidth="1"/>
    <col min="15883" max="15884" width="13.7109375" style="5" customWidth="1"/>
    <col min="15885" max="16124" width="9.140625" style="5"/>
    <col min="16125" max="16125" width="14.7109375" style="5" customWidth="1"/>
    <col min="16126" max="16126" width="12.7109375" style="5" customWidth="1"/>
    <col min="16127" max="16129" width="9.7109375" style="5" customWidth="1"/>
    <col min="16130" max="16130" width="11.85546875" style="5" customWidth="1"/>
    <col min="16131" max="16132" width="14.7109375" style="5" customWidth="1"/>
    <col min="16133" max="16133" width="12.7109375" style="5" bestFit="1" customWidth="1"/>
    <col min="16134" max="16135" width="12.7109375" style="5" customWidth="1"/>
    <col min="16136" max="16136" width="11.42578125" style="5" customWidth="1"/>
    <col min="16137" max="16138" width="8.7109375" style="5" customWidth="1"/>
    <col min="16139" max="16140" width="13.7109375" style="5" customWidth="1"/>
    <col min="16141" max="16384" width="9.140625" style="5"/>
  </cols>
  <sheetData>
    <row r="1" spans="1:13" ht="12" x14ac:dyDescent="0.2">
      <c r="A1" s="171" t="str">
        <f>'Table of Contents'!B8&amp;": "&amp;'Table of Contents'!C8</f>
        <v>Tab 4: Early Childhood Education Programs - Children Under 5 Served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</row>
    <row r="2" spans="1:13" ht="69" customHeight="1" x14ac:dyDescent="0.2">
      <c r="A2" s="125" t="str">
        <f>'1'!A2</f>
        <v>School District</v>
      </c>
      <c r="B2" s="125" t="str">
        <f>'1'!B2</f>
        <v>County</v>
      </c>
      <c r="C2" s="126" t="str">
        <f>'[2]12'!C2</f>
        <v># of Children Ages 0-2*</v>
      </c>
      <c r="D2" s="126" t="str">
        <f>'[2]12'!D2</f>
        <v># of Children Ages 3-4*</v>
      </c>
      <c r="E2" s="126" t="str">
        <f>'[2]12'!E2</f>
        <v># of Children Under 5*</v>
      </c>
      <c r="F2" s="127" t="s">
        <v>628</v>
      </c>
      <c r="G2" s="128" t="s">
        <v>632</v>
      </c>
      <c r="H2" s="129" t="s">
        <v>630</v>
      </c>
      <c r="I2" s="130" t="s">
        <v>620</v>
      </c>
      <c r="J2" s="131" t="s">
        <v>633</v>
      </c>
      <c r="K2" s="131" t="s">
        <v>634</v>
      </c>
      <c r="L2" s="126" t="s">
        <v>562</v>
      </c>
      <c r="M2" s="132" t="s">
        <v>635</v>
      </c>
    </row>
    <row r="3" spans="1:13" ht="14.25" customHeight="1" x14ac:dyDescent="0.2">
      <c r="A3" s="9" t="str">
        <f>'3'!A3</f>
        <v>Abington Heights SD</v>
      </c>
      <c r="B3" s="29" t="str">
        <f>'3'!B3</f>
        <v>Lackawanna</v>
      </c>
      <c r="C3" s="85">
        <f>'3'!C3</f>
        <v>665</v>
      </c>
      <c r="D3" s="85">
        <f>'3'!D3</f>
        <v>501</v>
      </c>
      <c r="E3" s="85">
        <f>'3'!E3</f>
        <v>1166</v>
      </c>
      <c r="F3" s="11">
        <f>'5'!O4</f>
        <v>10</v>
      </c>
      <c r="G3" s="13">
        <f>'6'!H4</f>
        <v>0</v>
      </c>
      <c r="H3" s="11">
        <f>'7'!F4</f>
        <v>0</v>
      </c>
      <c r="I3" s="11">
        <f>'8'!M4</f>
        <v>106</v>
      </c>
      <c r="J3" s="11">
        <f>'9'!O4+'9'!P4</f>
        <v>124.32202052091554</v>
      </c>
      <c r="K3" s="11">
        <f>'9'!Y4</f>
        <v>93.241515390686658</v>
      </c>
      <c r="L3" s="56">
        <f t="shared" ref="L3:L66" si="0">SUM(F3:J3)</f>
        <v>240.32202052091554</v>
      </c>
      <c r="M3" s="57">
        <f t="shared" ref="M3:M66" si="1">L3/E3</f>
        <v>0.20610807934898417</v>
      </c>
    </row>
    <row r="4" spans="1:13" ht="14.25" customHeight="1" x14ac:dyDescent="0.2">
      <c r="A4" s="9" t="str">
        <f>'3'!A4</f>
        <v>Abington SD</v>
      </c>
      <c r="B4" s="29" t="str">
        <f>'3'!B4</f>
        <v>Montgomery</v>
      </c>
      <c r="C4" s="85">
        <f>'3'!C4</f>
        <v>1942</v>
      </c>
      <c r="D4" s="85">
        <f>'3'!D4</f>
        <v>1304</v>
      </c>
      <c r="E4" s="85">
        <f>'3'!E4</f>
        <v>3246</v>
      </c>
      <c r="F4" s="11">
        <f>'5'!O5</f>
        <v>0</v>
      </c>
      <c r="G4" s="13">
        <f>'6'!H5</f>
        <v>0</v>
      </c>
      <c r="H4" s="11">
        <f>'7'!F5</f>
        <v>0</v>
      </c>
      <c r="I4" s="11">
        <f>'8'!M5</f>
        <v>377</v>
      </c>
      <c r="J4" s="11">
        <f>'9'!O5+'9'!P5</f>
        <v>388.39854833388318</v>
      </c>
      <c r="K4" s="11">
        <f>'9'!Y5</f>
        <v>161.83272847245132</v>
      </c>
      <c r="L4" s="56">
        <f t="shared" si="0"/>
        <v>765.39854833388313</v>
      </c>
      <c r="M4" s="57">
        <f t="shared" si="1"/>
        <v>0.23579745789706813</v>
      </c>
    </row>
    <row r="5" spans="1:13" ht="14.25" customHeight="1" x14ac:dyDescent="0.2">
      <c r="A5" s="9" t="str">
        <f>'3'!A5</f>
        <v>Albert Gallatin Area SD</v>
      </c>
      <c r="B5" s="29" t="str">
        <f>'3'!B5</f>
        <v>Fayette</v>
      </c>
      <c r="C5" s="85">
        <f>'3'!C5</f>
        <v>732</v>
      </c>
      <c r="D5" s="85">
        <f>'3'!D5</f>
        <v>512</v>
      </c>
      <c r="E5" s="85">
        <f>'3'!E5</f>
        <v>1244</v>
      </c>
      <c r="F5" s="11">
        <f>'5'!O6</f>
        <v>217</v>
      </c>
      <c r="G5" s="13">
        <f>'6'!H6</f>
        <v>37</v>
      </c>
      <c r="H5" s="11">
        <f>'7'!F6</f>
        <v>0</v>
      </c>
      <c r="I5" s="11">
        <f>'8'!M6</f>
        <v>150</v>
      </c>
      <c r="J5" s="11">
        <f>'9'!O6+'9'!P6</f>
        <v>82.004123711340213</v>
      </c>
      <c r="K5" s="11">
        <f>'9'!Y6</f>
        <v>35.624742268041238</v>
      </c>
      <c r="L5" s="56">
        <f t="shared" si="0"/>
        <v>486.00412371134018</v>
      </c>
      <c r="M5" s="57">
        <f t="shared" si="1"/>
        <v>0.39067855603805479</v>
      </c>
    </row>
    <row r="6" spans="1:13" ht="14.25" customHeight="1" x14ac:dyDescent="0.2">
      <c r="A6" s="9" t="str">
        <f>'3'!A6</f>
        <v>Aliquippa SD</v>
      </c>
      <c r="B6" s="29" t="str">
        <f>'3'!B6</f>
        <v>Beaver</v>
      </c>
      <c r="C6" s="85">
        <f>'3'!C6</f>
        <v>405</v>
      </c>
      <c r="D6" s="85">
        <f>'3'!D6</f>
        <v>246</v>
      </c>
      <c r="E6" s="85">
        <f>'3'!E6</f>
        <v>651</v>
      </c>
      <c r="F6" s="11">
        <f>'5'!O7</f>
        <v>137</v>
      </c>
      <c r="G6" s="13">
        <f>'6'!H7</f>
        <v>0</v>
      </c>
      <c r="H6" s="11">
        <f>'7'!F7</f>
        <v>0</v>
      </c>
      <c r="I6" s="11">
        <f>'8'!M7</f>
        <v>80</v>
      </c>
      <c r="J6" s="11">
        <f>'9'!O7+'9'!P7</f>
        <v>0</v>
      </c>
      <c r="K6" s="11">
        <f>'9'!Y7</f>
        <v>0</v>
      </c>
      <c r="L6" s="56">
        <f t="shared" si="0"/>
        <v>217</v>
      </c>
      <c r="M6" s="57">
        <f t="shared" si="1"/>
        <v>0.33333333333333331</v>
      </c>
    </row>
    <row r="7" spans="1:13" ht="14.25" customHeight="1" x14ac:dyDescent="0.2">
      <c r="A7" s="9" t="str">
        <f>'3'!A7</f>
        <v>Allegheny Valley SD</v>
      </c>
      <c r="B7" s="29" t="str">
        <f>'3'!B7</f>
        <v>Allegheny</v>
      </c>
      <c r="C7" s="85">
        <f>'3'!C7</f>
        <v>207</v>
      </c>
      <c r="D7" s="85">
        <f>'3'!D7</f>
        <v>141</v>
      </c>
      <c r="E7" s="85">
        <f>'3'!E7</f>
        <v>348</v>
      </c>
      <c r="F7" s="11">
        <f>'5'!O8</f>
        <v>16</v>
      </c>
      <c r="G7" s="13">
        <f>'6'!H8</f>
        <v>0</v>
      </c>
      <c r="H7" s="11">
        <f>'7'!F8</f>
        <v>0</v>
      </c>
      <c r="I7" s="11">
        <f>'8'!M8</f>
        <v>107</v>
      </c>
      <c r="J7" s="11">
        <f>'9'!O8+'9'!P8</f>
        <v>0</v>
      </c>
      <c r="K7" s="11">
        <f>'9'!Y8</f>
        <v>0</v>
      </c>
      <c r="L7" s="56">
        <f t="shared" si="0"/>
        <v>123</v>
      </c>
      <c r="M7" s="57">
        <f t="shared" si="1"/>
        <v>0.35344827586206895</v>
      </c>
    </row>
    <row r="8" spans="1:13" ht="14.25" customHeight="1" x14ac:dyDescent="0.2">
      <c r="A8" s="9" t="str">
        <f>'3'!A8</f>
        <v>Allegheny-Clarion Valley SD</v>
      </c>
      <c r="B8" s="29" t="str">
        <f>'3'!B8</f>
        <v>Clarion</v>
      </c>
      <c r="C8" s="85">
        <f>'3'!C8</f>
        <v>192</v>
      </c>
      <c r="D8" s="85">
        <f>'3'!D8</f>
        <v>115</v>
      </c>
      <c r="E8" s="85">
        <f>'3'!E8</f>
        <v>307</v>
      </c>
      <c r="F8" s="11">
        <f>'5'!O9</f>
        <v>18</v>
      </c>
      <c r="G8" s="13">
        <f>'6'!H9</f>
        <v>19</v>
      </c>
      <c r="H8" s="11">
        <f>'7'!F9</f>
        <v>0</v>
      </c>
      <c r="I8" s="11">
        <f>'8'!M9</f>
        <v>68</v>
      </c>
      <c r="J8" s="11">
        <f>'9'!O9+'9'!P9</f>
        <v>0</v>
      </c>
      <c r="K8" s="11">
        <f>'9'!Y9</f>
        <v>0</v>
      </c>
      <c r="L8" s="56">
        <f t="shared" si="0"/>
        <v>105</v>
      </c>
      <c r="M8" s="57">
        <f t="shared" si="1"/>
        <v>0.34201954397394135</v>
      </c>
    </row>
    <row r="9" spans="1:13" ht="14.25" customHeight="1" x14ac:dyDescent="0.2">
      <c r="A9" s="9" t="str">
        <f>'3'!A9</f>
        <v>Allentown City SD</v>
      </c>
      <c r="B9" s="29" t="str">
        <f>'3'!B9</f>
        <v>Lehigh</v>
      </c>
      <c r="C9" s="85">
        <f>'3'!C9</f>
        <v>5668</v>
      </c>
      <c r="D9" s="85">
        <f>'3'!D9</f>
        <v>3664</v>
      </c>
      <c r="E9" s="85">
        <f>'3'!E9</f>
        <v>9332</v>
      </c>
      <c r="F9" s="11">
        <f>'5'!O10</f>
        <v>805</v>
      </c>
      <c r="G9" s="13">
        <f>'6'!H10</f>
        <v>249</v>
      </c>
      <c r="H9" s="11">
        <f>'7'!F10</f>
        <v>172</v>
      </c>
      <c r="I9" s="11">
        <f>'8'!M10</f>
        <v>1471</v>
      </c>
      <c r="J9" s="11">
        <f>'9'!O10+'9'!P10</f>
        <v>1127.3223416080029</v>
      </c>
      <c r="K9" s="11">
        <f>'9'!Y10</f>
        <v>308.31789551685813</v>
      </c>
      <c r="L9" s="56">
        <f t="shared" si="0"/>
        <v>3824.3223416080027</v>
      </c>
      <c r="M9" s="57">
        <f t="shared" si="1"/>
        <v>0.40980736622460379</v>
      </c>
    </row>
    <row r="10" spans="1:13" ht="14.25" customHeight="1" x14ac:dyDescent="0.2">
      <c r="A10" s="9" t="str">
        <f>'3'!A10</f>
        <v>Altoona Area SD</v>
      </c>
      <c r="B10" s="29" t="str">
        <f>'3'!B10</f>
        <v>Blair</v>
      </c>
      <c r="C10" s="85">
        <f>'3'!C10</f>
        <v>2109</v>
      </c>
      <c r="D10" s="85">
        <f>'3'!D10</f>
        <v>1406</v>
      </c>
      <c r="E10" s="85">
        <f>'3'!E10</f>
        <v>3515</v>
      </c>
      <c r="F10" s="11">
        <f>'5'!O11</f>
        <v>246</v>
      </c>
      <c r="G10" s="13">
        <f>'6'!H11</f>
        <v>53</v>
      </c>
      <c r="H10" s="11">
        <f>'7'!F11</f>
        <v>0</v>
      </c>
      <c r="I10" s="11">
        <f>'8'!M11</f>
        <v>767</v>
      </c>
      <c r="J10" s="11">
        <f>'9'!O11+'9'!P11</f>
        <v>573.20658135283361</v>
      </c>
      <c r="K10" s="11">
        <f>'9'!Y11</f>
        <v>423.9926873857404</v>
      </c>
      <c r="L10" s="56">
        <f t="shared" si="0"/>
        <v>1639.2065813528336</v>
      </c>
      <c r="M10" s="57">
        <f t="shared" si="1"/>
        <v>0.46634611133793274</v>
      </c>
    </row>
    <row r="11" spans="1:13" ht="14.25" customHeight="1" x14ac:dyDescent="0.2">
      <c r="A11" s="9" t="str">
        <f>'3'!A11</f>
        <v>Ambridge Area SD</v>
      </c>
      <c r="B11" s="29" t="str">
        <f>'3'!B11</f>
        <v>Beaver</v>
      </c>
      <c r="C11" s="85">
        <f>'3'!C11</f>
        <v>850</v>
      </c>
      <c r="D11" s="85">
        <f>'3'!D11</f>
        <v>531</v>
      </c>
      <c r="E11" s="85">
        <f>'3'!E11</f>
        <v>1381</v>
      </c>
      <c r="F11" s="11">
        <f>'5'!O12</f>
        <v>90</v>
      </c>
      <c r="G11" s="13">
        <f>'6'!H12</f>
        <v>19</v>
      </c>
      <c r="H11" s="11">
        <f>'7'!F12</f>
        <v>1</v>
      </c>
      <c r="I11" s="11">
        <f>'8'!M12</f>
        <v>172</v>
      </c>
      <c r="J11" s="11">
        <f>'9'!O12+'9'!P12</f>
        <v>93.780763790664793</v>
      </c>
      <c r="K11" s="11">
        <f>'9'!Y12</f>
        <v>0</v>
      </c>
      <c r="L11" s="56">
        <f t="shared" si="0"/>
        <v>375.78076379066476</v>
      </c>
      <c r="M11" s="57">
        <f t="shared" si="1"/>
        <v>0.27210772178904036</v>
      </c>
    </row>
    <row r="12" spans="1:13" ht="14.25" customHeight="1" x14ac:dyDescent="0.2">
      <c r="A12" s="9" t="str">
        <f>'3'!A12</f>
        <v>Annville-Cleona SD</v>
      </c>
      <c r="B12" s="29" t="str">
        <f>'3'!B12</f>
        <v>Lebanon</v>
      </c>
      <c r="C12" s="85">
        <f>'3'!C12</f>
        <v>324</v>
      </c>
      <c r="D12" s="85">
        <f>'3'!D12</f>
        <v>228</v>
      </c>
      <c r="E12" s="85">
        <f>'3'!E12</f>
        <v>552</v>
      </c>
      <c r="F12" s="11">
        <f>'5'!O13</f>
        <v>15</v>
      </c>
      <c r="G12" s="13">
        <f>'6'!H13</f>
        <v>0</v>
      </c>
      <c r="H12" s="11">
        <f>'7'!F13</f>
        <v>0</v>
      </c>
      <c r="I12" s="11">
        <f>'8'!M13</f>
        <v>68</v>
      </c>
      <c r="J12" s="11">
        <f>'9'!O13+'9'!P13</f>
        <v>128.94246575342464</v>
      </c>
      <c r="K12" s="11">
        <f>'9'!Y13</f>
        <v>32.235616438356161</v>
      </c>
      <c r="L12" s="56">
        <f t="shared" si="0"/>
        <v>211.94246575342464</v>
      </c>
      <c r="M12" s="57">
        <f t="shared" si="1"/>
        <v>0.38395374230692869</v>
      </c>
    </row>
    <row r="13" spans="1:13" ht="14.25" customHeight="1" x14ac:dyDescent="0.2">
      <c r="A13" s="9" t="str">
        <f>'3'!A13</f>
        <v>Antietam SD</v>
      </c>
      <c r="B13" s="29" t="str">
        <f>'3'!B13</f>
        <v>Berks</v>
      </c>
      <c r="C13" s="85">
        <f>'3'!C13</f>
        <v>301</v>
      </c>
      <c r="D13" s="85">
        <f>'3'!D13</f>
        <v>186</v>
      </c>
      <c r="E13" s="85">
        <f>'3'!E13</f>
        <v>487</v>
      </c>
      <c r="F13" s="11">
        <f>'5'!O14</f>
        <v>11</v>
      </c>
      <c r="G13" s="13">
        <f>'6'!H14</f>
        <v>0</v>
      </c>
      <c r="H13" s="11">
        <f>'7'!F14</f>
        <v>0</v>
      </c>
      <c r="I13" s="11">
        <f>'8'!M14</f>
        <v>71</v>
      </c>
      <c r="J13" s="11">
        <f>'9'!O14+'9'!P14</f>
        <v>0</v>
      </c>
      <c r="K13" s="11">
        <f>'9'!Y14</f>
        <v>0</v>
      </c>
      <c r="L13" s="56">
        <f t="shared" si="0"/>
        <v>82</v>
      </c>
      <c r="M13" s="57">
        <f t="shared" si="1"/>
        <v>0.16837782340862423</v>
      </c>
    </row>
    <row r="14" spans="1:13" ht="14.25" customHeight="1" x14ac:dyDescent="0.2">
      <c r="A14" s="9" t="str">
        <f>'3'!A14</f>
        <v>Apollo-Ridge SD</v>
      </c>
      <c r="B14" s="29" t="str">
        <f>'3'!B14</f>
        <v>Armstrong</v>
      </c>
      <c r="C14" s="85">
        <f>'3'!C14</f>
        <v>284</v>
      </c>
      <c r="D14" s="85">
        <f>'3'!D14</f>
        <v>191</v>
      </c>
      <c r="E14" s="85">
        <f>'3'!E14</f>
        <v>475</v>
      </c>
      <c r="F14" s="11">
        <f>'5'!O15</f>
        <v>15</v>
      </c>
      <c r="G14" s="13">
        <f>'6'!H15</f>
        <v>0</v>
      </c>
      <c r="H14" s="11">
        <f>'7'!F15</f>
        <v>0</v>
      </c>
      <c r="I14" s="11">
        <f>'8'!M15</f>
        <v>72</v>
      </c>
      <c r="J14" s="11">
        <f>'9'!O15+'9'!P15</f>
        <v>34.897119341563787</v>
      </c>
      <c r="K14" s="11">
        <f>'9'!Y15</f>
        <v>0</v>
      </c>
      <c r="L14" s="56">
        <f t="shared" si="0"/>
        <v>121.89711934156378</v>
      </c>
      <c r="M14" s="57">
        <f t="shared" si="1"/>
        <v>0.25662551440329218</v>
      </c>
    </row>
    <row r="15" spans="1:13" ht="14.25" customHeight="1" x14ac:dyDescent="0.2">
      <c r="A15" s="9" t="str">
        <f>'3'!A15</f>
        <v>Armstrong SD</v>
      </c>
      <c r="B15" s="29" t="str">
        <f>'3'!B15</f>
        <v>Armstrong</v>
      </c>
      <c r="C15" s="85">
        <f>'3'!C15</f>
        <v>1450</v>
      </c>
      <c r="D15" s="85">
        <f>'3'!D15</f>
        <v>1022</v>
      </c>
      <c r="E15" s="85">
        <f>'3'!E15</f>
        <v>2472</v>
      </c>
      <c r="F15" s="11">
        <f>'5'!O16</f>
        <v>289</v>
      </c>
      <c r="G15" s="13">
        <f>'6'!H16</f>
        <v>19</v>
      </c>
      <c r="H15" s="11">
        <f>'7'!F16</f>
        <v>0</v>
      </c>
      <c r="I15" s="11">
        <f>'8'!M16</f>
        <v>340</v>
      </c>
      <c r="J15" s="11">
        <f>'9'!O16+'9'!P16</f>
        <v>172.51028806584361</v>
      </c>
      <c r="K15" s="11">
        <f>'9'!Y16</f>
        <v>38.18930041152263</v>
      </c>
      <c r="L15" s="56">
        <f t="shared" si="0"/>
        <v>820.51028806584361</v>
      </c>
      <c r="M15" s="57">
        <f t="shared" si="1"/>
        <v>0.33192163756708881</v>
      </c>
    </row>
    <row r="16" spans="1:13" ht="14.25" customHeight="1" x14ac:dyDescent="0.2">
      <c r="A16" s="9" t="str">
        <f>'3'!A16</f>
        <v>Athens Area SD</v>
      </c>
      <c r="B16" s="29" t="str">
        <f>'3'!B16</f>
        <v>Bradford</v>
      </c>
      <c r="C16" s="85">
        <f>'3'!C16</f>
        <v>528</v>
      </c>
      <c r="D16" s="85">
        <f>'3'!D16</f>
        <v>352</v>
      </c>
      <c r="E16" s="85">
        <f>'3'!E16</f>
        <v>880</v>
      </c>
      <c r="F16" s="11">
        <f>'5'!O17</f>
        <v>79</v>
      </c>
      <c r="G16" s="13">
        <f>'6'!H17</f>
        <v>0</v>
      </c>
      <c r="H16" s="11">
        <f>'7'!F17</f>
        <v>0</v>
      </c>
      <c r="I16" s="11">
        <f>'8'!M17</f>
        <v>108</v>
      </c>
      <c r="J16" s="11">
        <f>'9'!O17+'9'!P17</f>
        <v>139.66842105263157</v>
      </c>
      <c r="K16" s="11">
        <f>'9'!Y17</f>
        <v>33.194736842105257</v>
      </c>
      <c r="L16" s="56">
        <f t="shared" si="0"/>
        <v>326.66842105263157</v>
      </c>
      <c r="M16" s="57">
        <f t="shared" si="1"/>
        <v>0.37121411483253586</v>
      </c>
    </row>
    <row r="17" spans="1:13" ht="14.25" customHeight="1" x14ac:dyDescent="0.2">
      <c r="A17" s="9" t="str">
        <f>'3'!A17</f>
        <v>Austin Area SD</v>
      </c>
      <c r="B17" s="29" t="str">
        <f>'3'!B17</f>
        <v>Potter</v>
      </c>
      <c r="C17" s="85">
        <f>'3'!C17</f>
        <v>40</v>
      </c>
      <c r="D17" s="85">
        <f>'3'!D17</f>
        <v>22</v>
      </c>
      <c r="E17" s="85">
        <f>'3'!E17</f>
        <v>62</v>
      </c>
      <c r="F17" s="11">
        <f>'5'!O18</f>
        <v>0</v>
      </c>
      <c r="G17" s="13">
        <f>'6'!H18</f>
        <v>23</v>
      </c>
      <c r="H17" s="11">
        <f>'7'!F18</f>
        <v>26</v>
      </c>
      <c r="I17" s="11">
        <f>'8'!M18</f>
        <v>24</v>
      </c>
      <c r="J17" s="11">
        <f>'9'!O18+'9'!P18</f>
        <v>0</v>
      </c>
      <c r="K17" s="11">
        <f>'9'!Y18</f>
        <v>0</v>
      </c>
      <c r="L17" s="56">
        <f t="shared" si="0"/>
        <v>73</v>
      </c>
      <c r="M17" s="57">
        <f t="shared" si="1"/>
        <v>1.1774193548387097</v>
      </c>
    </row>
    <row r="18" spans="1:13" ht="14.25" customHeight="1" x14ac:dyDescent="0.2">
      <c r="A18" s="9" t="str">
        <f>'3'!A18</f>
        <v>Avella Area SD</v>
      </c>
      <c r="B18" s="29" t="str">
        <f>'3'!B18</f>
        <v>Washington</v>
      </c>
      <c r="C18" s="85">
        <f>'3'!C18</f>
        <v>124</v>
      </c>
      <c r="D18" s="85">
        <f>'3'!D18</f>
        <v>71</v>
      </c>
      <c r="E18" s="85">
        <f>'3'!E18</f>
        <v>195</v>
      </c>
      <c r="F18" s="11">
        <f>'5'!O19</f>
        <v>2</v>
      </c>
      <c r="G18" s="13">
        <f>'6'!H19</f>
        <v>0</v>
      </c>
      <c r="H18" s="11">
        <f>'7'!F19</f>
        <v>0</v>
      </c>
      <c r="I18" s="11">
        <f>'8'!M19</f>
        <v>12</v>
      </c>
      <c r="J18" s="11">
        <f>'9'!O19+'9'!P19</f>
        <v>0</v>
      </c>
      <c r="K18" s="11">
        <f>'9'!Y19</f>
        <v>0</v>
      </c>
      <c r="L18" s="56">
        <f t="shared" si="0"/>
        <v>14</v>
      </c>
      <c r="M18" s="57">
        <f t="shared" si="1"/>
        <v>7.179487179487179E-2</v>
      </c>
    </row>
    <row r="19" spans="1:13" ht="14.25" customHeight="1" x14ac:dyDescent="0.2">
      <c r="A19" s="9" t="str">
        <f>'3'!A19</f>
        <v>Avon Grove SD</v>
      </c>
      <c r="B19" s="29" t="str">
        <f>'3'!B19</f>
        <v>Chester</v>
      </c>
      <c r="C19" s="85">
        <f>'3'!C19</f>
        <v>1064</v>
      </c>
      <c r="D19" s="85">
        <f>'3'!D19</f>
        <v>844</v>
      </c>
      <c r="E19" s="85">
        <f>'3'!E19</f>
        <v>1908</v>
      </c>
      <c r="F19" s="11">
        <f>'5'!O20</f>
        <v>18</v>
      </c>
      <c r="G19" s="13">
        <f>'6'!H20</f>
        <v>0</v>
      </c>
      <c r="H19" s="11">
        <f>'7'!F20</f>
        <v>0</v>
      </c>
      <c r="I19" s="11">
        <f>'8'!M20</f>
        <v>260</v>
      </c>
      <c r="J19" s="11">
        <f>'9'!O20+'9'!P20</f>
        <v>286.09736417428724</v>
      </c>
      <c r="K19" s="11">
        <f>'9'!Y20</f>
        <v>31.788596019365254</v>
      </c>
      <c r="L19" s="56">
        <f t="shared" si="0"/>
        <v>564.09736417428724</v>
      </c>
      <c r="M19" s="57">
        <f t="shared" si="1"/>
        <v>0.29564851371817991</v>
      </c>
    </row>
    <row r="20" spans="1:13" ht="14.25" customHeight="1" x14ac:dyDescent="0.2">
      <c r="A20" s="9" t="str">
        <f>'3'!A20</f>
        <v>Avonworth SD</v>
      </c>
      <c r="B20" s="29" t="str">
        <f>'3'!B20</f>
        <v>Allegheny</v>
      </c>
      <c r="C20" s="85">
        <f>'3'!C20</f>
        <v>403</v>
      </c>
      <c r="D20" s="85">
        <f>'3'!D20</f>
        <v>268</v>
      </c>
      <c r="E20" s="85">
        <f>'3'!E20</f>
        <v>671</v>
      </c>
      <c r="F20" s="11">
        <f>'5'!O21</f>
        <v>1</v>
      </c>
      <c r="G20" s="13">
        <f>'6'!H21</f>
        <v>0</v>
      </c>
      <c r="H20" s="11">
        <f>'7'!F21</f>
        <v>0</v>
      </c>
      <c r="I20" s="11">
        <f>'8'!M21</f>
        <v>63</v>
      </c>
      <c r="J20" s="11">
        <f>'9'!O21+'9'!P21</f>
        <v>0</v>
      </c>
      <c r="K20" s="11">
        <f>'9'!Y21</f>
        <v>0</v>
      </c>
      <c r="L20" s="56">
        <f t="shared" si="0"/>
        <v>64</v>
      </c>
      <c r="M20" s="57">
        <f t="shared" si="1"/>
        <v>9.5380029806259314E-2</v>
      </c>
    </row>
    <row r="21" spans="1:13" ht="14.25" customHeight="1" x14ac:dyDescent="0.2">
      <c r="A21" s="9" t="str">
        <f>'3'!A21</f>
        <v>Bald Eagle Area SD</v>
      </c>
      <c r="B21" s="29" t="str">
        <f>'3'!B21</f>
        <v>Centre</v>
      </c>
      <c r="C21" s="85">
        <f>'3'!C21</f>
        <v>382</v>
      </c>
      <c r="D21" s="85">
        <f>'3'!D21</f>
        <v>289</v>
      </c>
      <c r="E21" s="85">
        <f>'3'!E21</f>
        <v>671</v>
      </c>
      <c r="F21" s="11">
        <f>'5'!O22</f>
        <v>73</v>
      </c>
      <c r="G21" s="13">
        <f>'6'!H22</f>
        <v>36</v>
      </c>
      <c r="H21" s="11">
        <f>'7'!F22</f>
        <v>0</v>
      </c>
      <c r="I21" s="11">
        <f>'8'!M22</f>
        <v>120</v>
      </c>
      <c r="J21" s="11">
        <f>'9'!O22+'9'!P22</f>
        <v>38.617449664429536</v>
      </c>
      <c r="K21" s="11">
        <f>'9'!Y22</f>
        <v>0</v>
      </c>
      <c r="L21" s="56">
        <f t="shared" si="0"/>
        <v>267.61744966442956</v>
      </c>
      <c r="M21" s="57">
        <f t="shared" si="1"/>
        <v>0.39883375508856866</v>
      </c>
    </row>
    <row r="22" spans="1:13" ht="14.25" customHeight="1" x14ac:dyDescent="0.2">
      <c r="A22" s="9" t="str">
        <f>'3'!A22</f>
        <v>Baldwin-Whitehall SD</v>
      </c>
      <c r="B22" s="29" t="str">
        <f>'3'!B22</f>
        <v>Allegheny</v>
      </c>
      <c r="C22" s="85">
        <f>'3'!C22</f>
        <v>1099</v>
      </c>
      <c r="D22" s="85">
        <f>'3'!D22</f>
        <v>663</v>
      </c>
      <c r="E22" s="85">
        <f>'3'!E22</f>
        <v>1762</v>
      </c>
      <c r="F22" s="11">
        <f>'5'!O23</f>
        <v>151</v>
      </c>
      <c r="G22" s="13">
        <f>'6'!H23</f>
        <v>0</v>
      </c>
      <c r="H22" s="11">
        <f>'7'!F23</f>
        <v>0</v>
      </c>
      <c r="I22" s="11">
        <f>'8'!M23</f>
        <v>224</v>
      </c>
      <c r="J22" s="11">
        <f>'9'!O23+'9'!P23</f>
        <v>138.31311274509804</v>
      </c>
      <c r="K22" s="11">
        <f>'9'!Y23</f>
        <v>69.156556372549005</v>
      </c>
      <c r="L22" s="56">
        <f t="shared" si="0"/>
        <v>513.31311274509801</v>
      </c>
      <c r="M22" s="57">
        <f t="shared" si="1"/>
        <v>0.29132412755113396</v>
      </c>
    </row>
    <row r="23" spans="1:13" ht="14.25" customHeight="1" x14ac:dyDescent="0.2">
      <c r="A23" s="9" t="str">
        <f>'3'!A23</f>
        <v>Bangor Area SD</v>
      </c>
      <c r="B23" s="29" t="str">
        <f>'3'!B23</f>
        <v>Northampton</v>
      </c>
      <c r="C23" s="85">
        <f>'3'!C23</f>
        <v>661</v>
      </c>
      <c r="D23" s="85">
        <f>'3'!D23</f>
        <v>477</v>
      </c>
      <c r="E23" s="85">
        <f>'3'!E23</f>
        <v>1138</v>
      </c>
      <c r="F23" s="11">
        <f>'5'!O24</f>
        <v>0</v>
      </c>
      <c r="G23" s="13">
        <f>'6'!H24</f>
        <v>0</v>
      </c>
      <c r="H23" s="11">
        <f>'7'!F24</f>
        <v>0</v>
      </c>
      <c r="I23" s="11">
        <f>'8'!M24</f>
        <v>122</v>
      </c>
      <c r="J23" s="11">
        <f>'9'!O24+'9'!P24</f>
        <v>143.81331403762664</v>
      </c>
      <c r="K23" s="11">
        <f>'9'!Y24</f>
        <v>143.81331403762661</v>
      </c>
      <c r="L23" s="56">
        <f t="shared" si="0"/>
        <v>265.81331403762664</v>
      </c>
      <c r="M23" s="57">
        <f t="shared" si="1"/>
        <v>0.23357936207172816</v>
      </c>
    </row>
    <row r="24" spans="1:13" ht="14.25" customHeight="1" x14ac:dyDescent="0.2">
      <c r="A24" s="9" t="str">
        <f>'3'!A24</f>
        <v>Beaver Area SD</v>
      </c>
      <c r="B24" s="29" t="str">
        <f>'3'!B24</f>
        <v>Beaver</v>
      </c>
      <c r="C24" s="85">
        <f>'3'!C24</f>
        <v>390</v>
      </c>
      <c r="D24" s="85">
        <f>'3'!D24</f>
        <v>262</v>
      </c>
      <c r="E24" s="85">
        <f>'3'!E24</f>
        <v>652</v>
      </c>
      <c r="F24" s="11">
        <f>'5'!O25</f>
        <v>0</v>
      </c>
      <c r="G24" s="13">
        <f>'6'!H25</f>
        <v>20</v>
      </c>
      <c r="H24" s="11">
        <f>'7'!F25</f>
        <v>0</v>
      </c>
      <c r="I24" s="11">
        <f>'8'!M25</f>
        <v>85</v>
      </c>
      <c r="J24" s="11">
        <f>'9'!O25+'9'!P25</f>
        <v>156.30127298444131</v>
      </c>
      <c r="K24" s="11">
        <f>'9'!Y25</f>
        <v>31.260254596888263</v>
      </c>
      <c r="L24" s="56">
        <f t="shared" si="0"/>
        <v>261.30127298444131</v>
      </c>
      <c r="M24" s="57">
        <f t="shared" si="1"/>
        <v>0.40076882359576887</v>
      </c>
    </row>
    <row r="25" spans="1:13" ht="14.25" customHeight="1" x14ac:dyDescent="0.2">
      <c r="A25" s="9" t="str">
        <f>'3'!A25</f>
        <v>Bedford Area SD</v>
      </c>
      <c r="B25" s="29" t="str">
        <f>'3'!B25</f>
        <v>Bedford</v>
      </c>
      <c r="C25" s="85">
        <f>'3'!C25</f>
        <v>445</v>
      </c>
      <c r="D25" s="85">
        <f>'3'!D25</f>
        <v>330</v>
      </c>
      <c r="E25" s="85">
        <f>'3'!E25</f>
        <v>775</v>
      </c>
      <c r="F25" s="11">
        <f>'5'!O26</f>
        <v>47</v>
      </c>
      <c r="G25" s="13">
        <f>'6'!H26</f>
        <v>0</v>
      </c>
      <c r="H25" s="11">
        <f>'7'!F26</f>
        <v>0</v>
      </c>
      <c r="I25" s="11">
        <f>'8'!M26</f>
        <v>57</v>
      </c>
      <c r="J25" s="11">
        <f>'9'!O26+'9'!P26</f>
        <v>91.071428571428569</v>
      </c>
      <c r="K25" s="11">
        <f>'9'!Y26</f>
        <v>52.214285714285722</v>
      </c>
      <c r="L25" s="56">
        <f t="shared" si="0"/>
        <v>195.07142857142856</v>
      </c>
      <c r="M25" s="57">
        <f t="shared" si="1"/>
        <v>0.25170506912442392</v>
      </c>
    </row>
    <row r="26" spans="1:13" ht="14.25" customHeight="1" x14ac:dyDescent="0.2">
      <c r="A26" s="9" t="str">
        <f>'3'!A26</f>
        <v>Belle Vernon Area SD</v>
      </c>
      <c r="B26" s="29" t="str">
        <f>'3'!B26</f>
        <v>Westmoreland</v>
      </c>
      <c r="C26" s="85">
        <f>'3'!C26</f>
        <v>515</v>
      </c>
      <c r="D26" s="85">
        <f>'3'!D26</f>
        <v>422</v>
      </c>
      <c r="E26" s="85">
        <f>'3'!E26</f>
        <v>937</v>
      </c>
      <c r="F26" s="11">
        <f>'5'!O27</f>
        <v>23</v>
      </c>
      <c r="G26" s="13">
        <f>'6'!H27</f>
        <v>0</v>
      </c>
      <c r="H26" s="11">
        <f>'7'!F27</f>
        <v>0</v>
      </c>
      <c r="I26" s="11">
        <f>'8'!M27</f>
        <v>148</v>
      </c>
      <c r="J26" s="11">
        <f>'9'!O27+'9'!P27</f>
        <v>62.768627450980389</v>
      </c>
      <c r="K26" s="11">
        <f>'9'!Y27</f>
        <v>0</v>
      </c>
      <c r="L26" s="56">
        <f t="shared" si="0"/>
        <v>233.76862745098038</v>
      </c>
      <c r="M26" s="57">
        <f t="shared" si="1"/>
        <v>0.24948626195408791</v>
      </c>
    </row>
    <row r="27" spans="1:13" ht="14.25" customHeight="1" x14ac:dyDescent="0.2">
      <c r="A27" s="9" t="str">
        <f>'3'!A27</f>
        <v>Bellefonte Area SD</v>
      </c>
      <c r="B27" s="29" t="str">
        <f>'3'!B27</f>
        <v>Centre</v>
      </c>
      <c r="C27" s="85">
        <f>'3'!C27</f>
        <v>850</v>
      </c>
      <c r="D27" s="85">
        <f>'3'!D27</f>
        <v>565</v>
      </c>
      <c r="E27" s="85">
        <f>'3'!E27</f>
        <v>1415</v>
      </c>
      <c r="F27" s="11">
        <f>'5'!O28</f>
        <v>66</v>
      </c>
      <c r="G27" s="13">
        <f>'6'!H28</f>
        <v>17</v>
      </c>
      <c r="H27" s="11">
        <f>'7'!F28</f>
        <v>0</v>
      </c>
      <c r="I27" s="11">
        <f>'8'!M28</f>
        <v>172</v>
      </c>
      <c r="J27" s="11">
        <f>'9'!O28+'9'!P28</f>
        <v>236.60850111856826</v>
      </c>
      <c r="K27" s="11">
        <f>'9'!Y28</f>
        <v>194.92617449664431</v>
      </c>
      <c r="L27" s="56">
        <f t="shared" si="0"/>
        <v>491.60850111856826</v>
      </c>
      <c r="M27" s="57">
        <f t="shared" si="1"/>
        <v>0.34742650255729207</v>
      </c>
    </row>
    <row r="28" spans="1:13" ht="14.25" customHeight="1" x14ac:dyDescent="0.2">
      <c r="A28" s="9" t="str">
        <f>'3'!A28</f>
        <v>Bellwood-Antis SD</v>
      </c>
      <c r="B28" s="29" t="str">
        <f>'3'!B28</f>
        <v>Blair</v>
      </c>
      <c r="C28" s="85">
        <f>'3'!C28</f>
        <v>264</v>
      </c>
      <c r="D28" s="85">
        <f>'3'!D28</f>
        <v>149</v>
      </c>
      <c r="E28" s="85">
        <f>'3'!E28</f>
        <v>413</v>
      </c>
      <c r="F28" s="11">
        <f>'5'!O29</f>
        <v>8</v>
      </c>
      <c r="G28" s="13">
        <f>'6'!H29</f>
        <v>0</v>
      </c>
      <c r="H28" s="11">
        <f>'7'!F29</f>
        <v>0</v>
      </c>
      <c r="I28" s="11">
        <f>'8'!M29</f>
        <v>79</v>
      </c>
      <c r="J28" s="11">
        <f>'9'!O29+'9'!P29</f>
        <v>89.528336380255951</v>
      </c>
      <c r="K28" s="11">
        <f>'9'!Y29</f>
        <v>0</v>
      </c>
      <c r="L28" s="56">
        <f t="shared" si="0"/>
        <v>176.52833638025595</v>
      </c>
      <c r="M28" s="57">
        <f t="shared" si="1"/>
        <v>0.42742938590861007</v>
      </c>
    </row>
    <row r="29" spans="1:13" ht="14.25" customHeight="1" x14ac:dyDescent="0.2">
      <c r="A29" s="9" t="str">
        <f>'3'!A29</f>
        <v>Bensalem Township SD</v>
      </c>
      <c r="B29" s="29" t="str">
        <f>'3'!B29</f>
        <v>Bucks</v>
      </c>
      <c r="C29" s="85">
        <f>'3'!C29</f>
        <v>2145</v>
      </c>
      <c r="D29" s="85">
        <f>'3'!D29</f>
        <v>1467</v>
      </c>
      <c r="E29" s="85">
        <f>'3'!E29</f>
        <v>3612</v>
      </c>
      <c r="F29" s="11">
        <f>'5'!O30</f>
        <v>250</v>
      </c>
      <c r="G29" s="13">
        <f>'6'!H30</f>
        <v>0</v>
      </c>
      <c r="H29" s="11">
        <f>'7'!F30</f>
        <v>0</v>
      </c>
      <c r="I29" s="11">
        <f>'8'!M30</f>
        <v>478</v>
      </c>
      <c r="J29" s="11">
        <f>'9'!O30+'9'!P30</f>
        <v>457.95562257647566</v>
      </c>
      <c r="K29" s="11">
        <f>'9'!Y30</f>
        <v>213.71262386902197</v>
      </c>
      <c r="L29" s="56">
        <f t="shared" si="0"/>
        <v>1185.9556225764757</v>
      </c>
      <c r="M29" s="57">
        <f t="shared" si="1"/>
        <v>0.32833765852061897</v>
      </c>
    </row>
    <row r="30" spans="1:13" ht="14.25" customHeight="1" x14ac:dyDescent="0.2">
      <c r="A30" s="9" t="str">
        <f>'3'!A30</f>
        <v>Benton Area SD</v>
      </c>
      <c r="B30" s="29" t="str">
        <f>'3'!B30</f>
        <v>Columbia</v>
      </c>
      <c r="C30" s="85">
        <f>'3'!C30</f>
        <v>134</v>
      </c>
      <c r="D30" s="85">
        <f>'3'!D30</f>
        <v>109</v>
      </c>
      <c r="E30" s="85">
        <f>'3'!E30</f>
        <v>243</v>
      </c>
      <c r="F30" s="11">
        <f>'5'!O31</f>
        <v>48</v>
      </c>
      <c r="G30" s="13">
        <f>'6'!H31</f>
        <v>0</v>
      </c>
      <c r="H30" s="11">
        <f>'7'!F31</f>
        <v>0</v>
      </c>
      <c r="I30" s="11">
        <f>'8'!M31</f>
        <v>28</v>
      </c>
      <c r="J30" s="11">
        <f>'9'!O31+'9'!P31</f>
        <v>6.1906976744186046</v>
      </c>
      <c r="K30" s="11">
        <f>'9'!Y31</f>
        <v>0</v>
      </c>
      <c r="L30" s="56">
        <f t="shared" si="0"/>
        <v>82.190697674418601</v>
      </c>
      <c r="M30" s="57">
        <f t="shared" si="1"/>
        <v>0.3382333237630395</v>
      </c>
    </row>
    <row r="31" spans="1:13" ht="14.25" customHeight="1" x14ac:dyDescent="0.2">
      <c r="A31" s="9" t="str">
        <f>'3'!A31</f>
        <v>Bentworth SD</v>
      </c>
      <c r="B31" s="29" t="str">
        <f>'3'!B31</f>
        <v>Washington</v>
      </c>
      <c r="C31" s="85">
        <f>'3'!C31</f>
        <v>276</v>
      </c>
      <c r="D31" s="85">
        <f>'3'!D31</f>
        <v>175</v>
      </c>
      <c r="E31" s="85">
        <f>'3'!E31</f>
        <v>451</v>
      </c>
      <c r="F31" s="11">
        <f>'5'!O32</f>
        <v>41</v>
      </c>
      <c r="G31" s="13">
        <f>'6'!H32</f>
        <v>0</v>
      </c>
      <c r="H31" s="11">
        <f>'7'!F32</f>
        <v>0</v>
      </c>
      <c r="I31" s="11">
        <f>'8'!M32</f>
        <v>53</v>
      </c>
      <c r="J31" s="11">
        <f>'9'!O32+'9'!P32</f>
        <v>0</v>
      </c>
      <c r="K31" s="11">
        <f>'9'!Y32</f>
        <v>0</v>
      </c>
      <c r="L31" s="56">
        <f t="shared" si="0"/>
        <v>94</v>
      </c>
      <c r="M31" s="57">
        <f t="shared" si="1"/>
        <v>0.20842572062084258</v>
      </c>
    </row>
    <row r="32" spans="1:13" ht="14.25" customHeight="1" x14ac:dyDescent="0.2">
      <c r="A32" s="9" t="str">
        <f>'3'!A32</f>
        <v>Berlin Brothersvalley SD</v>
      </c>
      <c r="B32" s="29" t="str">
        <f>'3'!B32</f>
        <v>Somerset</v>
      </c>
      <c r="C32" s="85">
        <f>'3'!C32</f>
        <v>177</v>
      </c>
      <c r="D32" s="85">
        <f>'3'!D32</f>
        <v>102</v>
      </c>
      <c r="E32" s="85">
        <f>'3'!E32</f>
        <v>279</v>
      </c>
      <c r="F32" s="11">
        <f>'5'!O33</f>
        <v>1</v>
      </c>
      <c r="G32" s="13">
        <f>'6'!H33</f>
        <v>16</v>
      </c>
      <c r="H32" s="11">
        <f>'7'!F33</f>
        <v>0</v>
      </c>
      <c r="I32" s="11">
        <f>'8'!M33</f>
        <v>26</v>
      </c>
      <c r="J32" s="11">
        <f>'9'!O33+'9'!P33</f>
        <v>35.472440944881889</v>
      </c>
      <c r="K32" s="11">
        <f>'9'!Y33</f>
        <v>0</v>
      </c>
      <c r="L32" s="56">
        <f t="shared" si="0"/>
        <v>78.472440944881896</v>
      </c>
      <c r="M32" s="57">
        <f t="shared" si="1"/>
        <v>0.28126322919312507</v>
      </c>
    </row>
    <row r="33" spans="1:13" ht="14.25" customHeight="1" x14ac:dyDescent="0.2">
      <c r="A33" s="9" t="str">
        <f>'3'!A33</f>
        <v>Bermudian Springs SD</v>
      </c>
      <c r="B33" s="29" t="str">
        <f>'3'!B33</f>
        <v>Adams</v>
      </c>
      <c r="C33" s="85">
        <f>'3'!C33</f>
        <v>481</v>
      </c>
      <c r="D33" s="85">
        <f>'3'!D33</f>
        <v>339</v>
      </c>
      <c r="E33" s="85">
        <f>'3'!E33</f>
        <v>820</v>
      </c>
      <c r="F33" s="11">
        <f>'5'!O34</f>
        <v>40</v>
      </c>
      <c r="G33" s="13">
        <f>'6'!H34</f>
        <v>0</v>
      </c>
      <c r="H33" s="11">
        <f>'7'!F34</f>
        <v>0</v>
      </c>
      <c r="I33" s="11">
        <f>'8'!M34</f>
        <v>89</v>
      </c>
      <c r="J33" s="11">
        <f>'9'!O34+'9'!P34</f>
        <v>94.29069767441861</v>
      </c>
      <c r="K33" s="11">
        <f>'9'!Y34</f>
        <v>0</v>
      </c>
      <c r="L33" s="56">
        <f t="shared" si="0"/>
        <v>223.2906976744186</v>
      </c>
      <c r="M33" s="57">
        <f t="shared" si="1"/>
        <v>0.27230572887124221</v>
      </c>
    </row>
    <row r="34" spans="1:13" ht="14.25" customHeight="1" x14ac:dyDescent="0.2">
      <c r="A34" s="9" t="str">
        <f>'3'!A34</f>
        <v>Berwick Area SD</v>
      </c>
      <c r="B34" s="29" t="str">
        <f>'3'!B34</f>
        <v>Columbia</v>
      </c>
      <c r="C34" s="85">
        <f>'3'!C34</f>
        <v>712</v>
      </c>
      <c r="D34" s="85">
        <f>'3'!D34</f>
        <v>462</v>
      </c>
      <c r="E34" s="85">
        <f>'3'!E34</f>
        <v>1174</v>
      </c>
      <c r="F34" s="11">
        <f>'5'!O35</f>
        <v>97</v>
      </c>
      <c r="G34" s="13">
        <f>'6'!H35</f>
        <v>16</v>
      </c>
      <c r="H34" s="11">
        <f>'7'!F35</f>
        <v>23</v>
      </c>
      <c r="I34" s="11">
        <f>'8'!M35</f>
        <v>149</v>
      </c>
      <c r="J34" s="11">
        <f>'9'!O35+'9'!P35</f>
        <v>59.655813953488376</v>
      </c>
      <c r="K34" s="11">
        <f>'9'!Y35</f>
        <v>0</v>
      </c>
      <c r="L34" s="56">
        <f t="shared" si="0"/>
        <v>344.6558139534884</v>
      </c>
      <c r="M34" s="57">
        <f t="shared" si="1"/>
        <v>0.29357394714947904</v>
      </c>
    </row>
    <row r="35" spans="1:13" ht="14.25" customHeight="1" x14ac:dyDescent="0.2">
      <c r="A35" s="9" t="str">
        <f>'3'!A35</f>
        <v>Bethel Park SD</v>
      </c>
      <c r="B35" s="29" t="str">
        <f>'3'!B35</f>
        <v>Allegheny</v>
      </c>
      <c r="C35" s="85">
        <f>'3'!C35</f>
        <v>854</v>
      </c>
      <c r="D35" s="85">
        <f>'3'!D35</f>
        <v>661</v>
      </c>
      <c r="E35" s="85">
        <f>'3'!E35</f>
        <v>1515</v>
      </c>
      <c r="F35" s="11">
        <f>'5'!O36</f>
        <v>6</v>
      </c>
      <c r="G35" s="13">
        <f>'6'!H36</f>
        <v>16</v>
      </c>
      <c r="H35" s="11">
        <f>'7'!F36</f>
        <v>0</v>
      </c>
      <c r="I35" s="11">
        <f>'8'!M36</f>
        <v>230</v>
      </c>
      <c r="J35" s="11">
        <f>'9'!O36+'9'!P36</f>
        <v>279.88832720588238</v>
      </c>
      <c r="K35" s="11">
        <f>'9'!Y36</f>
        <v>72.41865808823529</v>
      </c>
      <c r="L35" s="56">
        <f t="shared" si="0"/>
        <v>531.88832720588243</v>
      </c>
      <c r="M35" s="57">
        <f t="shared" si="1"/>
        <v>0.35108140409629202</v>
      </c>
    </row>
    <row r="36" spans="1:13" ht="14.25" customHeight="1" x14ac:dyDescent="0.2">
      <c r="A36" s="9" t="str">
        <f>'3'!A36</f>
        <v>Bethlehem Area SD</v>
      </c>
      <c r="B36" s="29" t="str">
        <f>'3'!B36</f>
        <v>Northampton</v>
      </c>
      <c r="C36" s="85">
        <f>'3'!C36</f>
        <v>3669</v>
      </c>
      <c r="D36" s="85">
        <f>'3'!D36</f>
        <v>2645</v>
      </c>
      <c r="E36" s="85">
        <f>'3'!E36</f>
        <v>6314</v>
      </c>
      <c r="F36" s="11">
        <f>'5'!O37</f>
        <v>174</v>
      </c>
      <c r="G36" s="13">
        <f>'6'!H37</f>
        <v>150</v>
      </c>
      <c r="H36" s="11">
        <f>'7'!F37</f>
        <v>76</v>
      </c>
      <c r="I36" s="11">
        <f>'8'!M37</f>
        <v>776</v>
      </c>
      <c r="J36" s="11">
        <f>'9'!O37+'9'!P37</f>
        <v>733.17655571635305</v>
      </c>
      <c r="K36" s="11">
        <f>'9'!Y37</f>
        <v>293.59623733719246</v>
      </c>
      <c r="L36" s="56">
        <f t="shared" si="0"/>
        <v>1909.1765557163531</v>
      </c>
      <c r="M36" s="57">
        <f t="shared" si="1"/>
        <v>0.30237196004376832</v>
      </c>
    </row>
    <row r="37" spans="1:13" ht="14.25" customHeight="1" x14ac:dyDescent="0.2">
      <c r="A37" s="9" t="str">
        <f>'3'!A37</f>
        <v>Bethlehem-Center SD</v>
      </c>
      <c r="B37" s="29" t="str">
        <f>'3'!B37</f>
        <v>Washington</v>
      </c>
      <c r="C37" s="85">
        <f>'3'!C37</f>
        <v>280</v>
      </c>
      <c r="D37" s="85">
        <f>'3'!D37</f>
        <v>172</v>
      </c>
      <c r="E37" s="85">
        <f>'3'!E37</f>
        <v>452</v>
      </c>
      <c r="F37" s="11">
        <f>'5'!O38</f>
        <v>28</v>
      </c>
      <c r="G37" s="13">
        <f>'6'!H38</f>
        <v>18</v>
      </c>
      <c r="H37" s="11">
        <f>'7'!F38</f>
        <v>0</v>
      </c>
      <c r="I37" s="11">
        <f>'8'!M38</f>
        <v>73</v>
      </c>
      <c r="J37" s="11">
        <f>'9'!O38+'9'!P38</f>
        <v>0</v>
      </c>
      <c r="K37" s="11">
        <f>'9'!Y38</f>
        <v>0</v>
      </c>
      <c r="L37" s="56">
        <f t="shared" si="0"/>
        <v>119</v>
      </c>
      <c r="M37" s="57">
        <f t="shared" si="1"/>
        <v>0.26327433628318586</v>
      </c>
    </row>
    <row r="38" spans="1:13" ht="14.25" customHeight="1" x14ac:dyDescent="0.2">
      <c r="A38" s="9" t="str">
        <f>'3'!A38</f>
        <v>Big Beaver Falls Area SD</v>
      </c>
      <c r="B38" s="29" t="str">
        <f>'3'!B38</f>
        <v>Beaver</v>
      </c>
      <c r="C38" s="85">
        <f>'3'!C38</f>
        <v>544</v>
      </c>
      <c r="D38" s="85">
        <f>'3'!D38</f>
        <v>307</v>
      </c>
      <c r="E38" s="85">
        <f>'3'!E38</f>
        <v>851</v>
      </c>
      <c r="F38" s="11">
        <f>'5'!O39</f>
        <v>95</v>
      </c>
      <c r="G38" s="13">
        <f>'6'!H39</f>
        <v>17</v>
      </c>
      <c r="H38" s="11">
        <f>'7'!F39</f>
        <v>17</v>
      </c>
      <c r="I38" s="11">
        <f>'8'!M39</f>
        <v>107</v>
      </c>
      <c r="J38" s="11">
        <f>'9'!O39+'9'!P39</f>
        <v>156.30127298444131</v>
      </c>
      <c r="K38" s="11">
        <f>'9'!Y39</f>
        <v>62.520509193776526</v>
      </c>
      <c r="L38" s="56">
        <f t="shared" si="0"/>
        <v>392.30127298444131</v>
      </c>
      <c r="M38" s="57">
        <f t="shared" si="1"/>
        <v>0.46098856989946102</v>
      </c>
    </row>
    <row r="39" spans="1:13" ht="14.25" customHeight="1" x14ac:dyDescent="0.2">
      <c r="A39" s="9" t="str">
        <f>'3'!A39</f>
        <v>Big Spring SD</v>
      </c>
      <c r="B39" s="29" t="str">
        <f>'3'!B39</f>
        <v>Cumberland</v>
      </c>
      <c r="C39" s="85">
        <f>'3'!C39</f>
        <v>734</v>
      </c>
      <c r="D39" s="85">
        <f>'3'!D39</f>
        <v>455</v>
      </c>
      <c r="E39" s="85">
        <f>'3'!E39</f>
        <v>1189</v>
      </c>
      <c r="F39" s="11">
        <f>'5'!O40</f>
        <v>30</v>
      </c>
      <c r="G39" s="13">
        <f>'6'!H40</f>
        <v>0</v>
      </c>
      <c r="H39" s="11">
        <f>'7'!F40</f>
        <v>0</v>
      </c>
      <c r="I39" s="11">
        <f>'8'!M40</f>
        <v>103</v>
      </c>
      <c r="J39" s="11">
        <f>'9'!O40+'9'!P40</f>
        <v>0</v>
      </c>
      <c r="K39" s="11">
        <f>'9'!Y40</f>
        <v>0</v>
      </c>
      <c r="L39" s="56">
        <f t="shared" si="0"/>
        <v>133</v>
      </c>
      <c r="M39" s="57">
        <f t="shared" si="1"/>
        <v>0.1118587047939445</v>
      </c>
    </row>
    <row r="40" spans="1:13" ht="14.25" customHeight="1" x14ac:dyDescent="0.2">
      <c r="A40" s="9" t="str">
        <f>'3'!A40</f>
        <v>Blackhawk SD</v>
      </c>
      <c r="B40" s="29" t="str">
        <f>'3'!B40</f>
        <v>Beaver</v>
      </c>
      <c r="C40" s="85">
        <f>'3'!C40</f>
        <v>478</v>
      </c>
      <c r="D40" s="85">
        <f>'3'!D40</f>
        <v>345</v>
      </c>
      <c r="E40" s="85">
        <f>'3'!E40</f>
        <v>823</v>
      </c>
      <c r="F40" s="11">
        <f>'5'!O41</f>
        <v>19</v>
      </c>
      <c r="G40" s="13">
        <f>'6'!H41</f>
        <v>0</v>
      </c>
      <c r="H40" s="11">
        <f>'7'!F41</f>
        <v>16</v>
      </c>
      <c r="I40" s="11">
        <f>'8'!M41</f>
        <v>108</v>
      </c>
      <c r="J40" s="11">
        <f>'9'!O41+'9'!P41</f>
        <v>0</v>
      </c>
      <c r="K40" s="11">
        <f>'9'!Y41</f>
        <v>0</v>
      </c>
      <c r="L40" s="56">
        <f t="shared" si="0"/>
        <v>143</v>
      </c>
      <c r="M40" s="57">
        <f t="shared" si="1"/>
        <v>0.17375455650060753</v>
      </c>
    </row>
    <row r="41" spans="1:13" ht="14.25" customHeight="1" x14ac:dyDescent="0.2">
      <c r="A41" s="9" t="str">
        <f>'3'!A41</f>
        <v>Blacklick Valley SD</v>
      </c>
      <c r="B41" s="29" t="str">
        <f>'3'!B41</f>
        <v>Cambria</v>
      </c>
      <c r="C41" s="85">
        <f>'3'!C41</f>
        <v>168</v>
      </c>
      <c r="D41" s="85">
        <f>'3'!D41</f>
        <v>138</v>
      </c>
      <c r="E41" s="85">
        <f>'3'!E41</f>
        <v>306</v>
      </c>
      <c r="F41" s="11">
        <f>'5'!O42</f>
        <v>0</v>
      </c>
      <c r="G41" s="13">
        <f>'6'!H42</f>
        <v>0</v>
      </c>
      <c r="H41" s="11">
        <f>'7'!F42</f>
        <v>0</v>
      </c>
      <c r="I41" s="11">
        <f>'8'!M42</f>
        <v>38</v>
      </c>
      <c r="J41" s="11">
        <f>'9'!O42+'9'!P42</f>
        <v>24.013029315960914</v>
      </c>
      <c r="K41" s="11">
        <f>'9'!Y42</f>
        <v>10.110749185667753</v>
      </c>
      <c r="L41" s="56">
        <f t="shared" si="0"/>
        <v>62.013029315960914</v>
      </c>
      <c r="M41" s="57">
        <f t="shared" si="1"/>
        <v>0.20265695854889187</v>
      </c>
    </row>
    <row r="42" spans="1:13" ht="14.25" customHeight="1" x14ac:dyDescent="0.2">
      <c r="A42" s="9" t="str">
        <f>'3'!A42</f>
        <v>Blairsville-Saltsburg SD</v>
      </c>
      <c r="B42" s="29" t="str">
        <f>'3'!B42</f>
        <v>Indiana</v>
      </c>
      <c r="C42" s="85">
        <f>'3'!C42</f>
        <v>396</v>
      </c>
      <c r="D42" s="85">
        <f>'3'!D42</f>
        <v>300</v>
      </c>
      <c r="E42" s="85">
        <f>'3'!E42</f>
        <v>696</v>
      </c>
      <c r="F42" s="11">
        <f>'5'!O43</f>
        <v>6</v>
      </c>
      <c r="G42" s="13">
        <f>'6'!H43</f>
        <v>0</v>
      </c>
      <c r="H42" s="11">
        <f>'7'!F43</f>
        <v>0</v>
      </c>
      <c r="I42" s="11">
        <f>'8'!M43</f>
        <v>100</v>
      </c>
      <c r="J42" s="11">
        <f>'9'!O43+'9'!P43</f>
        <v>40.042780748663105</v>
      </c>
      <c r="K42" s="11">
        <f>'9'!Y43</f>
        <v>33.160427807486634</v>
      </c>
      <c r="L42" s="56">
        <f t="shared" si="0"/>
        <v>146.04278074866312</v>
      </c>
      <c r="M42" s="57">
        <f t="shared" si="1"/>
        <v>0.20983158153543552</v>
      </c>
    </row>
    <row r="43" spans="1:13" ht="14.25" customHeight="1" x14ac:dyDescent="0.2">
      <c r="A43" s="9" t="str">
        <f>'3'!A43</f>
        <v>Bloomsburg Area SD</v>
      </c>
      <c r="B43" s="29" t="str">
        <f>'3'!B43</f>
        <v>Columbia</v>
      </c>
      <c r="C43" s="85">
        <f>'3'!C43</f>
        <v>440</v>
      </c>
      <c r="D43" s="85">
        <f>'3'!D43</f>
        <v>315</v>
      </c>
      <c r="E43" s="85">
        <f>'3'!E43</f>
        <v>755</v>
      </c>
      <c r="F43" s="11">
        <f>'5'!O44</f>
        <v>69</v>
      </c>
      <c r="G43" s="13">
        <f>'6'!H44</f>
        <v>0</v>
      </c>
      <c r="H43" s="11">
        <f>'7'!F44</f>
        <v>0</v>
      </c>
      <c r="I43" s="11">
        <f>'8'!M44</f>
        <v>67</v>
      </c>
      <c r="J43" s="11">
        <f>'9'!O44+'9'!P44</f>
        <v>0</v>
      </c>
      <c r="K43" s="11">
        <f>'9'!Y44</f>
        <v>0</v>
      </c>
      <c r="L43" s="56">
        <f t="shared" si="0"/>
        <v>136</v>
      </c>
      <c r="M43" s="57">
        <f t="shared" si="1"/>
        <v>0.18013245033112582</v>
      </c>
    </row>
    <row r="44" spans="1:13" ht="14.25" customHeight="1" x14ac:dyDescent="0.2">
      <c r="A44" s="9" t="str">
        <f>'3'!A44</f>
        <v>Blue Mountain SD</v>
      </c>
      <c r="B44" s="29" t="str">
        <f>'3'!B44</f>
        <v>Schuylkill</v>
      </c>
      <c r="C44" s="85">
        <f>'3'!C44</f>
        <v>554</v>
      </c>
      <c r="D44" s="85">
        <f>'3'!D44</f>
        <v>466</v>
      </c>
      <c r="E44" s="85">
        <f>'3'!E44</f>
        <v>1020</v>
      </c>
      <c r="F44" s="11">
        <f>'5'!O45</f>
        <v>5</v>
      </c>
      <c r="G44" s="13">
        <f>'6'!H45</f>
        <v>0</v>
      </c>
      <c r="H44" s="11">
        <f>'7'!F45</f>
        <v>0</v>
      </c>
      <c r="I44" s="11">
        <f>'8'!M45</f>
        <v>117</v>
      </c>
      <c r="J44" s="11">
        <f>'9'!O45+'9'!P45</f>
        <v>34.229166666666671</v>
      </c>
      <c r="K44" s="11">
        <f>'9'!Y45</f>
        <v>0</v>
      </c>
      <c r="L44" s="56">
        <f t="shared" si="0"/>
        <v>156.22916666666669</v>
      </c>
      <c r="M44" s="57">
        <f t="shared" si="1"/>
        <v>0.15316584967320263</v>
      </c>
    </row>
    <row r="45" spans="1:13" ht="14.25" customHeight="1" x14ac:dyDescent="0.2">
      <c r="A45" s="9" t="str">
        <f>'3'!A45</f>
        <v>Blue Ridge SD</v>
      </c>
      <c r="B45" s="29" t="str">
        <f>'3'!B45</f>
        <v>Susquehanna</v>
      </c>
      <c r="C45" s="85">
        <f>'3'!C45</f>
        <v>248</v>
      </c>
      <c r="D45" s="85">
        <f>'3'!D45</f>
        <v>166</v>
      </c>
      <c r="E45" s="85">
        <f>'3'!E45</f>
        <v>414</v>
      </c>
      <c r="F45" s="11">
        <f>'5'!O46</f>
        <v>57</v>
      </c>
      <c r="G45" s="13">
        <f>'6'!H46</f>
        <v>0</v>
      </c>
      <c r="H45" s="11">
        <f>'7'!F46</f>
        <v>67</v>
      </c>
      <c r="I45" s="11">
        <f>'8'!M46</f>
        <v>41</v>
      </c>
      <c r="J45" s="11">
        <f>'9'!O46+'9'!P46</f>
        <v>70.666666666666671</v>
      </c>
      <c r="K45" s="11">
        <f>'9'!Y46</f>
        <v>35.333333333333336</v>
      </c>
      <c r="L45" s="56">
        <f t="shared" si="0"/>
        <v>235.66666666666669</v>
      </c>
      <c r="M45" s="57">
        <f t="shared" si="1"/>
        <v>0.56924315619967802</v>
      </c>
    </row>
    <row r="46" spans="1:13" ht="14.25" customHeight="1" x14ac:dyDescent="0.2">
      <c r="A46" s="9" t="str">
        <f>'3'!A46</f>
        <v>Boyertown Area SD</v>
      </c>
      <c r="B46" s="29" t="str">
        <f>'3'!B46</f>
        <v>Berks</v>
      </c>
      <c r="C46" s="85">
        <f>'3'!C46</f>
        <v>1542</v>
      </c>
      <c r="D46" s="85">
        <f>'3'!D46</f>
        <v>1203</v>
      </c>
      <c r="E46" s="85">
        <f>'3'!E46</f>
        <v>2745</v>
      </c>
      <c r="F46" s="11">
        <f>'5'!O47</f>
        <v>10</v>
      </c>
      <c r="G46" s="13">
        <f>'6'!H47</f>
        <v>0</v>
      </c>
      <c r="H46" s="11">
        <f>'7'!F47</f>
        <v>0</v>
      </c>
      <c r="I46" s="11">
        <f>'8'!M47</f>
        <v>333</v>
      </c>
      <c r="J46" s="11">
        <f>'9'!O47+'9'!P47</f>
        <v>420.88664525011473</v>
      </c>
      <c r="K46" s="11">
        <f>'9'!Y47</f>
        <v>120.25332721431849</v>
      </c>
      <c r="L46" s="56">
        <f t="shared" si="0"/>
        <v>763.88664525011473</v>
      </c>
      <c r="M46" s="57">
        <f t="shared" si="1"/>
        <v>0.27828293087435874</v>
      </c>
    </row>
    <row r="47" spans="1:13" ht="14.25" customHeight="1" x14ac:dyDescent="0.2">
      <c r="A47" s="9" t="str">
        <f>'3'!A47</f>
        <v>Bradford Area SD</v>
      </c>
      <c r="B47" s="29" t="str">
        <f>'3'!B47</f>
        <v>McKean</v>
      </c>
      <c r="C47" s="85">
        <f>'3'!C47</f>
        <v>626</v>
      </c>
      <c r="D47" s="85">
        <f>'3'!D47</f>
        <v>457</v>
      </c>
      <c r="E47" s="85">
        <f>'3'!E47</f>
        <v>1083</v>
      </c>
      <c r="F47" s="11">
        <f>'5'!O48</f>
        <v>55</v>
      </c>
      <c r="G47" s="13">
        <f>'6'!H48</f>
        <v>18</v>
      </c>
      <c r="H47" s="11">
        <f>'7'!F48</f>
        <v>105</v>
      </c>
      <c r="I47" s="11">
        <f>'8'!M48</f>
        <v>218</v>
      </c>
      <c r="J47" s="11">
        <f>'9'!O48+'9'!P48</f>
        <v>158.24</v>
      </c>
      <c r="K47" s="11">
        <f>'9'!Y48</f>
        <v>0</v>
      </c>
      <c r="L47" s="56">
        <f t="shared" si="0"/>
        <v>554.24</v>
      </c>
      <c r="M47" s="57">
        <f t="shared" si="1"/>
        <v>0.51176361957525396</v>
      </c>
    </row>
    <row r="48" spans="1:13" ht="14.25" customHeight="1" x14ac:dyDescent="0.2">
      <c r="A48" s="9" t="str">
        <f>'3'!A48</f>
        <v>Brandywine Heights Area SD</v>
      </c>
      <c r="B48" s="29" t="str">
        <f>'3'!B48</f>
        <v>Berks</v>
      </c>
      <c r="C48" s="85">
        <f>'3'!C48</f>
        <v>331</v>
      </c>
      <c r="D48" s="85">
        <f>'3'!D48</f>
        <v>262</v>
      </c>
      <c r="E48" s="85">
        <f>'3'!E48</f>
        <v>593</v>
      </c>
      <c r="F48" s="11">
        <f>'5'!O49</f>
        <v>7</v>
      </c>
      <c r="G48" s="13">
        <f>'6'!H49</f>
        <v>0</v>
      </c>
      <c r="H48" s="11">
        <f>'7'!F49</f>
        <v>0</v>
      </c>
      <c r="I48" s="11">
        <f>'8'!M49</f>
        <v>83</v>
      </c>
      <c r="J48" s="11">
        <f>'9'!O49+'9'!P49</f>
        <v>120.25332721431849</v>
      </c>
      <c r="K48" s="11">
        <f>'9'!Y49</f>
        <v>30.063331803579622</v>
      </c>
      <c r="L48" s="56">
        <f t="shared" si="0"/>
        <v>210.25332721431849</v>
      </c>
      <c r="M48" s="57">
        <f t="shared" si="1"/>
        <v>0.35455873054691145</v>
      </c>
    </row>
    <row r="49" spans="1:13" ht="14.25" customHeight="1" x14ac:dyDescent="0.2">
      <c r="A49" s="9" t="str">
        <f>'3'!A49</f>
        <v>Brentwood Borough SD</v>
      </c>
      <c r="B49" s="29" t="str">
        <f>'3'!B49</f>
        <v>Allegheny</v>
      </c>
      <c r="C49" s="85">
        <f>'3'!C49</f>
        <v>323</v>
      </c>
      <c r="D49" s="85">
        <f>'3'!D49</f>
        <v>227</v>
      </c>
      <c r="E49" s="85">
        <f>'3'!E49</f>
        <v>550</v>
      </c>
      <c r="F49" s="11">
        <f>'5'!O50</f>
        <v>0</v>
      </c>
      <c r="G49" s="13">
        <f>'6'!H50</f>
        <v>0</v>
      </c>
      <c r="H49" s="11">
        <f>'7'!F50</f>
        <v>0</v>
      </c>
      <c r="I49" s="11">
        <f>'8'!M50</f>
        <v>71</v>
      </c>
      <c r="J49" s="11">
        <f>'9'!O50+'9'!P50</f>
        <v>103.73483455882354</v>
      </c>
      <c r="K49" s="11">
        <f>'9'!Y50</f>
        <v>0</v>
      </c>
      <c r="L49" s="56">
        <f t="shared" si="0"/>
        <v>174.73483455882354</v>
      </c>
      <c r="M49" s="57">
        <f t="shared" si="1"/>
        <v>0.31769969919786095</v>
      </c>
    </row>
    <row r="50" spans="1:13" ht="14.25" customHeight="1" x14ac:dyDescent="0.2">
      <c r="A50" s="9" t="str">
        <f>'3'!A50</f>
        <v>Bristol Borough SD</v>
      </c>
      <c r="B50" s="29" t="str">
        <f>'3'!B50</f>
        <v>Bucks</v>
      </c>
      <c r="C50" s="85">
        <f>'3'!C50</f>
        <v>392</v>
      </c>
      <c r="D50" s="85">
        <f>'3'!D50</f>
        <v>257</v>
      </c>
      <c r="E50" s="85">
        <f>'3'!E50</f>
        <v>649</v>
      </c>
      <c r="F50" s="11">
        <f>'5'!O51</f>
        <v>45</v>
      </c>
      <c r="G50" s="13">
        <f>'6'!H51</f>
        <v>23</v>
      </c>
      <c r="H50" s="11">
        <f>'7'!F51</f>
        <v>0</v>
      </c>
      <c r="I50" s="11">
        <f>'8'!M51</f>
        <v>78</v>
      </c>
      <c r="J50" s="11">
        <f>'9'!O51+'9'!P51</f>
        <v>0</v>
      </c>
      <c r="K50" s="11">
        <f>'9'!Y51</f>
        <v>0</v>
      </c>
      <c r="L50" s="56">
        <f t="shared" si="0"/>
        <v>146</v>
      </c>
      <c r="M50" s="57">
        <f t="shared" si="1"/>
        <v>0.22496147919876733</v>
      </c>
    </row>
    <row r="51" spans="1:13" ht="14.25" customHeight="1" x14ac:dyDescent="0.2">
      <c r="A51" s="9" t="str">
        <f>'3'!A51</f>
        <v>Bristol Township SD</v>
      </c>
      <c r="B51" s="29" t="str">
        <f>'3'!B51</f>
        <v>Bucks</v>
      </c>
      <c r="C51" s="85">
        <f>'3'!C51</f>
        <v>2153</v>
      </c>
      <c r="D51" s="85">
        <f>'3'!D51</f>
        <v>1408</v>
      </c>
      <c r="E51" s="85">
        <f>'3'!E51</f>
        <v>3561</v>
      </c>
      <c r="F51" s="11">
        <f>'5'!O52</f>
        <v>143</v>
      </c>
      <c r="G51" s="13">
        <f>'6'!H52</f>
        <v>0</v>
      </c>
      <c r="H51" s="11">
        <f>'7'!F52</f>
        <v>0</v>
      </c>
      <c r="I51" s="11">
        <f>'8'!M52</f>
        <v>471</v>
      </c>
      <c r="J51" s="11">
        <f>'9'!O52+'9'!P52</f>
        <v>565.09995691512279</v>
      </c>
      <c r="K51" s="11">
        <f>'9'!Y52</f>
        <v>63.940973718224903</v>
      </c>
      <c r="L51" s="56">
        <f t="shared" si="0"/>
        <v>1179.0999569151227</v>
      </c>
      <c r="M51" s="57">
        <f t="shared" si="1"/>
        <v>0.33111484327860791</v>
      </c>
    </row>
    <row r="52" spans="1:13" ht="14.25" customHeight="1" x14ac:dyDescent="0.2">
      <c r="A52" s="9" t="str">
        <f>'3'!A52</f>
        <v>Brockway Area SD</v>
      </c>
      <c r="B52" s="29" t="str">
        <f>'3'!B52</f>
        <v>Jefferson</v>
      </c>
      <c r="C52" s="85">
        <f>'3'!C52</f>
        <v>289</v>
      </c>
      <c r="D52" s="85">
        <f>'3'!D52</f>
        <v>169</v>
      </c>
      <c r="E52" s="85">
        <f>'3'!E52</f>
        <v>458</v>
      </c>
      <c r="F52" s="11">
        <f>'5'!O53</f>
        <v>11</v>
      </c>
      <c r="G52" s="13">
        <f>'6'!H53</f>
        <v>0</v>
      </c>
      <c r="H52" s="11">
        <f>'7'!F53</f>
        <v>0</v>
      </c>
      <c r="I52" s="11">
        <f>'8'!M53</f>
        <v>56</v>
      </c>
      <c r="J52" s="11">
        <f>'9'!O53+'9'!P53</f>
        <v>75.321428571428569</v>
      </c>
      <c r="K52" s="11">
        <f>'9'!Y53</f>
        <v>3.3928571428571432</v>
      </c>
      <c r="L52" s="56">
        <f t="shared" si="0"/>
        <v>142.32142857142856</v>
      </c>
      <c r="M52" s="57">
        <f t="shared" si="1"/>
        <v>0.31074547723019336</v>
      </c>
    </row>
    <row r="53" spans="1:13" ht="14.25" customHeight="1" x14ac:dyDescent="0.2">
      <c r="A53" s="9" t="str">
        <f>'3'!A53</f>
        <v>Brookville Area SD</v>
      </c>
      <c r="B53" s="29" t="str">
        <f>'3'!B53</f>
        <v>Jefferson</v>
      </c>
      <c r="C53" s="85">
        <f>'3'!C53</f>
        <v>366</v>
      </c>
      <c r="D53" s="85">
        <f>'3'!D53</f>
        <v>274</v>
      </c>
      <c r="E53" s="85">
        <f>'3'!E53</f>
        <v>640</v>
      </c>
      <c r="F53" s="11">
        <f>'5'!O54</f>
        <v>60</v>
      </c>
      <c r="G53" s="13">
        <f>'6'!H54</f>
        <v>0</v>
      </c>
      <c r="H53" s="11">
        <f>'7'!F54</f>
        <v>0</v>
      </c>
      <c r="I53" s="11">
        <f>'8'!M54</f>
        <v>101</v>
      </c>
      <c r="J53" s="11">
        <f>'9'!O54+'9'!P54</f>
        <v>78.714285714285722</v>
      </c>
      <c r="K53" s="11">
        <f>'9'!Y54</f>
        <v>0</v>
      </c>
      <c r="L53" s="56">
        <f t="shared" si="0"/>
        <v>239.71428571428572</v>
      </c>
      <c r="M53" s="57">
        <f t="shared" si="1"/>
        <v>0.37455357142857143</v>
      </c>
    </row>
    <row r="54" spans="1:13" ht="14.25" customHeight="1" x14ac:dyDescent="0.2">
      <c r="A54" s="9" t="str">
        <f>'3'!A54</f>
        <v>Brownsville Area SD</v>
      </c>
      <c r="B54" s="29" t="str">
        <f>'3'!B54</f>
        <v>Fayette</v>
      </c>
      <c r="C54" s="85">
        <f>'3'!C54</f>
        <v>413</v>
      </c>
      <c r="D54" s="85">
        <f>'3'!D54</f>
        <v>250</v>
      </c>
      <c r="E54" s="85">
        <f>'3'!E54</f>
        <v>663</v>
      </c>
      <c r="F54" s="11">
        <f>'5'!O55</f>
        <v>160</v>
      </c>
      <c r="G54" s="13">
        <f>'6'!H55</f>
        <v>0</v>
      </c>
      <c r="H54" s="11">
        <f>'7'!F55</f>
        <v>0</v>
      </c>
      <c r="I54" s="11">
        <f>'8'!M55</f>
        <v>118</v>
      </c>
      <c r="J54" s="11">
        <f>'9'!O55+'9'!P55</f>
        <v>35.624742268041238</v>
      </c>
      <c r="K54" s="11">
        <f>'9'!Y55</f>
        <v>35.624742268041238</v>
      </c>
      <c r="L54" s="56">
        <f t="shared" si="0"/>
        <v>313.62474226804125</v>
      </c>
      <c r="M54" s="57">
        <f t="shared" si="1"/>
        <v>0.47303882695028848</v>
      </c>
    </row>
    <row r="55" spans="1:13" ht="14.25" customHeight="1" x14ac:dyDescent="0.2">
      <c r="A55" s="9" t="str">
        <f>'3'!A55</f>
        <v>Bryn Athyn SD</v>
      </c>
      <c r="B55" s="29" t="str">
        <f>'3'!B55</f>
        <v>Montgomery</v>
      </c>
      <c r="C55" s="85">
        <f>'3'!C55</f>
        <v>33</v>
      </c>
      <c r="D55" s="85">
        <f>'3'!D55</f>
        <v>23</v>
      </c>
      <c r="E55" s="85">
        <f>'3'!E55</f>
        <v>56</v>
      </c>
      <c r="F55" s="11">
        <f>'5'!O56</f>
        <v>0</v>
      </c>
      <c r="G55" s="13">
        <f>'6'!H56</f>
        <v>0</v>
      </c>
      <c r="H55" s="11">
        <f>'7'!F56</f>
        <v>0</v>
      </c>
      <c r="I55" s="11">
        <f>'8'!M56</f>
        <v>1</v>
      </c>
      <c r="J55" s="11">
        <f>'9'!O56+'9'!P56</f>
        <v>97.099637083470796</v>
      </c>
      <c r="K55" s="11">
        <f>'9'!Y56</f>
        <v>64.733091388980526</v>
      </c>
      <c r="L55" s="56">
        <f t="shared" si="0"/>
        <v>98.099637083470796</v>
      </c>
      <c r="M55" s="57">
        <f t="shared" si="1"/>
        <v>1.751779233633407</v>
      </c>
    </row>
    <row r="56" spans="1:13" ht="14.25" customHeight="1" x14ac:dyDescent="0.2">
      <c r="A56" s="9" t="str">
        <f>'3'!A56</f>
        <v>Burgettstown Area SD</v>
      </c>
      <c r="B56" s="29" t="str">
        <f>'3'!B56</f>
        <v>Washington</v>
      </c>
      <c r="C56" s="85">
        <f>'3'!C56</f>
        <v>249</v>
      </c>
      <c r="D56" s="85">
        <f>'3'!D56</f>
        <v>190</v>
      </c>
      <c r="E56" s="85">
        <f>'3'!E56</f>
        <v>439</v>
      </c>
      <c r="F56" s="11">
        <f>'5'!O57</f>
        <v>25</v>
      </c>
      <c r="G56" s="13">
        <f>'6'!H57</f>
        <v>17</v>
      </c>
      <c r="H56" s="11">
        <f>'7'!F57</f>
        <v>0</v>
      </c>
      <c r="I56" s="11">
        <f>'8'!M57</f>
        <v>49</v>
      </c>
      <c r="J56" s="11">
        <f>'9'!O57+'9'!P57</f>
        <v>36.682577565632457</v>
      </c>
      <c r="K56" s="11">
        <f>'9'!Y57</f>
        <v>0</v>
      </c>
      <c r="L56" s="56">
        <f t="shared" si="0"/>
        <v>127.68257756563246</v>
      </c>
      <c r="M56" s="57">
        <f t="shared" si="1"/>
        <v>0.29084869604927666</v>
      </c>
    </row>
    <row r="57" spans="1:13" ht="14.25" customHeight="1" x14ac:dyDescent="0.2">
      <c r="A57" s="9" t="str">
        <f>'3'!A57</f>
        <v>Burrell SD</v>
      </c>
      <c r="B57" s="29" t="str">
        <f>'3'!B57</f>
        <v>Westmoreland</v>
      </c>
      <c r="C57" s="85">
        <f>'3'!C57</f>
        <v>373</v>
      </c>
      <c r="D57" s="85">
        <f>'3'!D57</f>
        <v>253</v>
      </c>
      <c r="E57" s="85">
        <f>'3'!E57</f>
        <v>626</v>
      </c>
      <c r="F57" s="11">
        <f>'5'!O58</f>
        <v>8</v>
      </c>
      <c r="G57" s="13">
        <f>'6'!H58</f>
        <v>0</v>
      </c>
      <c r="H57" s="11">
        <f>'7'!F58</f>
        <v>0</v>
      </c>
      <c r="I57" s="11">
        <f>'8'!M58</f>
        <v>80</v>
      </c>
      <c r="J57" s="11">
        <f>'9'!O58+'9'!P58</f>
        <v>282.4588235294118</v>
      </c>
      <c r="K57" s="11">
        <f>'9'!Y58</f>
        <v>94.152941176470591</v>
      </c>
      <c r="L57" s="56">
        <f t="shared" si="0"/>
        <v>370.4588235294118</v>
      </c>
      <c r="M57" s="57">
        <f t="shared" si="1"/>
        <v>0.59178725803420418</v>
      </c>
    </row>
    <row r="58" spans="1:13" ht="14.25" customHeight="1" x14ac:dyDescent="0.2">
      <c r="A58" s="9" t="str">
        <f>'3'!A58</f>
        <v>Butler Area SD</v>
      </c>
      <c r="B58" s="29" t="str">
        <f>'3'!B58</f>
        <v>Butler</v>
      </c>
      <c r="C58" s="85">
        <f>'3'!C58</f>
        <v>1837</v>
      </c>
      <c r="D58" s="85">
        <f>'3'!D58</f>
        <v>1255</v>
      </c>
      <c r="E58" s="85">
        <f>'3'!E58</f>
        <v>3092</v>
      </c>
      <c r="F58" s="11">
        <f>'5'!O59</f>
        <v>216</v>
      </c>
      <c r="G58" s="13">
        <f>'6'!H59</f>
        <v>54</v>
      </c>
      <c r="H58" s="11">
        <f>'7'!F59</f>
        <v>0</v>
      </c>
      <c r="I58" s="11">
        <f>'8'!M59</f>
        <v>398</v>
      </c>
      <c r="J58" s="11">
        <f>'9'!O59+'9'!P59</f>
        <v>323.84686774941997</v>
      </c>
      <c r="K58" s="11">
        <f>'9'!Y59</f>
        <v>165.21577726218098</v>
      </c>
      <c r="L58" s="56">
        <f t="shared" si="0"/>
        <v>991.84686774941997</v>
      </c>
      <c r="M58" s="57">
        <f t="shared" si="1"/>
        <v>0.32077841777148125</v>
      </c>
    </row>
    <row r="59" spans="1:13" ht="14.25" customHeight="1" x14ac:dyDescent="0.2">
      <c r="A59" s="9" t="str">
        <f>'3'!A59</f>
        <v>California Area SD</v>
      </c>
      <c r="B59" s="29" t="str">
        <f>'3'!B59</f>
        <v>Washington</v>
      </c>
      <c r="C59" s="85">
        <f>'3'!C59</f>
        <v>170</v>
      </c>
      <c r="D59" s="85">
        <f>'3'!D59</f>
        <v>111</v>
      </c>
      <c r="E59" s="85">
        <f>'3'!E59</f>
        <v>281</v>
      </c>
      <c r="F59" s="11">
        <f>'5'!O60</f>
        <v>22</v>
      </c>
      <c r="G59" s="13">
        <f>'6'!H60</f>
        <v>0</v>
      </c>
      <c r="H59" s="11">
        <f>'7'!F60</f>
        <v>0</v>
      </c>
      <c r="I59" s="11">
        <f>'8'!M60</f>
        <v>39</v>
      </c>
      <c r="J59" s="11">
        <f>'9'!O60+'9'!P60</f>
        <v>33.520286396181383</v>
      </c>
      <c r="K59" s="11">
        <f>'9'!Y60</f>
        <v>0</v>
      </c>
      <c r="L59" s="56">
        <f t="shared" si="0"/>
        <v>94.520286396181376</v>
      </c>
      <c r="M59" s="57">
        <f t="shared" si="1"/>
        <v>0.3363711259650583</v>
      </c>
    </row>
    <row r="60" spans="1:13" ht="14.25" customHeight="1" x14ac:dyDescent="0.2">
      <c r="A60" s="9" t="str">
        <f>'3'!A60</f>
        <v>Cambria Heights SD</v>
      </c>
      <c r="B60" s="29" t="str">
        <f>'3'!B60</f>
        <v>Cambria</v>
      </c>
      <c r="C60" s="85">
        <f>'3'!C60</f>
        <v>291</v>
      </c>
      <c r="D60" s="85">
        <f>'3'!D60</f>
        <v>228</v>
      </c>
      <c r="E60" s="85">
        <f>'3'!E60</f>
        <v>519</v>
      </c>
      <c r="F60" s="11">
        <f>'5'!O61</f>
        <v>1</v>
      </c>
      <c r="G60" s="13">
        <f>'6'!H61</f>
        <v>31</v>
      </c>
      <c r="H60" s="11">
        <f>'7'!F61</f>
        <v>0</v>
      </c>
      <c r="I60" s="11">
        <f>'8'!M61</f>
        <v>61</v>
      </c>
      <c r="J60" s="11">
        <f>'9'!O61+'9'!P61</f>
        <v>54.34527687296417</v>
      </c>
      <c r="K60" s="11">
        <f>'9'!Y61</f>
        <v>0</v>
      </c>
      <c r="L60" s="56">
        <f t="shared" si="0"/>
        <v>147.34527687296418</v>
      </c>
      <c r="M60" s="57">
        <f t="shared" si="1"/>
        <v>0.28390226757796566</v>
      </c>
    </row>
    <row r="61" spans="1:13" ht="14.25" customHeight="1" x14ac:dyDescent="0.2">
      <c r="A61" s="9" t="str">
        <f>'3'!A61</f>
        <v>Cameron County SD</v>
      </c>
      <c r="B61" s="29" t="str">
        <f>'3'!B61</f>
        <v>Cameron</v>
      </c>
      <c r="C61" s="85">
        <f>'3'!C61</f>
        <v>139</v>
      </c>
      <c r="D61" s="85">
        <f>'3'!D61</f>
        <v>80</v>
      </c>
      <c r="E61" s="85">
        <f>'3'!E61</f>
        <v>219</v>
      </c>
      <c r="F61" s="11">
        <f>'5'!O62</f>
        <v>30</v>
      </c>
      <c r="G61" s="13">
        <f>'6'!H62</f>
        <v>15</v>
      </c>
      <c r="H61" s="11">
        <f>'7'!F62</f>
        <v>0</v>
      </c>
      <c r="I61" s="11">
        <f>'8'!M62</f>
        <v>66</v>
      </c>
      <c r="J61" s="11">
        <f>'9'!O62+'9'!P62</f>
        <v>53</v>
      </c>
      <c r="K61" s="11">
        <f>'9'!Y62</f>
        <v>0</v>
      </c>
      <c r="L61" s="56">
        <f t="shared" si="0"/>
        <v>164</v>
      </c>
      <c r="M61" s="57">
        <f t="shared" si="1"/>
        <v>0.74885844748858443</v>
      </c>
    </row>
    <row r="62" spans="1:13" ht="14.25" customHeight="1" x14ac:dyDescent="0.2">
      <c r="A62" s="9" t="str">
        <f>'3'!A62</f>
        <v>Camp Hill SD</v>
      </c>
      <c r="B62" s="29" t="str">
        <f>'3'!B62</f>
        <v>Cumberland</v>
      </c>
      <c r="C62" s="85">
        <f>'3'!C62</f>
        <v>256</v>
      </c>
      <c r="D62" s="85">
        <f>'3'!D62</f>
        <v>180</v>
      </c>
      <c r="E62" s="85">
        <f>'3'!E62</f>
        <v>436</v>
      </c>
      <c r="F62" s="11">
        <f>'5'!O63</f>
        <v>0</v>
      </c>
      <c r="G62" s="13">
        <f>'6'!H63</f>
        <v>0</v>
      </c>
      <c r="H62" s="11">
        <f>'7'!F63</f>
        <v>0</v>
      </c>
      <c r="I62" s="11">
        <f>'8'!M63</f>
        <v>40</v>
      </c>
      <c r="J62" s="11">
        <f>'9'!O63+'9'!P63</f>
        <v>403.22237017310249</v>
      </c>
      <c r="K62" s="11">
        <f>'9'!Y63</f>
        <v>72.689747003994668</v>
      </c>
      <c r="L62" s="56">
        <f t="shared" si="0"/>
        <v>443.22237017310249</v>
      </c>
      <c r="M62" s="57">
        <f t="shared" si="1"/>
        <v>1.0165650692043635</v>
      </c>
    </row>
    <row r="63" spans="1:13" ht="14.25" customHeight="1" x14ac:dyDescent="0.2">
      <c r="A63" s="9" t="str">
        <f>'3'!A63</f>
        <v>Canon-McMillan SD</v>
      </c>
      <c r="B63" s="29" t="str">
        <f>'3'!B63</f>
        <v>Washington</v>
      </c>
      <c r="C63" s="85">
        <f>'3'!C63</f>
        <v>1218</v>
      </c>
      <c r="D63" s="85">
        <f>'3'!D63</f>
        <v>842</v>
      </c>
      <c r="E63" s="85">
        <f>'3'!E63</f>
        <v>2060</v>
      </c>
      <c r="F63" s="11">
        <f>'5'!O64</f>
        <v>43</v>
      </c>
      <c r="G63" s="13">
        <f>'6'!H64</f>
        <v>0</v>
      </c>
      <c r="H63" s="11">
        <f>'7'!F64</f>
        <v>0</v>
      </c>
      <c r="I63" s="11">
        <f>'8'!M64</f>
        <v>219</v>
      </c>
      <c r="J63" s="11">
        <f>'9'!O64+'9'!P64</f>
        <v>368.72315035799522</v>
      </c>
      <c r="K63" s="11">
        <f>'9'!Y64</f>
        <v>201.12171837708829</v>
      </c>
      <c r="L63" s="56">
        <f t="shared" si="0"/>
        <v>630.72315035799522</v>
      </c>
      <c r="M63" s="57">
        <f t="shared" si="1"/>
        <v>0.3061762865815511</v>
      </c>
    </row>
    <row r="64" spans="1:13" ht="14.25" customHeight="1" x14ac:dyDescent="0.2">
      <c r="A64" s="9" t="str">
        <f>'3'!A64</f>
        <v>Canton Area SD</v>
      </c>
      <c r="B64" s="29" t="str">
        <f>'3'!B64</f>
        <v>Bradford</v>
      </c>
      <c r="C64" s="85">
        <f>'3'!C64</f>
        <v>231</v>
      </c>
      <c r="D64" s="85">
        <f>'3'!D64</f>
        <v>169</v>
      </c>
      <c r="E64" s="85">
        <f>'3'!E64</f>
        <v>400</v>
      </c>
      <c r="F64" s="11">
        <f>'5'!O65</f>
        <v>55</v>
      </c>
      <c r="G64" s="13">
        <f>'6'!H65</f>
        <v>0</v>
      </c>
      <c r="H64" s="11">
        <f>'7'!F65</f>
        <v>0</v>
      </c>
      <c r="I64" s="11">
        <f>'8'!M65</f>
        <v>79</v>
      </c>
      <c r="J64" s="11">
        <f>'9'!O65+'9'!P65</f>
        <v>33.194736842105257</v>
      </c>
      <c r="K64" s="11">
        <f>'9'!Y65</f>
        <v>0</v>
      </c>
      <c r="L64" s="56">
        <f t="shared" si="0"/>
        <v>167.19473684210527</v>
      </c>
      <c r="M64" s="57">
        <f t="shared" si="1"/>
        <v>0.41798684210526316</v>
      </c>
    </row>
    <row r="65" spans="1:13" ht="14.25" customHeight="1" x14ac:dyDescent="0.2">
      <c r="A65" s="9" t="str">
        <f>'3'!A65</f>
        <v>Carbondale Area SD</v>
      </c>
      <c r="B65" s="29" t="str">
        <f>'3'!B65</f>
        <v>Lackawanna</v>
      </c>
      <c r="C65" s="85">
        <f>'3'!C65</f>
        <v>416</v>
      </c>
      <c r="D65" s="85">
        <f>'3'!D65</f>
        <v>288</v>
      </c>
      <c r="E65" s="85">
        <f>'3'!E65</f>
        <v>704</v>
      </c>
      <c r="F65" s="11">
        <f>'5'!O66</f>
        <v>185</v>
      </c>
      <c r="G65" s="13">
        <f>'6'!H66</f>
        <v>53</v>
      </c>
      <c r="H65" s="11">
        <f>'7'!F66</f>
        <v>79</v>
      </c>
      <c r="I65" s="11">
        <f>'8'!M66</f>
        <v>110</v>
      </c>
      <c r="J65" s="11">
        <f>'9'!O66+'9'!P66</f>
        <v>155.40252565114443</v>
      </c>
      <c r="K65" s="11">
        <f>'9'!Y66</f>
        <v>62.161010260457772</v>
      </c>
      <c r="L65" s="56">
        <f t="shared" si="0"/>
        <v>582.4025256511444</v>
      </c>
      <c r="M65" s="57">
        <f t="shared" si="1"/>
        <v>0.82727631484537556</v>
      </c>
    </row>
    <row r="66" spans="1:13" ht="14.25" customHeight="1" x14ac:dyDescent="0.2">
      <c r="A66" s="9" t="str">
        <f>'3'!A66</f>
        <v>Carlisle Area SD</v>
      </c>
      <c r="B66" s="29" t="str">
        <f>'3'!B66</f>
        <v>Cumberland</v>
      </c>
      <c r="C66" s="85">
        <f>'3'!C66</f>
        <v>1283</v>
      </c>
      <c r="D66" s="85">
        <f>'3'!D66</f>
        <v>911</v>
      </c>
      <c r="E66" s="85">
        <f>'3'!E66</f>
        <v>2194</v>
      </c>
      <c r="F66" s="11">
        <f>'5'!O67</f>
        <v>86</v>
      </c>
      <c r="G66" s="13">
        <f>'6'!H67</f>
        <v>10</v>
      </c>
      <c r="H66" s="11">
        <f>'7'!F67</f>
        <v>0</v>
      </c>
      <c r="I66" s="11">
        <f>'8'!M67</f>
        <v>209</v>
      </c>
      <c r="J66" s="11">
        <f>'9'!O67+'9'!P67</f>
        <v>370.306258322237</v>
      </c>
      <c r="K66" s="11">
        <f>'9'!Y67</f>
        <v>181.72436750998668</v>
      </c>
      <c r="L66" s="56">
        <f t="shared" si="0"/>
        <v>675.306258322237</v>
      </c>
      <c r="M66" s="57">
        <f t="shared" si="1"/>
        <v>0.30779683606300684</v>
      </c>
    </row>
    <row r="67" spans="1:13" ht="14.25" customHeight="1" x14ac:dyDescent="0.2">
      <c r="A67" s="9" t="str">
        <f>'3'!A67</f>
        <v>Carlynton SD</v>
      </c>
      <c r="B67" s="29" t="str">
        <f>'3'!B67</f>
        <v>Allegheny</v>
      </c>
      <c r="C67" s="85">
        <f>'3'!C67</f>
        <v>536</v>
      </c>
      <c r="D67" s="85">
        <f>'3'!D67</f>
        <v>276</v>
      </c>
      <c r="E67" s="85">
        <f>'3'!E67</f>
        <v>812</v>
      </c>
      <c r="F67" s="11">
        <f>'5'!O68</f>
        <v>65</v>
      </c>
      <c r="G67" s="13">
        <f>'6'!H68</f>
        <v>34</v>
      </c>
      <c r="H67" s="11">
        <f>'7'!F68</f>
        <v>0</v>
      </c>
      <c r="I67" s="11">
        <f>'8'!M68</f>
        <v>119</v>
      </c>
      <c r="J67" s="11">
        <f>'9'!O68+'9'!P68</f>
        <v>138.31311274509804</v>
      </c>
      <c r="K67" s="11">
        <f>'9'!Y68</f>
        <v>34.578278186274503</v>
      </c>
      <c r="L67" s="56">
        <f t="shared" ref="L67:L130" si="2">SUM(F67:J67)</f>
        <v>356.31311274509801</v>
      </c>
      <c r="M67" s="57">
        <f t="shared" ref="M67:M130" si="3">L67/E67</f>
        <v>0.43880925214913546</v>
      </c>
    </row>
    <row r="68" spans="1:13" ht="14.25" customHeight="1" x14ac:dyDescent="0.2">
      <c r="A68" s="9" t="str">
        <f>'3'!A68</f>
        <v>Carmichaels Area SD</v>
      </c>
      <c r="B68" s="29" t="str">
        <f>'3'!B68</f>
        <v>Greene</v>
      </c>
      <c r="C68" s="85">
        <f>'3'!C68</f>
        <v>246</v>
      </c>
      <c r="D68" s="85">
        <f>'3'!D68</f>
        <v>172</v>
      </c>
      <c r="E68" s="85">
        <f>'3'!E68</f>
        <v>418</v>
      </c>
      <c r="F68" s="11">
        <f>'5'!O69</f>
        <v>70</v>
      </c>
      <c r="G68" s="13">
        <f>'6'!H69</f>
        <v>0</v>
      </c>
      <c r="H68" s="11">
        <f>'7'!F69</f>
        <v>0</v>
      </c>
      <c r="I68" s="11">
        <f>'8'!M69</f>
        <v>96</v>
      </c>
      <c r="J68" s="11">
        <f>'9'!O69+'9'!P69</f>
        <v>36.483870967741936</v>
      </c>
      <c r="K68" s="11">
        <f>'9'!Y69</f>
        <v>0</v>
      </c>
      <c r="L68" s="56">
        <f t="shared" si="2"/>
        <v>202.48387096774195</v>
      </c>
      <c r="M68" s="57">
        <f t="shared" si="3"/>
        <v>0.48441117456397598</v>
      </c>
    </row>
    <row r="69" spans="1:13" ht="14.25" customHeight="1" x14ac:dyDescent="0.2">
      <c r="A69" s="9" t="str">
        <f>'3'!A69</f>
        <v>Catasauqua Area SD</v>
      </c>
      <c r="B69" s="29" t="str">
        <f>'3'!B69</f>
        <v>Lehigh</v>
      </c>
      <c r="C69" s="85">
        <f>'3'!C69</f>
        <v>376</v>
      </c>
      <c r="D69" s="85">
        <f>'3'!D69</f>
        <v>237</v>
      </c>
      <c r="E69" s="85">
        <f>'3'!E69</f>
        <v>613</v>
      </c>
      <c r="F69" s="11">
        <f>'5'!O70</f>
        <v>0</v>
      </c>
      <c r="G69" s="13">
        <f>'6'!H70</f>
        <v>0</v>
      </c>
      <c r="H69" s="11">
        <f>'7'!F70</f>
        <v>0</v>
      </c>
      <c r="I69" s="11">
        <f>'8'!M70</f>
        <v>67</v>
      </c>
      <c r="J69" s="11">
        <f>'9'!O70+'9'!P70</f>
        <v>0</v>
      </c>
      <c r="K69" s="11">
        <f>'9'!Y70</f>
        <v>0</v>
      </c>
      <c r="L69" s="56">
        <f t="shared" si="2"/>
        <v>67</v>
      </c>
      <c r="M69" s="57">
        <f t="shared" si="3"/>
        <v>0.10929853181076672</v>
      </c>
    </row>
    <row r="70" spans="1:13" ht="14.25" customHeight="1" x14ac:dyDescent="0.2">
      <c r="A70" s="9" t="str">
        <f>'3'!A70</f>
        <v>Centennial SD</v>
      </c>
      <c r="B70" s="29" t="str">
        <f>'3'!B70</f>
        <v>Bucks</v>
      </c>
      <c r="C70" s="85">
        <f>'3'!C70</f>
        <v>1358</v>
      </c>
      <c r="D70" s="85">
        <f>'3'!D70</f>
        <v>1034</v>
      </c>
      <c r="E70" s="85">
        <f>'3'!E70</f>
        <v>2392</v>
      </c>
      <c r="F70" s="11">
        <f>'5'!O71</f>
        <v>89</v>
      </c>
      <c r="G70" s="13">
        <f>'6'!H71</f>
        <v>21</v>
      </c>
      <c r="H70" s="11">
        <f>'7'!F71</f>
        <v>0</v>
      </c>
      <c r="I70" s="11">
        <f>'8'!M71</f>
        <v>290</v>
      </c>
      <c r="J70" s="11">
        <f>'9'!O71+'9'!P71</f>
        <v>338.7143472641103</v>
      </c>
      <c r="K70" s="11">
        <f>'9'!Y71</f>
        <v>30.530374838431712</v>
      </c>
      <c r="L70" s="56">
        <f t="shared" si="2"/>
        <v>738.7143472641103</v>
      </c>
      <c r="M70" s="57">
        <f t="shared" si="3"/>
        <v>0.30882706825422673</v>
      </c>
    </row>
    <row r="71" spans="1:13" ht="14.25" customHeight="1" x14ac:dyDescent="0.2">
      <c r="A71" s="9" t="str">
        <f>'3'!A71</f>
        <v>Center Valley SD</v>
      </c>
      <c r="B71" s="29" t="str">
        <f>'3'!B71</f>
        <v>Beaver</v>
      </c>
      <c r="C71" s="85">
        <f>'3'!C71</f>
        <v>602</v>
      </c>
      <c r="D71" s="85">
        <f>'3'!D71</f>
        <v>394</v>
      </c>
      <c r="E71" s="85">
        <f>'3'!E71</f>
        <v>996</v>
      </c>
      <c r="F71" s="11">
        <f>'5'!O72</f>
        <v>44</v>
      </c>
      <c r="G71" s="13">
        <f>'6'!H72</f>
        <v>0</v>
      </c>
      <c r="H71" s="11">
        <f>'7'!F72</f>
        <v>0</v>
      </c>
      <c r="I71" s="11">
        <f>'8'!M72</f>
        <v>123</v>
      </c>
      <c r="J71" s="11">
        <f>'9'!O72+'9'!P72</f>
        <v>0</v>
      </c>
      <c r="K71" s="11">
        <f>'9'!Y72</f>
        <v>0</v>
      </c>
      <c r="L71" s="56">
        <f t="shared" si="2"/>
        <v>167</v>
      </c>
      <c r="M71" s="57">
        <f t="shared" si="3"/>
        <v>0.1676706827309237</v>
      </c>
    </row>
    <row r="72" spans="1:13" ht="14.25" customHeight="1" x14ac:dyDescent="0.2">
      <c r="A72" s="9" t="str">
        <f>'3'!A72</f>
        <v>Central Bucks SD</v>
      </c>
      <c r="B72" s="29" t="str">
        <f>'3'!B72</f>
        <v>Bucks</v>
      </c>
      <c r="C72" s="85">
        <f>'3'!C72</f>
        <v>3256</v>
      </c>
      <c r="D72" s="85">
        <f>'3'!D72</f>
        <v>2630</v>
      </c>
      <c r="E72" s="85">
        <f>'3'!E72</f>
        <v>5886</v>
      </c>
      <c r="F72" s="11">
        <f>'5'!O73</f>
        <v>0</v>
      </c>
      <c r="G72" s="13">
        <f>'6'!H73</f>
        <v>13</v>
      </c>
      <c r="H72" s="11">
        <f>'7'!F73</f>
        <v>0</v>
      </c>
      <c r="I72" s="11">
        <f>'8'!M73</f>
        <v>829</v>
      </c>
      <c r="J72" s="11">
        <f>'9'!O73+'9'!P73</f>
        <v>1282.2757432141318</v>
      </c>
      <c r="K72" s="11">
        <f>'9'!Y73</f>
        <v>274.77337354588542</v>
      </c>
      <c r="L72" s="56">
        <f t="shared" si="2"/>
        <v>2124.2757432141316</v>
      </c>
      <c r="M72" s="57">
        <f t="shared" si="3"/>
        <v>0.36090311641422557</v>
      </c>
    </row>
    <row r="73" spans="1:13" ht="14.25" customHeight="1" x14ac:dyDescent="0.2">
      <c r="A73" s="9" t="str">
        <f>'3'!A73</f>
        <v>Central Cambria SD</v>
      </c>
      <c r="B73" s="29" t="str">
        <f>'3'!B73</f>
        <v>Cambria</v>
      </c>
      <c r="C73" s="85">
        <f>'3'!C73</f>
        <v>391</v>
      </c>
      <c r="D73" s="85">
        <f>'3'!D73</f>
        <v>291</v>
      </c>
      <c r="E73" s="85">
        <f>'3'!E73</f>
        <v>682</v>
      </c>
      <c r="F73" s="11">
        <f>'5'!O74</f>
        <v>49</v>
      </c>
      <c r="G73" s="13">
        <f>'6'!H74</f>
        <v>36</v>
      </c>
      <c r="H73" s="11">
        <f>'7'!F74</f>
        <v>0</v>
      </c>
      <c r="I73" s="11">
        <f>'8'!M74</f>
        <v>75</v>
      </c>
      <c r="J73" s="11">
        <f>'9'!O74+'9'!P74</f>
        <v>133.9674267100977</v>
      </c>
      <c r="K73" s="11">
        <f>'9'!Y74</f>
        <v>33.491856677524432</v>
      </c>
      <c r="L73" s="56">
        <f t="shared" si="2"/>
        <v>293.9674267100977</v>
      </c>
      <c r="M73" s="57">
        <f t="shared" si="3"/>
        <v>0.43103728256612567</v>
      </c>
    </row>
    <row r="74" spans="1:13" ht="14.25" customHeight="1" x14ac:dyDescent="0.2">
      <c r="A74" s="9" t="str">
        <f>'3'!A74</f>
        <v>Central Columbia SD</v>
      </c>
      <c r="B74" s="29" t="str">
        <f>'3'!B74</f>
        <v>Columbia</v>
      </c>
      <c r="C74" s="85">
        <f>'3'!C74</f>
        <v>416</v>
      </c>
      <c r="D74" s="85">
        <f>'3'!D74</f>
        <v>334</v>
      </c>
      <c r="E74" s="85">
        <f>'3'!E74</f>
        <v>750</v>
      </c>
      <c r="F74" s="11">
        <f>'5'!O75</f>
        <v>0</v>
      </c>
      <c r="G74" s="13">
        <f>'6'!H75</f>
        <v>0</v>
      </c>
      <c r="H74" s="11">
        <f>'7'!F75</f>
        <v>0</v>
      </c>
      <c r="I74" s="11">
        <f>'8'!M75</f>
        <v>78</v>
      </c>
      <c r="J74" s="11">
        <f>'9'!O75+'9'!P75</f>
        <v>313.47441860465119</v>
      </c>
      <c r="K74" s="11">
        <f>'9'!Y75</f>
        <v>95.674418604651166</v>
      </c>
      <c r="L74" s="56">
        <f t="shared" si="2"/>
        <v>391.47441860465119</v>
      </c>
      <c r="M74" s="57">
        <f t="shared" si="3"/>
        <v>0.5219658914728682</v>
      </c>
    </row>
    <row r="75" spans="1:13" ht="14.25" customHeight="1" x14ac:dyDescent="0.2">
      <c r="A75" s="9" t="str">
        <f>'3'!A75</f>
        <v>Central Dauphin SD</v>
      </c>
      <c r="B75" s="29" t="str">
        <f>'3'!B75</f>
        <v>Dauphin</v>
      </c>
      <c r="C75" s="85">
        <f>'3'!C75</f>
        <v>3112</v>
      </c>
      <c r="D75" s="85">
        <f>'3'!D75</f>
        <v>2047</v>
      </c>
      <c r="E75" s="85">
        <f>'3'!E75</f>
        <v>5159</v>
      </c>
      <c r="F75" s="11">
        <f>'5'!O76</f>
        <v>32</v>
      </c>
      <c r="G75" s="13">
        <f>'6'!H76</f>
        <v>0</v>
      </c>
      <c r="H75" s="11">
        <f>'7'!F76</f>
        <v>0</v>
      </c>
      <c r="I75" s="11">
        <f>'8'!M76</f>
        <v>442</v>
      </c>
      <c r="J75" s="11">
        <f>'9'!O76+'9'!P76</f>
        <v>1396.0224375318714</v>
      </c>
      <c r="K75" s="11">
        <f>'9'!Y76</f>
        <v>238.88832228454871</v>
      </c>
      <c r="L75" s="56">
        <f t="shared" si="2"/>
        <v>1870.0224375318714</v>
      </c>
      <c r="M75" s="57">
        <f t="shared" si="3"/>
        <v>0.36247769674973279</v>
      </c>
    </row>
    <row r="76" spans="1:13" ht="14.25" customHeight="1" x14ac:dyDescent="0.2">
      <c r="A76" s="9" t="str">
        <f>'3'!A76</f>
        <v>Central Fulton SD</v>
      </c>
      <c r="B76" s="29" t="str">
        <f>'3'!B76</f>
        <v>Fulton</v>
      </c>
      <c r="C76" s="85">
        <f>'3'!C76</f>
        <v>270</v>
      </c>
      <c r="D76" s="85">
        <f>'3'!D76</f>
        <v>183</v>
      </c>
      <c r="E76" s="85">
        <f>'3'!E76</f>
        <v>453</v>
      </c>
      <c r="F76" s="11">
        <f>'5'!O77</f>
        <v>42</v>
      </c>
      <c r="G76" s="13">
        <f>'6'!H77</f>
        <v>17</v>
      </c>
      <c r="H76" s="11">
        <f>'7'!F77</f>
        <v>72</v>
      </c>
      <c r="I76" s="11">
        <f>'8'!M77</f>
        <v>64</v>
      </c>
      <c r="J76" s="11">
        <f>'9'!O77+'9'!P77</f>
        <v>48.923076923076927</v>
      </c>
      <c r="K76" s="11">
        <f>'9'!Y77</f>
        <v>0</v>
      </c>
      <c r="L76" s="56">
        <f t="shared" si="2"/>
        <v>243.92307692307693</v>
      </c>
      <c r="M76" s="57">
        <f t="shared" si="3"/>
        <v>0.53846153846153844</v>
      </c>
    </row>
    <row r="77" spans="1:13" ht="14.25" customHeight="1" x14ac:dyDescent="0.2">
      <c r="A77" s="9" t="str">
        <f>'3'!A77</f>
        <v>Central Greene SD</v>
      </c>
      <c r="B77" s="29" t="str">
        <f>'3'!B77</f>
        <v>Greene</v>
      </c>
      <c r="C77" s="85">
        <f>'3'!C77</f>
        <v>440</v>
      </c>
      <c r="D77" s="85">
        <f>'3'!D77</f>
        <v>325</v>
      </c>
      <c r="E77" s="85">
        <f>'3'!E77</f>
        <v>765</v>
      </c>
      <c r="F77" s="11">
        <f>'5'!O78</f>
        <v>54</v>
      </c>
      <c r="G77" s="13">
        <f>'6'!H78</f>
        <v>29</v>
      </c>
      <c r="H77" s="11">
        <f>'7'!F78</f>
        <v>0</v>
      </c>
      <c r="I77" s="11">
        <f>'8'!M78</f>
        <v>110</v>
      </c>
      <c r="J77" s="11">
        <f>'9'!O78+'9'!P78</f>
        <v>33.338709677419359</v>
      </c>
      <c r="K77" s="11">
        <f>'9'!Y78</f>
        <v>0</v>
      </c>
      <c r="L77" s="56">
        <f t="shared" si="2"/>
        <v>226.33870967741936</v>
      </c>
      <c r="M77" s="57">
        <f t="shared" si="3"/>
        <v>0.29586759434956778</v>
      </c>
    </row>
    <row r="78" spans="1:13" ht="14.25" customHeight="1" x14ac:dyDescent="0.2">
      <c r="A78" s="9" t="str">
        <f>'3'!A78</f>
        <v>Central York SD</v>
      </c>
      <c r="B78" s="29" t="str">
        <f>'3'!B78</f>
        <v>York</v>
      </c>
      <c r="C78" s="85">
        <f>'3'!C78</f>
        <v>1152</v>
      </c>
      <c r="D78" s="85">
        <f>'3'!D78</f>
        <v>860</v>
      </c>
      <c r="E78" s="85">
        <f>'3'!E78</f>
        <v>2012</v>
      </c>
      <c r="F78" s="11">
        <f>'5'!O79</f>
        <v>0</v>
      </c>
      <c r="G78" s="13">
        <f>'6'!H79</f>
        <v>0</v>
      </c>
      <c r="H78" s="11">
        <f>'7'!F79</f>
        <v>0</v>
      </c>
      <c r="I78" s="11">
        <f>'8'!M79</f>
        <v>231</v>
      </c>
      <c r="J78" s="11">
        <f>'9'!O79+'9'!P79</f>
        <v>134.8596112311015</v>
      </c>
      <c r="K78" s="11">
        <f>'9'!Y79</f>
        <v>0</v>
      </c>
      <c r="L78" s="56">
        <f t="shared" si="2"/>
        <v>365.8596112311015</v>
      </c>
      <c r="M78" s="57">
        <f t="shared" si="3"/>
        <v>0.18183877297768464</v>
      </c>
    </row>
    <row r="79" spans="1:13" ht="14.25" customHeight="1" x14ac:dyDescent="0.2">
      <c r="A79" s="9" t="str">
        <f>'3'!A79</f>
        <v>Chambersburg Area SD</v>
      </c>
      <c r="B79" s="29" t="str">
        <f>'3'!B79</f>
        <v>Franklin</v>
      </c>
      <c r="C79" s="85">
        <f>'3'!C79</f>
        <v>2604</v>
      </c>
      <c r="D79" s="85">
        <f>'3'!D79</f>
        <v>1782</v>
      </c>
      <c r="E79" s="85">
        <f>'3'!E79</f>
        <v>4386</v>
      </c>
      <c r="F79" s="11">
        <f>'5'!O80</f>
        <v>193</v>
      </c>
      <c r="G79" s="13">
        <f>'6'!H80</f>
        <v>60</v>
      </c>
      <c r="H79" s="11">
        <f>'7'!F80</f>
        <v>0</v>
      </c>
      <c r="I79" s="11">
        <f>'8'!M80</f>
        <v>484</v>
      </c>
      <c r="J79" s="11">
        <f>'9'!O80+'9'!P80</f>
        <v>431.67532467532465</v>
      </c>
      <c r="K79" s="11">
        <f>'9'!Y80</f>
        <v>32.38961038961039</v>
      </c>
      <c r="L79" s="56">
        <f t="shared" si="2"/>
        <v>1168.6753246753246</v>
      </c>
      <c r="M79" s="57">
        <f t="shared" si="3"/>
        <v>0.26645584237923498</v>
      </c>
    </row>
    <row r="80" spans="1:13" ht="14.25" customHeight="1" x14ac:dyDescent="0.2">
      <c r="A80" s="9" t="str">
        <f>'3'!A80</f>
        <v>Charleroi SD</v>
      </c>
      <c r="B80" s="29" t="str">
        <f>'3'!B80</f>
        <v>Washington</v>
      </c>
      <c r="C80" s="85">
        <f>'3'!C80</f>
        <v>348</v>
      </c>
      <c r="D80" s="85">
        <f>'3'!D80</f>
        <v>238</v>
      </c>
      <c r="E80" s="85">
        <f>'3'!E80</f>
        <v>586</v>
      </c>
      <c r="F80" s="11">
        <f>'5'!O81</f>
        <v>88</v>
      </c>
      <c r="G80" s="13">
        <f>'6'!H81</f>
        <v>0</v>
      </c>
      <c r="H80" s="11">
        <f>'7'!F81</f>
        <v>0</v>
      </c>
      <c r="I80" s="11">
        <f>'8'!M81</f>
        <v>72</v>
      </c>
      <c r="J80" s="11">
        <f>'9'!O81+'9'!P81</f>
        <v>33.520286396181383</v>
      </c>
      <c r="K80" s="11">
        <f>'9'!Y81</f>
        <v>0</v>
      </c>
      <c r="L80" s="56">
        <f t="shared" si="2"/>
        <v>193.52028639618138</v>
      </c>
      <c r="M80" s="57">
        <f t="shared" si="3"/>
        <v>0.33023939658051427</v>
      </c>
    </row>
    <row r="81" spans="1:13" ht="14.25" customHeight="1" x14ac:dyDescent="0.2">
      <c r="A81" s="9" t="str">
        <f>'3'!A81</f>
        <v>Chartiers Valley SD</v>
      </c>
      <c r="B81" s="29" t="str">
        <f>'3'!B81</f>
        <v>Allegheny</v>
      </c>
      <c r="C81" s="85">
        <f>'3'!C81</f>
        <v>926</v>
      </c>
      <c r="D81" s="85">
        <f>'3'!D81</f>
        <v>637</v>
      </c>
      <c r="E81" s="85">
        <f>'3'!E81</f>
        <v>1563</v>
      </c>
      <c r="F81" s="11">
        <f>'5'!O82</f>
        <v>6</v>
      </c>
      <c r="G81" s="13">
        <f>'6'!H82</f>
        <v>0</v>
      </c>
      <c r="H81" s="11">
        <f>'7'!F82</f>
        <v>0</v>
      </c>
      <c r="I81" s="11">
        <f>'8'!M82</f>
        <v>168</v>
      </c>
      <c r="J81" s="11">
        <f>'9'!O82+'9'!P82</f>
        <v>103.73483455882354</v>
      </c>
      <c r="K81" s="11">
        <f>'9'!Y82</f>
        <v>34.578278186274503</v>
      </c>
      <c r="L81" s="56">
        <f t="shared" si="2"/>
        <v>277.73483455882354</v>
      </c>
      <c r="M81" s="57">
        <f t="shared" si="3"/>
        <v>0.17769343221933687</v>
      </c>
    </row>
    <row r="82" spans="1:13" ht="14.25" customHeight="1" x14ac:dyDescent="0.2">
      <c r="A82" s="9" t="str">
        <f>'3'!A82</f>
        <v>Chartiers-Houston SD</v>
      </c>
      <c r="B82" s="29" t="str">
        <f>'3'!B82</f>
        <v>Washington</v>
      </c>
      <c r="C82" s="85">
        <f>'3'!C82</f>
        <v>229</v>
      </c>
      <c r="D82" s="85">
        <f>'3'!D82</f>
        <v>179</v>
      </c>
      <c r="E82" s="85">
        <f>'3'!E82</f>
        <v>408</v>
      </c>
      <c r="F82" s="11">
        <f>'5'!O83</f>
        <v>2</v>
      </c>
      <c r="G82" s="13">
        <f>'6'!H83</f>
        <v>0</v>
      </c>
      <c r="H82" s="11">
        <f>'7'!F83</f>
        <v>0</v>
      </c>
      <c r="I82" s="11">
        <f>'8'!M83</f>
        <v>36</v>
      </c>
      <c r="J82" s="11">
        <f>'9'!O83+'9'!P83</f>
        <v>77.159904534606198</v>
      </c>
      <c r="K82" s="11">
        <f>'9'!Y83</f>
        <v>6.9570405727923621</v>
      </c>
      <c r="L82" s="56">
        <f t="shared" si="2"/>
        <v>115.1599045346062</v>
      </c>
      <c r="M82" s="57">
        <f t="shared" si="3"/>
        <v>0.28225466797697596</v>
      </c>
    </row>
    <row r="83" spans="1:13" ht="14.25" customHeight="1" x14ac:dyDescent="0.2">
      <c r="A83" s="9" t="str">
        <f>'3'!A83</f>
        <v>Cheltenham Township SD</v>
      </c>
      <c r="B83" s="29" t="str">
        <f>'3'!B83</f>
        <v>Montgomery</v>
      </c>
      <c r="C83" s="85">
        <f>'3'!C83</f>
        <v>1155</v>
      </c>
      <c r="D83" s="85">
        <f>'3'!D83</f>
        <v>782</v>
      </c>
      <c r="E83" s="85">
        <f>'3'!E83</f>
        <v>1937</v>
      </c>
      <c r="F83" s="11">
        <f>'5'!O84</f>
        <v>0</v>
      </c>
      <c r="G83" s="13">
        <f>'6'!H84</f>
        <v>0</v>
      </c>
      <c r="H83" s="11">
        <f>'7'!F84</f>
        <v>0</v>
      </c>
      <c r="I83" s="11">
        <f>'8'!M84</f>
        <v>184</v>
      </c>
      <c r="J83" s="11">
        <f>'9'!O84+'9'!P84</f>
        <v>550.23127680633456</v>
      </c>
      <c r="K83" s="11">
        <f>'9'!Y84</f>
        <v>129.46618277796105</v>
      </c>
      <c r="L83" s="56">
        <f t="shared" si="2"/>
        <v>734.23127680633456</v>
      </c>
      <c r="M83" s="57">
        <f t="shared" si="3"/>
        <v>0.37905589922887689</v>
      </c>
    </row>
    <row r="84" spans="1:13" ht="14.25" customHeight="1" x14ac:dyDescent="0.2">
      <c r="A84" s="9" t="str">
        <f>'3'!A84</f>
        <v>Chester-Upland SD</v>
      </c>
      <c r="B84" s="29" t="str">
        <f>'3'!B84</f>
        <v>Delaware</v>
      </c>
      <c r="C84" s="85">
        <f>'3'!C84</f>
        <v>2039</v>
      </c>
      <c r="D84" s="85">
        <f>'3'!D84</f>
        <v>1306</v>
      </c>
      <c r="E84" s="85">
        <f>'3'!E84</f>
        <v>3345</v>
      </c>
      <c r="F84" s="11">
        <f>'5'!O85</f>
        <v>290</v>
      </c>
      <c r="G84" s="13">
        <f>'6'!H85</f>
        <v>118</v>
      </c>
      <c r="H84" s="11">
        <f>'7'!F85</f>
        <v>99</v>
      </c>
      <c r="I84" s="11">
        <f>'8'!M85</f>
        <v>408</v>
      </c>
      <c r="J84" s="11">
        <f>'9'!O85+'9'!P85</f>
        <v>391.75600505689005</v>
      </c>
      <c r="K84" s="11">
        <f>'9'!Y85</f>
        <v>47.313527180783815</v>
      </c>
      <c r="L84" s="56">
        <f t="shared" si="2"/>
        <v>1306.75600505689</v>
      </c>
      <c r="M84" s="57">
        <f t="shared" si="3"/>
        <v>0.39065949329055005</v>
      </c>
    </row>
    <row r="85" spans="1:13" ht="14.25" customHeight="1" x14ac:dyDescent="0.2">
      <c r="A85" s="9" t="str">
        <f>'3'!A85</f>
        <v>Chestnut Ridge SD</v>
      </c>
      <c r="B85" s="29" t="str">
        <f>'3'!B85</f>
        <v>Bedford</v>
      </c>
      <c r="C85" s="85">
        <f>'3'!C85</f>
        <v>335</v>
      </c>
      <c r="D85" s="85">
        <f>'3'!D85</f>
        <v>232</v>
      </c>
      <c r="E85" s="85">
        <f>'3'!E85</f>
        <v>567</v>
      </c>
      <c r="F85" s="11">
        <f>'5'!O86</f>
        <v>47</v>
      </c>
      <c r="G85" s="13">
        <f>'6'!H86</f>
        <v>62</v>
      </c>
      <c r="H85" s="11">
        <f>'7'!F86</f>
        <v>68</v>
      </c>
      <c r="I85" s="11">
        <f>'8'!M86</f>
        <v>76</v>
      </c>
      <c r="J85" s="11">
        <f>'9'!O86+'9'!P86</f>
        <v>32.178571428571431</v>
      </c>
      <c r="K85" s="11">
        <f>'9'!Y86</f>
        <v>0</v>
      </c>
      <c r="L85" s="56">
        <f t="shared" si="2"/>
        <v>285.17857142857144</v>
      </c>
      <c r="M85" s="57">
        <f t="shared" si="3"/>
        <v>0.50296044343663393</v>
      </c>
    </row>
    <row r="86" spans="1:13" ht="14.25" customHeight="1" x14ac:dyDescent="0.2">
      <c r="A86" s="9" t="str">
        <f>'3'!A86</f>
        <v>Chichester SD</v>
      </c>
      <c r="B86" s="29" t="str">
        <f>'3'!B86</f>
        <v>Delaware</v>
      </c>
      <c r="C86" s="85">
        <f>'3'!C86</f>
        <v>986</v>
      </c>
      <c r="D86" s="85">
        <f>'3'!D86</f>
        <v>612</v>
      </c>
      <c r="E86" s="85">
        <f>'3'!E86</f>
        <v>1598</v>
      </c>
      <c r="F86" s="11">
        <f>'5'!O87</f>
        <v>65</v>
      </c>
      <c r="G86" s="13">
        <f>'6'!H87</f>
        <v>46</v>
      </c>
      <c r="H86" s="11">
        <f>'7'!F87</f>
        <v>0</v>
      </c>
      <c r="I86" s="11">
        <f>'8'!M87</f>
        <v>175</v>
      </c>
      <c r="J86" s="11">
        <f>'9'!O87+'9'!P87</f>
        <v>100.3046776232617</v>
      </c>
      <c r="K86" s="11">
        <f>'9'!Y87</f>
        <v>66.869785082174459</v>
      </c>
      <c r="L86" s="56">
        <f t="shared" si="2"/>
        <v>386.30467762326168</v>
      </c>
      <c r="M86" s="57">
        <f t="shared" si="3"/>
        <v>0.24174260176674697</v>
      </c>
    </row>
    <row r="87" spans="1:13" ht="14.25" customHeight="1" x14ac:dyDescent="0.2">
      <c r="A87" s="9" t="str">
        <f>'3'!A87</f>
        <v>Clairton City SD</v>
      </c>
      <c r="B87" s="29" t="str">
        <f>'3'!B87</f>
        <v>Allegheny</v>
      </c>
      <c r="C87" s="85">
        <f>'3'!C87</f>
        <v>283</v>
      </c>
      <c r="D87" s="85">
        <f>'3'!D87</f>
        <v>190</v>
      </c>
      <c r="E87" s="85">
        <f>'3'!E87</f>
        <v>473</v>
      </c>
      <c r="F87" s="11">
        <f>'5'!O88</f>
        <v>124</v>
      </c>
      <c r="G87" s="13">
        <f>'6'!H88</f>
        <v>18</v>
      </c>
      <c r="H87" s="11">
        <f>'7'!F88</f>
        <v>0</v>
      </c>
      <c r="I87" s="11">
        <f>'8'!M88</f>
        <v>79</v>
      </c>
      <c r="J87" s="11">
        <f>'9'!O88+'9'!P88</f>
        <v>0</v>
      </c>
      <c r="K87" s="11">
        <f>'9'!Y88</f>
        <v>0</v>
      </c>
      <c r="L87" s="56">
        <f t="shared" si="2"/>
        <v>221</v>
      </c>
      <c r="M87" s="57">
        <f t="shared" si="3"/>
        <v>0.46723044397463004</v>
      </c>
    </row>
    <row r="88" spans="1:13" ht="14.25" customHeight="1" x14ac:dyDescent="0.2">
      <c r="A88" s="9" t="str">
        <f>'3'!A88</f>
        <v>Clarion Area SD</v>
      </c>
      <c r="B88" s="29" t="str">
        <f>'3'!B88</f>
        <v>Clarion</v>
      </c>
      <c r="C88" s="85">
        <f>'3'!C88</f>
        <v>182</v>
      </c>
      <c r="D88" s="85">
        <f>'3'!D88</f>
        <v>121</v>
      </c>
      <c r="E88" s="85">
        <f>'3'!E88</f>
        <v>303</v>
      </c>
      <c r="F88" s="11">
        <f>'5'!O89</f>
        <v>21</v>
      </c>
      <c r="G88" s="13">
        <f>'6'!H89</f>
        <v>20</v>
      </c>
      <c r="H88" s="11">
        <f>'7'!F89</f>
        <v>0</v>
      </c>
      <c r="I88" s="11">
        <f>'8'!M89</f>
        <v>47</v>
      </c>
      <c r="J88" s="11">
        <f>'9'!O89+'9'!P89</f>
        <v>254.28089887640448</v>
      </c>
      <c r="K88" s="11">
        <f>'9'!Y89</f>
        <v>72.651685393258433</v>
      </c>
      <c r="L88" s="56">
        <f t="shared" si="2"/>
        <v>342.28089887640448</v>
      </c>
      <c r="M88" s="57">
        <f t="shared" si="3"/>
        <v>1.1296399302851632</v>
      </c>
    </row>
    <row r="89" spans="1:13" ht="14.25" customHeight="1" x14ac:dyDescent="0.2">
      <c r="A89" s="9" t="str">
        <f>'3'!A89</f>
        <v>Clarion-Limestone Area SD</v>
      </c>
      <c r="B89" s="29" t="str">
        <f>'3'!B89</f>
        <v>Clarion</v>
      </c>
      <c r="C89" s="85">
        <f>'3'!C89</f>
        <v>239</v>
      </c>
      <c r="D89" s="85">
        <f>'3'!D89</f>
        <v>164</v>
      </c>
      <c r="E89" s="85">
        <f>'3'!E89</f>
        <v>403</v>
      </c>
      <c r="F89" s="11">
        <f>'5'!O90</f>
        <v>22</v>
      </c>
      <c r="G89" s="13">
        <f>'6'!H90</f>
        <v>0</v>
      </c>
      <c r="H89" s="11">
        <f>'7'!F90</f>
        <v>0</v>
      </c>
      <c r="I89" s="11">
        <f>'8'!M90</f>
        <v>64</v>
      </c>
      <c r="J89" s="11">
        <f>'9'!O90+'9'!P90</f>
        <v>0</v>
      </c>
      <c r="K89" s="11">
        <f>'9'!Y90</f>
        <v>0</v>
      </c>
      <c r="L89" s="56">
        <f t="shared" si="2"/>
        <v>86</v>
      </c>
      <c r="M89" s="57">
        <f t="shared" si="3"/>
        <v>0.21339950372208435</v>
      </c>
    </row>
    <row r="90" spans="1:13" ht="14.25" customHeight="1" x14ac:dyDescent="0.2">
      <c r="A90" s="9" t="str">
        <f>'3'!A90</f>
        <v>Claysburg-Kimmel SD</v>
      </c>
      <c r="B90" s="29" t="str">
        <f>'3'!B90</f>
        <v>Blair</v>
      </c>
      <c r="C90" s="85">
        <f>'3'!C90</f>
        <v>217</v>
      </c>
      <c r="D90" s="85">
        <f>'3'!D90</f>
        <v>132</v>
      </c>
      <c r="E90" s="85">
        <f>'3'!E90</f>
        <v>349</v>
      </c>
      <c r="F90" s="11">
        <f>'5'!O91</f>
        <v>32</v>
      </c>
      <c r="G90" s="13">
        <f>'6'!H91</f>
        <v>17</v>
      </c>
      <c r="H90" s="11">
        <f>'7'!F91</f>
        <v>0</v>
      </c>
      <c r="I90" s="11">
        <f>'8'!M91</f>
        <v>48</v>
      </c>
      <c r="J90" s="11">
        <f>'9'!O91+'9'!P91</f>
        <v>32.658135283363805</v>
      </c>
      <c r="K90" s="11">
        <f>'9'!Y91</f>
        <v>32.658135283363805</v>
      </c>
      <c r="L90" s="56">
        <f t="shared" si="2"/>
        <v>129.65813528336381</v>
      </c>
      <c r="M90" s="57">
        <f t="shared" si="3"/>
        <v>0.37151328161422292</v>
      </c>
    </row>
    <row r="91" spans="1:13" ht="14.25" customHeight="1" x14ac:dyDescent="0.2">
      <c r="A91" s="9" t="str">
        <f>'3'!A91</f>
        <v>Clearfield Area SD</v>
      </c>
      <c r="B91" s="29" t="str">
        <f>'3'!B91</f>
        <v>Clearfield</v>
      </c>
      <c r="C91" s="85">
        <f>'3'!C91</f>
        <v>589</v>
      </c>
      <c r="D91" s="85">
        <f>'3'!D91</f>
        <v>404</v>
      </c>
      <c r="E91" s="85">
        <f>'3'!E91</f>
        <v>993</v>
      </c>
      <c r="F91" s="11">
        <f>'5'!O92</f>
        <v>229</v>
      </c>
      <c r="G91" s="13">
        <f>'6'!H92</f>
        <v>31</v>
      </c>
      <c r="H91" s="11">
        <f>'7'!F92</f>
        <v>0</v>
      </c>
      <c r="I91" s="11">
        <f>'8'!M92</f>
        <v>198</v>
      </c>
      <c r="J91" s="11">
        <f>'9'!O92+'9'!P92</f>
        <v>177.83132530120483</v>
      </c>
      <c r="K91" s="11">
        <f>'9'!Y92</f>
        <v>106.26506024096388</v>
      </c>
      <c r="L91" s="56">
        <f t="shared" si="2"/>
        <v>635.83132530120486</v>
      </c>
      <c r="M91" s="57">
        <f t="shared" si="3"/>
        <v>0.64031351994079044</v>
      </c>
    </row>
    <row r="92" spans="1:13" ht="14.25" customHeight="1" x14ac:dyDescent="0.2">
      <c r="A92" s="9" t="str">
        <f>'3'!A92</f>
        <v>Coatesville Area SD</v>
      </c>
      <c r="B92" s="29" t="str">
        <f>'3'!B92</f>
        <v>Chester</v>
      </c>
      <c r="C92" s="85">
        <f>'3'!C92</f>
        <v>2997</v>
      </c>
      <c r="D92" s="85">
        <f>'3'!D92</f>
        <v>1925</v>
      </c>
      <c r="E92" s="85">
        <f>'3'!E92</f>
        <v>4922</v>
      </c>
      <c r="F92" s="11">
        <f>'5'!O93</f>
        <v>217</v>
      </c>
      <c r="G92" s="13">
        <f>'6'!H93</f>
        <v>0</v>
      </c>
      <c r="H92" s="11">
        <f>'7'!F93</f>
        <v>0</v>
      </c>
      <c r="I92" s="11">
        <f>'8'!M93</f>
        <v>732</v>
      </c>
      <c r="J92" s="11">
        <f>'9'!O93+'9'!P93</f>
        <v>705.34696073157613</v>
      </c>
      <c r="K92" s="11">
        <f>'9'!Y93</f>
        <v>130.15330823023132</v>
      </c>
      <c r="L92" s="56">
        <f t="shared" si="2"/>
        <v>1654.346960731576</v>
      </c>
      <c r="M92" s="57">
        <f t="shared" si="3"/>
        <v>0.3361127510628964</v>
      </c>
    </row>
    <row r="93" spans="1:13" ht="14.25" customHeight="1" x14ac:dyDescent="0.2">
      <c r="A93" s="9" t="str">
        <f>'3'!A93</f>
        <v>Cocalico SD</v>
      </c>
      <c r="B93" s="29" t="str">
        <f>'3'!B93</f>
        <v>Lancaster</v>
      </c>
      <c r="C93" s="85">
        <f>'3'!C93</f>
        <v>971</v>
      </c>
      <c r="D93" s="85">
        <f>'3'!D93</f>
        <v>667</v>
      </c>
      <c r="E93" s="85">
        <f>'3'!E93</f>
        <v>1638</v>
      </c>
      <c r="F93" s="11">
        <f>'5'!O94</f>
        <v>0</v>
      </c>
      <c r="G93" s="13">
        <f>'6'!H94</f>
        <v>30</v>
      </c>
      <c r="H93" s="11">
        <f>'7'!F94</f>
        <v>30</v>
      </c>
      <c r="I93" s="11">
        <f>'8'!M94</f>
        <v>138</v>
      </c>
      <c r="J93" s="11">
        <f>'9'!O94+'9'!P94</f>
        <v>94.398800599700152</v>
      </c>
      <c r="K93" s="11">
        <f>'9'!Y94</f>
        <v>62.932533733133432</v>
      </c>
      <c r="L93" s="56">
        <f t="shared" si="2"/>
        <v>292.39880059970017</v>
      </c>
      <c r="M93" s="57">
        <f t="shared" si="3"/>
        <v>0.17850964627576324</v>
      </c>
    </row>
    <row r="94" spans="1:13" ht="14.25" customHeight="1" x14ac:dyDescent="0.2">
      <c r="A94" s="9" t="str">
        <f>'3'!A94</f>
        <v>Colonial SD</v>
      </c>
      <c r="B94" s="29" t="str">
        <f>'3'!B94</f>
        <v>Montgomery</v>
      </c>
      <c r="C94" s="85">
        <f>'3'!C94</f>
        <v>1364</v>
      </c>
      <c r="D94" s="85">
        <f>'3'!D94</f>
        <v>841</v>
      </c>
      <c r="E94" s="85">
        <f>'3'!E94</f>
        <v>2205</v>
      </c>
      <c r="F94" s="11">
        <f>'5'!O95</f>
        <v>17</v>
      </c>
      <c r="G94" s="13">
        <f>'6'!H95</f>
        <v>0</v>
      </c>
      <c r="H94" s="11">
        <f>'7'!F95</f>
        <v>0</v>
      </c>
      <c r="I94" s="11">
        <f>'8'!M95</f>
        <v>268</v>
      </c>
      <c r="J94" s="11">
        <f>'9'!O95+'9'!P95</f>
        <v>323.66545694490264</v>
      </c>
      <c r="K94" s="11">
        <f>'9'!Y95</f>
        <v>194.19927416694159</v>
      </c>
      <c r="L94" s="56">
        <f t="shared" si="2"/>
        <v>608.66545694490264</v>
      </c>
      <c r="M94" s="57">
        <f t="shared" si="3"/>
        <v>0.27603875598408284</v>
      </c>
    </row>
    <row r="95" spans="1:13" ht="14.25" customHeight="1" x14ac:dyDescent="0.2">
      <c r="A95" s="9" t="str">
        <f>'3'!A95</f>
        <v>Columbia Borough SD</v>
      </c>
      <c r="B95" s="29" t="str">
        <f>'3'!B95</f>
        <v>Lancaster</v>
      </c>
      <c r="C95" s="85">
        <f>'3'!C95</f>
        <v>467</v>
      </c>
      <c r="D95" s="85">
        <f>'3'!D95</f>
        <v>296</v>
      </c>
      <c r="E95" s="85">
        <f>'3'!E95</f>
        <v>763</v>
      </c>
      <c r="F95" s="11">
        <f>'5'!O96</f>
        <v>199</v>
      </c>
      <c r="G95" s="13">
        <f>'6'!H96</f>
        <v>0</v>
      </c>
      <c r="H95" s="11">
        <f>'7'!F96</f>
        <v>0</v>
      </c>
      <c r="I95" s="11">
        <f>'8'!M96</f>
        <v>99</v>
      </c>
      <c r="J95" s="11">
        <f>'9'!O96+'9'!P96</f>
        <v>125.86506746626688</v>
      </c>
      <c r="K95" s="11">
        <f>'9'!Y96</f>
        <v>94.398800599700152</v>
      </c>
      <c r="L95" s="56">
        <f t="shared" si="2"/>
        <v>423.86506746626685</v>
      </c>
      <c r="M95" s="57">
        <f t="shared" si="3"/>
        <v>0.55552433481817409</v>
      </c>
    </row>
    <row r="96" spans="1:13" ht="14.25" customHeight="1" x14ac:dyDescent="0.2">
      <c r="A96" s="9" t="str">
        <f>'3'!A96</f>
        <v>Commodore Perry SD</v>
      </c>
      <c r="B96" s="29" t="str">
        <f>'3'!B96</f>
        <v>Mercer</v>
      </c>
      <c r="C96" s="85">
        <f>'3'!C96</f>
        <v>131</v>
      </c>
      <c r="D96" s="85">
        <f>'3'!D96</f>
        <v>80</v>
      </c>
      <c r="E96" s="85">
        <f>'3'!E96</f>
        <v>211</v>
      </c>
      <c r="F96" s="11">
        <f>'5'!O97</f>
        <v>16</v>
      </c>
      <c r="G96" s="13">
        <f>'6'!H97</f>
        <v>0</v>
      </c>
      <c r="H96" s="11">
        <f>'7'!F97</f>
        <v>0</v>
      </c>
      <c r="I96" s="11">
        <f>'8'!M97</f>
        <v>31</v>
      </c>
      <c r="J96" s="11">
        <f>'9'!O97+'9'!P97</f>
        <v>36.263157894736842</v>
      </c>
      <c r="K96" s="11">
        <f>'9'!Y97</f>
        <v>36.263157894736842</v>
      </c>
      <c r="L96" s="56">
        <f t="shared" si="2"/>
        <v>83.26315789473685</v>
      </c>
      <c r="M96" s="57">
        <f t="shared" si="3"/>
        <v>0.39461212272387131</v>
      </c>
    </row>
    <row r="97" spans="1:13" ht="14.25" customHeight="1" x14ac:dyDescent="0.2">
      <c r="A97" s="9" t="str">
        <f>'3'!A97</f>
        <v>Conemaugh Township Area SD</v>
      </c>
      <c r="B97" s="29" t="str">
        <f>'3'!B97</f>
        <v>Somerset</v>
      </c>
      <c r="C97" s="85">
        <f>'3'!C97</f>
        <v>207</v>
      </c>
      <c r="D97" s="85">
        <f>'3'!D97</f>
        <v>143</v>
      </c>
      <c r="E97" s="85">
        <f>'3'!E97</f>
        <v>350</v>
      </c>
      <c r="F97" s="11">
        <f>'5'!O98</f>
        <v>0</v>
      </c>
      <c r="G97" s="13">
        <f>'6'!H98</f>
        <v>0</v>
      </c>
      <c r="H97" s="11">
        <f>'7'!F98</f>
        <v>0</v>
      </c>
      <c r="I97" s="11">
        <f>'8'!M98</f>
        <v>52</v>
      </c>
      <c r="J97" s="11">
        <f>'9'!O98+'9'!P98</f>
        <v>70.944881889763778</v>
      </c>
      <c r="K97" s="11">
        <f>'9'!Y98</f>
        <v>0</v>
      </c>
      <c r="L97" s="56">
        <f t="shared" si="2"/>
        <v>122.94488188976378</v>
      </c>
      <c r="M97" s="57">
        <f t="shared" si="3"/>
        <v>0.35127109111361077</v>
      </c>
    </row>
    <row r="98" spans="1:13" ht="14.25" customHeight="1" x14ac:dyDescent="0.2">
      <c r="A98" s="9" t="str">
        <f>'3'!A98</f>
        <v>Conemaugh Valley SD</v>
      </c>
      <c r="B98" s="29" t="str">
        <f>'3'!B98</f>
        <v>Cambria</v>
      </c>
      <c r="C98" s="85">
        <f>'3'!C98</f>
        <v>178</v>
      </c>
      <c r="D98" s="85">
        <f>'3'!D98</f>
        <v>120</v>
      </c>
      <c r="E98" s="85">
        <f>'3'!E98</f>
        <v>298</v>
      </c>
      <c r="F98" s="11">
        <f>'5'!O99</f>
        <v>1</v>
      </c>
      <c r="G98" s="13">
        <f>'6'!H99</f>
        <v>25</v>
      </c>
      <c r="H98" s="11">
        <f>'7'!F99</f>
        <v>25</v>
      </c>
      <c r="I98" s="11">
        <f>'8'!M99</f>
        <v>44</v>
      </c>
      <c r="J98" s="11">
        <f>'9'!O99+'9'!P99</f>
        <v>33.491856677524424</v>
      </c>
      <c r="K98" s="11">
        <f>'9'!Y99</f>
        <v>0</v>
      </c>
      <c r="L98" s="56">
        <f t="shared" si="2"/>
        <v>128.49185667752442</v>
      </c>
      <c r="M98" s="57">
        <f t="shared" si="3"/>
        <v>0.43118072710578664</v>
      </c>
    </row>
    <row r="99" spans="1:13" ht="14.25" customHeight="1" x14ac:dyDescent="0.2">
      <c r="A99" s="9" t="str">
        <f>'3'!A99</f>
        <v>Conestoga Valley SD</v>
      </c>
      <c r="B99" s="29" t="str">
        <f>'3'!B99</f>
        <v>Lancaster</v>
      </c>
      <c r="C99" s="85">
        <f>'3'!C99</f>
        <v>1559</v>
      </c>
      <c r="D99" s="85">
        <f>'3'!D99</f>
        <v>983</v>
      </c>
      <c r="E99" s="85">
        <f>'3'!E99</f>
        <v>2542</v>
      </c>
      <c r="F99" s="11">
        <f>'5'!O100</f>
        <v>0</v>
      </c>
      <c r="G99" s="13">
        <f>'6'!H100</f>
        <v>19</v>
      </c>
      <c r="H99" s="11">
        <f>'7'!F100</f>
        <v>0</v>
      </c>
      <c r="I99" s="11">
        <f>'8'!M100</f>
        <v>217</v>
      </c>
      <c r="J99" s="11">
        <f>'9'!O100+'9'!P100</f>
        <v>132.39580209895053</v>
      </c>
      <c r="K99" s="11">
        <f>'9'!Y100</f>
        <v>31.466266866566716</v>
      </c>
      <c r="L99" s="56">
        <f t="shared" si="2"/>
        <v>368.39580209895053</v>
      </c>
      <c r="M99" s="57">
        <f t="shared" si="3"/>
        <v>0.14492360428754938</v>
      </c>
    </row>
    <row r="100" spans="1:13" ht="14.25" customHeight="1" x14ac:dyDescent="0.2">
      <c r="A100" s="9" t="str">
        <f>'3'!A100</f>
        <v>Conewago Valley SD</v>
      </c>
      <c r="B100" s="29" t="str">
        <f>'3'!B100</f>
        <v>Adams</v>
      </c>
      <c r="C100" s="85">
        <f>'3'!C100</f>
        <v>979</v>
      </c>
      <c r="D100" s="85">
        <f>'3'!D100</f>
        <v>661</v>
      </c>
      <c r="E100" s="85">
        <f>'3'!E100</f>
        <v>1640</v>
      </c>
      <c r="F100" s="11">
        <f>'5'!O101</f>
        <v>40</v>
      </c>
      <c r="G100" s="13">
        <f>'6'!H101</f>
        <v>20</v>
      </c>
      <c r="H100" s="11">
        <f>'7'!F101</f>
        <v>0</v>
      </c>
      <c r="I100" s="11">
        <f>'8'!M101</f>
        <v>148</v>
      </c>
      <c r="J100" s="11">
        <f>'9'!O101+'9'!P101</f>
        <v>128.68604651162792</v>
      </c>
      <c r="K100" s="11">
        <f>'9'!Y101</f>
        <v>31.430232558139537</v>
      </c>
      <c r="L100" s="56">
        <f t="shared" si="2"/>
        <v>336.68604651162792</v>
      </c>
      <c r="M100" s="57">
        <f t="shared" si="3"/>
        <v>0.20529636982416336</v>
      </c>
    </row>
    <row r="101" spans="1:13" ht="14.25" customHeight="1" x14ac:dyDescent="0.2">
      <c r="A101" s="9" t="str">
        <f>'3'!A101</f>
        <v>Conneaut SD</v>
      </c>
      <c r="B101" s="29" t="str">
        <f>'3'!B101</f>
        <v>Crawford</v>
      </c>
      <c r="C101" s="85">
        <f>'3'!C101</f>
        <v>601</v>
      </c>
      <c r="D101" s="85">
        <f>'3'!D101</f>
        <v>432</v>
      </c>
      <c r="E101" s="85">
        <f>'3'!E101</f>
        <v>1033</v>
      </c>
      <c r="F101" s="11">
        <f>'5'!O102</f>
        <v>49</v>
      </c>
      <c r="G101" s="13">
        <f>'6'!H102</f>
        <v>37</v>
      </c>
      <c r="H101" s="11">
        <f>'7'!F102</f>
        <v>0</v>
      </c>
      <c r="I101" s="11">
        <f>'8'!M102</f>
        <v>62</v>
      </c>
      <c r="J101" s="11">
        <f>'9'!O102+'9'!P102</f>
        <v>99.92366412213741</v>
      </c>
      <c r="K101" s="11">
        <f>'9'!Y102</f>
        <v>62.305343511450381</v>
      </c>
      <c r="L101" s="56">
        <f t="shared" si="2"/>
        <v>247.92366412213741</v>
      </c>
      <c r="M101" s="57">
        <f t="shared" si="3"/>
        <v>0.24000354706886487</v>
      </c>
    </row>
    <row r="102" spans="1:13" ht="14.25" customHeight="1" x14ac:dyDescent="0.2">
      <c r="A102" s="9" t="str">
        <f>'3'!A102</f>
        <v>Connellsville Area SD</v>
      </c>
      <c r="B102" s="29" t="str">
        <f>'3'!B102</f>
        <v>Fayette</v>
      </c>
      <c r="C102" s="85">
        <f>'3'!C102</f>
        <v>1047</v>
      </c>
      <c r="D102" s="85">
        <f>'3'!D102</f>
        <v>735</v>
      </c>
      <c r="E102" s="85">
        <f>'3'!E102</f>
        <v>1782</v>
      </c>
      <c r="F102" s="11">
        <f>'5'!O103</f>
        <v>243</v>
      </c>
      <c r="G102" s="13">
        <f>'6'!H103</f>
        <v>0</v>
      </c>
      <c r="H102" s="11">
        <f>'7'!F103</f>
        <v>0</v>
      </c>
      <c r="I102" s="11">
        <f>'8'!M103</f>
        <v>268</v>
      </c>
      <c r="J102" s="11">
        <f>'9'!O103+'9'!P103</f>
        <v>145.85979381443298</v>
      </c>
      <c r="K102" s="11">
        <f>'9'!Y103</f>
        <v>0</v>
      </c>
      <c r="L102" s="56">
        <f t="shared" si="2"/>
        <v>656.85979381443303</v>
      </c>
      <c r="M102" s="57">
        <f t="shared" si="3"/>
        <v>0.36860818957038893</v>
      </c>
    </row>
    <row r="103" spans="1:13" ht="14.25" customHeight="1" x14ac:dyDescent="0.2">
      <c r="A103" s="9" t="str">
        <f>'3'!A103</f>
        <v>Conrad Weiser Area SD</v>
      </c>
      <c r="B103" s="29" t="str">
        <f>'3'!B103</f>
        <v>Berks</v>
      </c>
      <c r="C103" s="85">
        <f>'3'!C103</f>
        <v>618</v>
      </c>
      <c r="D103" s="85">
        <f>'3'!D103</f>
        <v>430</v>
      </c>
      <c r="E103" s="85">
        <f>'3'!E103</f>
        <v>1048</v>
      </c>
      <c r="F103" s="11">
        <f>'5'!O104</f>
        <v>26</v>
      </c>
      <c r="G103" s="13">
        <f>'6'!H104</f>
        <v>0</v>
      </c>
      <c r="H103" s="11">
        <f>'7'!F104</f>
        <v>0</v>
      </c>
      <c r="I103" s="11">
        <f>'8'!M104</f>
        <v>116</v>
      </c>
      <c r="J103" s="11">
        <f>'9'!O104+'9'!P104</f>
        <v>60.126663607159244</v>
      </c>
      <c r="K103" s="11">
        <f>'9'!Y104</f>
        <v>0</v>
      </c>
      <c r="L103" s="56">
        <f t="shared" si="2"/>
        <v>202.12666360715923</v>
      </c>
      <c r="M103" s="57">
        <f t="shared" si="3"/>
        <v>0.19286895382362523</v>
      </c>
    </row>
    <row r="104" spans="1:13" ht="14.25" customHeight="1" x14ac:dyDescent="0.2">
      <c r="A104" s="9" t="str">
        <f>'3'!A104</f>
        <v>Cornell SD</v>
      </c>
      <c r="B104" s="29" t="str">
        <f>'3'!B104</f>
        <v>Allegheny</v>
      </c>
      <c r="C104" s="85">
        <f>'3'!C104</f>
        <v>234</v>
      </c>
      <c r="D104" s="85">
        <f>'3'!D104</f>
        <v>132</v>
      </c>
      <c r="E104" s="85">
        <f>'3'!E104</f>
        <v>366</v>
      </c>
      <c r="F104" s="11">
        <f>'5'!O105</f>
        <v>33</v>
      </c>
      <c r="G104" s="13">
        <f>'6'!H105</f>
        <v>20</v>
      </c>
      <c r="H104" s="11">
        <f>'7'!F105</f>
        <v>0</v>
      </c>
      <c r="I104" s="11">
        <f>'8'!M105</f>
        <v>53</v>
      </c>
      <c r="J104" s="11">
        <f>'9'!O105+'9'!P105</f>
        <v>0</v>
      </c>
      <c r="K104" s="11">
        <f>'9'!Y105</f>
        <v>0</v>
      </c>
      <c r="L104" s="56">
        <f t="shared" si="2"/>
        <v>106</v>
      </c>
      <c r="M104" s="57">
        <f t="shared" si="3"/>
        <v>0.2896174863387978</v>
      </c>
    </row>
    <row r="105" spans="1:13" ht="14.25" customHeight="1" x14ac:dyDescent="0.2">
      <c r="A105" s="9" t="str">
        <f>'3'!A105</f>
        <v>Cornwall-Lebanon SD</v>
      </c>
      <c r="B105" s="29" t="str">
        <f>'3'!B105</f>
        <v>Lebanon</v>
      </c>
      <c r="C105" s="85">
        <f>'3'!C105</f>
        <v>1120</v>
      </c>
      <c r="D105" s="85">
        <f>'3'!D105</f>
        <v>770</v>
      </c>
      <c r="E105" s="85">
        <f>'3'!E105</f>
        <v>1890</v>
      </c>
      <c r="F105" s="11">
        <f>'5'!O106</f>
        <v>52</v>
      </c>
      <c r="G105" s="13">
        <f>'6'!H106</f>
        <v>0</v>
      </c>
      <c r="H105" s="11">
        <f>'7'!F106</f>
        <v>0</v>
      </c>
      <c r="I105" s="11">
        <f>'8'!M106</f>
        <v>199</v>
      </c>
      <c r="J105" s="11">
        <f>'9'!O106+'9'!P106</f>
        <v>514.55342465753426</v>
      </c>
      <c r="K105" s="11">
        <f>'9'!Y106</f>
        <v>193.41369863013696</v>
      </c>
      <c r="L105" s="56">
        <f t="shared" si="2"/>
        <v>765.55342465753426</v>
      </c>
      <c r="M105" s="57">
        <f t="shared" si="3"/>
        <v>0.40505472204102344</v>
      </c>
    </row>
    <row r="106" spans="1:13" ht="14.25" customHeight="1" x14ac:dyDescent="0.2">
      <c r="A106" s="9" t="str">
        <f>'3'!A106</f>
        <v>Corry Area SD</v>
      </c>
      <c r="B106" s="29" t="str">
        <f>'3'!B106</f>
        <v>Erie</v>
      </c>
      <c r="C106" s="85">
        <f>'3'!C106</f>
        <v>640</v>
      </c>
      <c r="D106" s="85">
        <f>'3'!D106</f>
        <v>450</v>
      </c>
      <c r="E106" s="85">
        <f>'3'!E106</f>
        <v>1090</v>
      </c>
      <c r="F106" s="11">
        <f>'5'!O107</f>
        <v>54</v>
      </c>
      <c r="G106" s="13">
        <f>'6'!H107</f>
        <v>52</v>
      </c>
      <c r="H106" s="11">
        <f>'7'!F107</f>
        <v>55</v>
      </c>
      <c r="I106" s="11">
        <f>'8'!M107</f>
        <v>132</v>
      </c>
      <c r="J106" s="11">
        <f>'9'!O107+'9'!P107</f>
        <v>71.331083614548191</v>
      </c>
      <c r="K106" s="11">
        <f>'9'!Y107</f>
        <v>65.181852268466443</v>
      </c>
      <c r="L106" s="56">
        <f t="shared" si="2"/>
        <v>364.33108361454822</v>
      </c>
      <c r="M106" s="57">
        <f t="shared" si="3"/>
        <v>0.33424870056380573</v>
      </c>
    </row>
    <row r="107" spans="1:13" ht="14.25" customHeight="1" x14ac:dyDescent="0.2">
      <c r="A107" s="9" t="str">
        <f>'3'!A107</f>
        <v>Coudersport Area SD</v>
      </c>
      <c r="B107" s="29" t="str">
        <f>'3'!B107</f>
        <v>Potter</v>
      </c>
      <c r="C107" s="85">
        <f>'3'!C107</f>
        <v>193</v>
      </c>
      <c r="D107" s="85">
        <f>'3'!D107</f>
        <v>148</v>
      </c>
      <c r="E107" s="85">
        <f>'3'!E107</f>
        <v>341</v>
      </c>
      <c r="F107" s="11">
        <f>'5'!O108</f>
        <v>22</v>
      </c>
      <c r="G107" s="13">
        <f>'6'!H108</f>
        <v>0</v>
      </c>
      <c r="H107" s="11">
        <f>'7'!F108</f>
        <v>0</v>
      </c>
      <c r="I107" s="11">
        <f>'8'!M108</f>
        <v>46</v>
      </c>
      <c r="J107" s="11">
        <f>'9'!O108+'9'!P108</f>
        <v>35.444444444444443</v>
      </c>
      <c r="K107" s="11">
        <f>'9'!Y108</f>
        <v>3.0555555555555558</v>
      </c>
      <c r="L107" s="56">
        <f t="shared" si="2"/>
        <v>103.44444444444444</v>
      </c>
      <c r="M107" s="57">
        <f t="shared" si="3"/>
        <v>0.30335614206581946</v>
      </c>
    </row>
    <row r="108" spans="1:13" ht="14.25" customHeight="1" x14ac:dyDescent="0.2">
      <c r="A108" s="9" t="str">
        <f>'3'!A108</f>
        <v>Council Rock SD</v>
      </c>
      <c r="B108" s="29" t="str">
        <f>'3'!B108</f>
        <v>Bucks</v>
      </c>
      <c r="C108" s="85">
        <f>'3'!C108</f>
        <v>1931</v>
      </c>
      <c r="D108" s="85">
        <f>'3'!D108</f>
        <v>1475</v>
      </c>
      <c r="E108" s="85">
        <f>'3'!E108</f>
        <v>3406</v>
      </c>
      <c r="F108" s="11">
        <f>'5'!O109</f>
        <v>0</v>
      </c>
      <c r="G108" s="13">
        <f>'6'!H109</f>
        <v>0</v>
      </c>
      <c r="H108" s="11">
        <f>'7'!F109</f>
        <v>0</v>
      </c>
      <c r="I108" s="11">
        <f>'8'!M109</f>
        <v>479</v>
      </c>
      <c r="J108" s="11">
        <f>'9'!O109+'9'!P109</f>
        <v>580.07712193020245</v>
      </c>
      <c r="K108" s="11">
        <f>'9'!Y109</f>
        <v>244.24299870745369</v>
      </c>
      <c r="L108" s="56">
        <f t="shared" si="2"/>
        <v>1059.0771219302023</v>
      </c>
      <c r="M108" s="57">
        <f t="shared" si="3"/>
        <v>0.31094454548743461</v>
      </c>
    </row>
    <row r="109" spans="1:13" ht="14.25" customHeight="1" x14ac:dyDescent="0.2">
      <c r="A109" s="9" t="str">
        <f>'3'!A109</f>
        <v>Cranberry Area SD</v>
      </c>
      <c r="B109" s="29" t="str">
        <f>'3'!B109</f>
        <v>Venango</v>
      </c>
      <c r="C109" s="85">
        <f>'3'!C109</f>
        <v>297</v>
      </c>
      <c r="D109" s="85">
        <f>'3'!D109</f>
        <v>213</v>
      </c>
      <c r="E109" s="85">
        <f>'3'!E109</f>
        <v>510</v>
      </c>
      <c r="F109" s="11">
        <f>'5'!O110</f>
        <v>30</v>
      </c>
      <c r="G109" s="13">
        <f>'6'!H110</f>
        <v>16</v>
      </c>
      <c r="H109" s="11">
        <f>'7'!F110</f>
        <v>0</v>
      </c>
      <c r="I109" s="11">
        <f>'8'!M110</f>
        <v>96</v>
      </c>
      <c r="J109" s="11">
        <f>'9'!O110+'9'!P110</f>
        <v>35.523035230352299</v>
      </c>
      <c r="K109" s="11">
        <f>'9'!Y110</f>
        <v>32.460704607046068</v>
      </c>
      <c r="L109" s="56">
        <f t="shared" si="2"/>
        <v>177.52303523035229</v>
      </c>
      <c r="M109" s="57">
        <f t="shared" si="3"/>
        <v>0.34808438280461235</v>
      </c>
    </row>
    <row r="110" spans="1:13" ht="14.25" customHeight="1" x14ac:dyDescent="0.2">
      <c r="A110" s="9" t="str">
        <f>'3'!A110</f>
        <v>Crawford Central SD</v>
      </c>
      <c r="B110" s="29" t="str">
        <f>'3'!B110</f>
        <v>Crawford</v>
      </c>
      <c r="C110" s="85">
        <f>'3'!C110</f>
        <v>1014</v>
      </c>
      <c r="D110" s="85">
        <f>'3'!D110</f>
        <v>751</v>
      </c>
      <c r="E110" s="85">
        <f>'3'!E110</f>
        <v>1765</v>
      </c>
      <c r="F110" s="11">
        <f>'5'!O111</f>
        <v>230</v>
      </c>
      <c r="G110" s="13">
        <f>'6'!H111</f>
        <v>28</v>
      </c>
      <c r="H110" s="11">
        <f>'7'!F111</f>
        <v>0</v>
      </c>
      <c r="I110" s="11">
        <f>'8'!M111</f>
        <v>227</v>
      </c>
      <c r="J110" s="11">
        <f>'9'!O111+'9'!P111</f>
        <v>507.25954198473289</v>
      </c>
      <c r="K110" s="11">
        <f>'9'!Y111</f>
        <v>186.91603053435114</v>
      </c>
      <c r="L110" s="56">
        <f t="shared" si="2"/>
        <v>992.25954198473289</v>
      </c>
      <c r="M110" s="57">
        <f t="shared" si="3"/>
        <v>0.56218670933979198</v>
      </c>
    </row>
    <row r="111" spans="1:13" ht="14.25" customHeight="1" x14ac:dyDescent="0.2">
      <c r="A111" s="9" t="str">
        <f>'3'!A111</f>
        <v>Crestwood SD</v>
      </c>
      <c r="B111" s="29" t="str">
        <f>'3'!B111</f>
        <v>Luzerne</v>
      </c>
      <c r="C111" s="85">
        <f>'3'!C111</f>
        <v>571</v>
      </c>
      <c r="D111" s="85">
        <f>'3'!D111</f>
        <v>438</v>
      </c>
      <c r="E111" s="85">
        <f>'3'!E111</f>
        <v>1009</v>
      </c>
      <c r="F111" s="11">
        <f>'5'!O112</f>
        <v>0</v>
      </c>
      <c r="G111" s="13">
        <f>'6'!H112</f>
        <v>0</v>
      </c>
      <c r="H111" s="11">
        <f>'7'!F112</f>
        <v>0</v>
      </c>
      <c r="I111" s="11">
        <f>'8'!M112</f>
        <v>84</v>
      </c>
      <c r="J111" s="11">
        <f>'9'!O112+'9'!P112</f>
        <v>228.84112149532709</v>
      </c>
      <c r="K111" s="11">
        <f>'9'!Y112</f>
        <v>0</v>
      </c>
      <c r="L111" s="56">
        <f t="shared" si="2"/>
        <v>312.84112149532712</v>
      </c>
      <c r="M111" s="57">
        <f t="shared" si="3"/>
        <v>0.31005066550577515</v>
      </c>
    </row>
    <row r="112" spans="1:13" ht="14.25" customHeight="1" x14ac:dyDescent="0.2">
      <c r="A112" s="9" t="str">
        <f>'3'!A112</f>
        <v>Cumberland Valley SD</v>
      </c>
      <c r="B112" s="29" t="str">
        <f>'3'!B112</f>
        <v>Cumberland</v>
      </c>
      <c r="C112" s="85">
        <f>'3'!C112</f>
        <v>1704</v>
      </c>
      <c r="D112" s="85">
        <f>'3'!D112</f>
        <v>1209</v>
      </c>
      <c r="E112" s="85">
        <f>'3'!E112</f>
        <v>2913</v>
      </c>
      <c r="F112" s="11">
        <f>'5'!O113</f>
        <v>0</v>
      </c>
      <c r="G112" s="13">
        <f>'6'!H113</f>
        <v>0</v>
      </c>
      <c r="H112" s="11">
        <f>'7'!F113</f>
        <v>0</v>
      </c>
      <c r="I112" s="11">
        <f>'8'!M113</f>
        <v>266</v>
      </c>
      <c r="J112" s="11">
        <f>'9'!O113+'9'!P113</f>
        <v>115.89214380825565</v>
      </c>
      <c r="K112" s="11">
        <f>'9'!Y113</f>
        <v>3.4287616511318242</v>
      </c>
      <c r="L112" s="56">
        <f t="shared" si="2"/>
        <v>381.89214380825564</v>
      </c>
      <c r="M112" s="57">
        <f t="shared" si="3"/>
        <v>0.13109925980372661</v>
      </c>
    </row>
    <row r="113" spans="1:13" ht="14.25" customHeight="1" x14ac:dyDescent="0.2">
      <c r="A113" s="9" t="str">
        <f>'3'!A113</f>
        <v>Curwensville Area SD</v>
      </c>
      <c r="B113" s="29" t="str">
        <f>'3'!B113</f>
        <v>Clearfield</v>
      </c>
      <c r="C113" s="85">
        <f>'3'!C113</f>
        <v>195</v>
      </c>
      <c r="D113" s="85">
        <f>'3'!D113</f>
        <v>159</v>
      </c>
      <c r="E113" s="85">
        <f>'3'!E113</f>
        <v>354</v>
      </c>
      <c r="F113" s="11">
        <f>'5'!O114</f>
        <v>49</v>
      </c>
      <c r="G113" s="13">
        <f>'6'!H114</f>
        <v>18</v>
      </c>
      <c r="H113" s="11">
        <f>'7'!F114</f>
        <v>0</v>
      </c>
      <c r="I113" s="11">
        <f>'8'!M114</f>
        <v>58</v>
      </c>
      <c r="J113" s="11">
        <f>'9'!O114+'9'!P114</f>
        <v>22.7710843373494</v>
      </c>
      <c r="K113" s="11">
        <f>'9'!Y114</f>
        <v>8.6746987951807242</v>
      </c>
      <c r="L113" s="56">
        <f t="shared" si="2"/>
        <v>147.77108433734941</v>
      </c>
      <c r="M113" s="57">
        <f t="shared" si="3"/>
        <v>0.41743244163093052</v>
      </c>
    </row>
    <row r="114" spans="1:13" ht="14.25" customHeight="1" x14ac:dyDescent="0.2">
      <c r="A114" s="9" t="str">
        <f>'3'!A114</f>
        <v>Dallas SD</v>
      </c>
      <c r="B114" s="29" t="str">
        <f>'3'!B114</f>
        <v>Luzerne</v>
      </c>
      <c r="C114" s="85">
        <f>'3'!C114</f>
        <v>489</v>
      </c>
      <c r="D114" s="85">
        <f>'3'!D114</f>
        <v>409</v>
      </c>
      <c r="E114" s="85">
        <f>'3'!E114</f>
        <v>898</v>
      </c>
      <c r="F114" s="11">
        <f>'5'!O115</f>
        <v>18</v>
      </c>
      <c r="G114" s="13">
        <f>'6'!H115</f>
        <v>0</v>
      </c>
      <c r="H114" s="11">
        <f>'7'!F115</f>
        <v>0</v>
      </c>
      <c r="I114" s="11">
        <f>'8'!M115</f>
        <v>66</v>
      </c>
      <c r="J114" s="11">
        <f>'9'!O115+'9'!P115</f>
        <v>163.45794392523362</v>
      </c>
      <c r="K114" s="11">
        <f>'9'!Y115</f>
        <v>32.691588785046726</v>
      </c>
      <c r="L114" s="56">
        <f t="shared" si="2"/>
        <v>247.45794392523362</v>
      </c>
      <c r="M114" s="57">
        <f t="shared" si="3"/>
        <v>0.27556563911495952</v>
      </c>
    </row>
    <row r="115" spans="1:13" ht="14.25" customHeight="1" x14ac:dyDescent="0.2">
      <c r="A115" s="9" t="str">
        <f>'3'!A115</f>
        <v>Dallastown Area SD</v>
      </c>
      <c r="B115" s="29" t="str">
        <f>'3'!B115</f>
        <v>York</v>
      </c>
      <c r="C115" s="85">
        <f>'3'!C115</f>
        <v>1336</v>
      </c>
      <c r="D115" s="85">
        <f>'3'!D115</f>
        <v>986</v>
      </c>
      <c r="E115" s="85">
        <f>'3'!E115</f>
        <v>2322</v>
      </c>
      <c r="F115" s="11">
        <f>'5'!O116</f>
        <v>0</v>
      </c>
      <c r="G115" s="13">
        <f>'6'!H116</f>
        <v>0</v>
      </c>
      <c r="H115" s="11">
        <f>'7'!F116</f>
        <v>0</v>
      </c>
      <c r="I115" s="11">
        <f>'8'!M116</f>
        <v>240</v>
      </c>
      <c r="J115" s="11">
        <f>'9'!O116+'9'!P116</f>
        <v>102.20302375809936</v>
      </c>
      <c r="K115" s="11">
        <f>'9'!Y116</f>
        <v>35.0755939524838</v>
      </c>
      <c r="L115" s="56">
        <f t="shared" si="2"/>
        <v>342.20302375809933</v>
      </c>
      <c r="M115" s="57">
        <f t="shared" si="3"/>
        <v>0.1473742565711022</v>
      </c>
    </row>
    <row r="116" spans="1:13" ht="14.25" customHeight="1" x14ac:dyDescent="0.2">
      <c r="A116" s="9" t="str">
        <f>'3'!A116</f>
        <v>Daniel Boone Area SD</v>
      </c>
      <c r="B116" s="29" t="str">
        <f>'3'!B116</f>
        <v>Berks</v>
      </c>
      <c r="C116" s="85">
        <f>'3'!C116</f>
        <v>778</v>
      </c>
      <c r="D116" s="85">
        <f>'3'!D116</f>
        <v>565</v>
      </c>
      <c r="E116" s="85">
        <f>'3'!E116</f>
        <v>1343</v>
      </c>
      <c r="F116" s="11">
        <f>'5'!O117</f>
        <v>10</v>
      </c>
      <c r="G116" s="13">
        <f>'6'!H117</f>
        <v>0</v>
      </c>
      <c r="H116" s="11">
        <f>'7'!F117</f>
        <v>0</v>
      </c>
      <c r="I116" s="11">
        <f>'8'!M117</f>
        <v>169</v>
      </c>
      <c r="J116" s="11">
        <f>'9'!O117+'9'!P117</f>
        <v>249.58237723726484</v>
      </c>
      <c r="K116" s="11">
        <f>'9'!Y117</f>
        <v>90.189995410738874</v>
      </c>
      <c r="L116" s="56">
        <f t="shared" si="2"/>
        <v>428.58237723726484</v>
      </c>
      <c r="M116" s="57">
        <f t="shared" si="3"/>
        <v>0.31912314016177573</v>
      </c>
    </row>
    <row r="117" spans="1:13" ht="14.25" customHeight="1" x14ac:dyDescent="0.2">
      <c r="A117" s="9" t="str">
        <f>'3'!A117</f>
        <v>Danville Area SD</v>
      </c>
      <c r="B117" s="29" t="str">
        <f>'3'!B117</f>
        <v>Montour</v>
      </c>
      <c r="C117" s="85">
        <f>'3'!C117</f>
        <v>641</v>
      </c>
      <c r="D117" s="85">
        <f>'3'!D117</f>
        <v>401</v>
      </c>
      <c r="E117" s="85">
        <f>'3'!E117</f>
        <v>1042</v>
      </c>
      <c r="F117" s="11">
        <f>'5'!O118</f>
        <v>94</v>
      </c>
      <c r="G117" s="13">
        <f>'6'!H118</f>
        <v>17</v>
      </c>
      <c r="H117" s="11">
        <f>'7'!F118</f>
        <v>103</v>
      </c>
      <c r="I117" s="11">
        <f>'8'!M118</f>
        <v>95</v>
      </c>
      <c r="J117" s="11">
        <f>'9'!O118+'9'!P118</f>
        <v>183.51351351351352</v>
      </c>
      <c r="K117" s="11">
        <f>'9'!Y118</f>
        <v>103.42342342342343</v>
      </c>
      <c r="L117" s="56">
        <f t="shared" si="2"/>
        <v>492.51351351351354</v>
      </c>
      <c r="M117" s="57">
        <f t="shared" si="3"/>
        <v>0.47266172122218192</v>
      </c>
    </row>
    <row r="118" spans="1:13" ht="14.25" customHeight="1" x14ac:dyDescent="0.2">
      <c r="A118" s="9" t="str">
        <f>'3'!A118</f>
        <v>Deer Lakes SD</v>
      </c>
      <c r="B118" s="29" t="str">
        <f>'3'!B118</f>
        <v>Allegheny</v>
      </c>
      <c r="C118" s="85">
        <f>'3'!C118</f>
        <v>452</v>
      </c>
      <c r="D118" s="85">
        <f>'3'!D118</f>
        <v>323</v>
      </c>
      <c r="E118" s="85">
        <f>'3'!E118</f>
        <v>775</v>
      </c>
      <c r="F118" s="11">
        <f>'5'!O119</f>
        <v>14</v>
      </c>
      <c r="G118" s="13">
        <f>'6'!H119</f>
        <v>0</v>
      </c>
      <c r="H118" s="11">
        <f>'7'!F119</f>
        <v>0</v>
      </c>
      <c r="I118" s="11">
        <f>'8'!M119</f>
        <v>86</v>
      </c>
      <c r="J118" s="11">
        <f>'9'!O119+'9'!P119</f>
        <v>103.73483455882354</v>
      </c>
      <c r="K118" s="11">
        <f>'9'!Y119</f>
        <v>0</v>
      </c>
      <c r="L118" s="56">
        <f t="shared" si="2"/>
        <v>203.73483455882354</v>
      </c>
      <c r="M118" s="57">
        <f t="shared" si="3"/>
        <v>0.26288365749525616</v>
      </c>
    </row>
    <row r="119" spans="1:13" ht="14.25" customHeight="1" x14ac:dyDescent="0.2">
      <c r="A119" s="9" t="str">
        <f>'3'!A119</f>
        <v>Delaware Valley SD</v>
      </c>
      <c r="B119" s="29" t="str">
        <f>'3'!B119</f>
        <v>Pike</v>
      </c>
      <c r="C119" s="85">
        <f>'3'!C119</f>
        <v>899</v>
      </c>
      <c r="D119" s="85">
        <f>'3'!D119</f>
        <v>658</v>
      </c>
      <c r="E119" s="85">
        <f>'3'!E119</f>
        <v>1557</v>
      </c>
      <c r="F119" s="11">
        <f>'5'!O120</f>
        <v>208</v>
      </c>
      <c r="G119" s="13">
        <f>'6'!H120</f>
        <v>52</v>
      </c>
      <c r="H119" s="11">
        <f>'7'!F120</f>
        <v>96</v>
      </c>
      <c r="I119" s="11">
        <f>'8'!M120</f>
        <v>160</v>
      </c>
      <c r="J119" s="11">
        <f>'9'!O120+'9'!P120</f>
        <v>250.12949640287769</v>
      </c>
      <c r="K119" s="11">
        <f>'9'!Y120</f>
        <v>156.33093525179856</v>
      </c>
      <c r="L119" s="56">
        <f t="shared" si="2"/>
        <v>766.12949640287775</v>
      </c>
      <c r="M119" s="57">
        <f t="shared" si="3"/>
        <v>0.49205491098450721</v>
      </c>
    </row>
    <row r="120" spans="1:13" ht="14.25" customHeight="1" x14ac:dyDescent="0.2">
      <c r="A120" s="9" t="str">
        <f>'3'!A120</f>
        <v>Derry Area SD</v>
      </c>
      <c r="B120" s="29" t="str">
        <f>'3'!B120</f>
        <v>Westmoreland</v>
      </c>
      <c r="C120" s="85">
        <f>'3'!C120</f>
        <v>503</v>
      </c>
      <c r="D120" s="85">
        <f>'3'!D120</f>
        <v>355</v>
      </c>
      <c r="E120" s="85">
        <f>'3'!E120</f>
        <v>858</v>
      </c>
      <c r="F120" s="11">
        <f>'5'!O121</f>
        <v>71</v>
      </c>
      <c r="G120" s="13">
        <f>'6'!H121</f>
        <v>0</v>
      </c>
      <c r="H120" s="11">
        <f>'7'!F121</f>
        <v>0</v>
      </c>
      <c r="I120" s="11">
        <f>'8'!M121</f>
        <v>139</v>
      </c>
      <c r="J120" s="11">
        <f>'9'!O121+'9'!P121</f>
        <v>31.384313725490195</v>
      </c>
      <c r="K120" s="11">
        <f>'9'!Y121</f>
        <v>31.384313725490195</v>
      </c>
      <c r="L120" s="56">
        <f t="shared" si="2"/>
        <v>241.38431372549019</v>
      </c>
      <c r="M120" s="57">
        <f t="shared" si="3"/>
        <v>0.28133369898075777</v>
      </c>
    </row>
    <row r="121" spans="1:13" ht="14.25" customHeight="1" x14ac:dyDescent="0.2">
      <c r="A121" s="9" t="str">
        <f>'3'!A121</f>
        <v>Derry Township SD</v>
      </c>
      <c r="B121" s="29" t="str">
        <f>'3'!B121</f>
        <v>Dauphin</v>
      </c>
      <c r="C121" s="85">
        <f>'3'!C121</f>
        <v>677</v>
      </c>
      <c r="D121" s="85">
        <f>'3'!D121</f>
        <v>521</v>
      </c>
      <c r="E121" s="85">
        <f>'3'!E121</f>
        <v>1198</v>
      </c>
      <c r="F121" s="11">
        <f>'5'!O122</f>
        <v>22</v>
      </c>
      <c r="G121" s="13">
        <f>'6'!H122</f>
        <v>0</v>
      </c>
      <c r="H121" s="11">
        <f>'7'!F122</f>
        <v>0</v>
      </c>
      <c r="I121" s="11">
        <f>'8'!M122</f>
        <v>85</v>
      </c>
      <c r="J121" s="11">
        <f>'9'!O122+'9'!P122</f>
        <v>194.36002039775624</v>
      </c>
      <c r="K121" s="11">
        <f>'9'!Y122</f>
        <v>34.900560938296785</v>
      </c>
      <c r="L121" s="56">
        <f t="shared" si="2"/>
        <v>301.36002039775622</v>
      </c>
      <c r="M121" s="57">
        <f t="shared" si="3"/>
        <v>0.2515526046725845</v>
      </c>
    </row>
    <row r="122" spans="1:13" ht="14.25" customHeight="1" x14ac:dyDescent="0.2">
      <c r="A122" s="9" t="str">
        <f>'3'!A122</f>
        <v>Donegal SD</v>
      </c>
      <c r="B122" s="29" t="str">
        <f>'3'!B122</f>
        <v>Lancaster</v>
      </c>
      <c r="C122" s="85">
        <f>'3'!C122</f>
        <v>861</v>
      </c>
      <c r="D122" s="85">
        <f>'3'!D122</f>
        <v>545</v>
      </c>
      <c r="E122" s="85">
        <f>'3'!E122</f>
        <v>1406</v>
      </c>
      <c r="F122" s="11">
        <f>'5'!O123</f>
        <v>38</v>
      </c>
      <c r="G122" s="13">
        <f>'6'!H123</f>
        <v>0</v>
      </c>
      <c r="H122" s="11">
        <f>'7'!F123</f>
        <v>0</v>
      </c>
      <c r="I122" s="11">
        <f>'8'!M123</f>
        <v>170</v>
      </c>
      <c r="J122" s="11">
        <f>'9'!O123+'9'!P123</f>
        <v>128.83358320839579</v>
      </c>
      <c r="K122" s="11">
        <f>'9'!Y123</f>
        <v>94.398800599700152</v>
      </c>
      <c r="L122" s="56">
        <f t="shared" si="2"/>
        <v>336.83358320839579</v>
      </c>
      <c r="M122" s="57">
        <f t="shared" si="3"/>
        <v>0.23956869360483343</v>
      </c>
    </row>
    <row r="123" spans="1:13" ht="14.25" customHeight="1" x14ac:dyDescent="0.2">
      <c r="A123" s="9" t="str">
        <f>'3'!A123</f>
        <v>Dover Area SD</v>
      </c>
      <c r="B123" s="29" t="str">
        <f>'3'!B123</f>
        <v>York</v>
      </c>
      <c r="C123" s="85">
        <f>'3'!C123</f>
        <v>946</v>
      </c>
      <c r="D123" s="85">
        <f>'3'!D123</f>
        <v>639</v>
      </c>
      <c r="E123" s="85">
        <f>'3'!E123</f>
        <v>1585</v>
      </c>
      <c r="F123" s="11">
        <f>'5'!O124</f>
        <v>0</v>
      </c>
      <c r="G123" s="13">
        <f>'6'!H124</f>
        <v>0</v>
      </c>
      <c r="H123" s="11">
        <f>'7'!F124</f>
        <v>0</v>
      </c>
      <c r="I123" s="11">
        <f>'8'!M124</f>
        <v>180</v>
      </c>
      <c r="J123" s="11">
        <f>'9'!O124+'9'!P124</f>
        <v>362.24622030237583</v>
      </c>
      <c r="K123" s="11">
        <f>'9'!Y124</f>
        <v>99.179265658747298</v>
      </c>
      <c r="L123" s="56">
        <f t="shared" si="2"/>
        <v>542.24622030237583</v>
      </c>
      <c r="M123" s="57">
        <f t="shared" si="3"/>
        <v>0.34211118000149893</v>
      </c>
    </row>
    <row r="124" spans="1:13" ht="14.25" customHeight="1" x14ac:dyDescent="0.2">
      <c r="A124" s="9" t="str">
        <f>'3'!A124</f>
        <v>Downingtown Area SD</v>
      </c>
      <c r="B124" s="29" t="str">
        <f>'3'!B124</f>
        <v>Chester</v>
      </c>
      <c r="C124" s="85">
        <f>'3'!C124</f>
        <v>2656</v>
      </c>
      <c r="D124" s="85">
        <f>'3'!D124</f>
        <v>2056</v>
      </c>
      <c r="E124" s="85">
        <f>'3'!E124</f>
        <v>4712</v>
      </c>
      <c r="F124" s="11">
        <f>'5'!O125</f>
        <v>31</v>
      </c>
      <c r="G124" s="13">
        <f>'6'!H125</f>
        <v>8</v>
      </c>
      <c r="H124" s="11">
        <f>'7'!F125</f>
        <v>0</v>
      </c>
      <c r="I124" s="11">
        <f>'8'!M125</f>
        <v>734</v>
      </c>
      <c r="J124" s="11">
        <f>'9'!O125+'9'!P125</f>
        <v>381.46315223238298</v>
      </c>
      <c r="K124" s="11">
        <f>'9'!Y125</f>
        <v>95.36578805809576</v>
      </c>
      <c r="L124" s="56">
        <f t="shared" si="2"/>
        <v>1154.463152232383</v>
      </c>
      <c r="M124" s="57">
        <f t="shared" si="3"/>
        <v>0.24500491346188094</v>
      </c>
    </row>
    <row r="125" spans="1:13" ht="14.25" customHeight="1" x14ac:dyDescent="0.2">
      <c r="A125" s="9" t="str">
        <f>'3'!A125</f>
        <v>DuBois Area SD</v>
      </c>
      <c r="B125" s="29" t="str">
        <f>'3'!B125</f>
        <v>Clearfield</v>
      </c>
      <c r="C125" s="85">
        <f>'3'!C125</f>
        <v>975</v>
      </c>
      <c r="D125" s="85">
        <f>'3'!D125</f>
        <v>681</v>
      </c>
      <c r="E125" s="85">
        <f>'3'!E125</f>
        <v>1656</v>
      </c>
      <c r="F125" s="11">
        <f>'5'!O126</f>
        <v>207</v>
      </c>
      <c r="G125" s="13">
        <f>'6'!H126</f>
        <v>53</v>
      </c>
      <c r="H125" s="11">
        <f>'7'!F126</f>
        <v>0</v>
      </c>
      <c r="I125" s="11">
        <f>'8'!M126</f>
        <v>217</v>
      </c>
      <c r="J125" s="11">
        <f>'9'!O126+'9'!P126</f>
        <v>177.83132530120483</v>
      </c>
      <c r="K125" s="11">
        <f>'9'!Y126</f>
        <v>57.469879518072297</v>
      </c>
      <c r="L125" s="56">
        <f t="shared" si="2"/>
        <v>654.83132530120486</v>
      </c>
      <c r="M125" s="57">
        <f t="shared" si="3"/>
        <v>0.39542954426401261</v>
      </c>
    </row>
    <row r="126" spans="1:13" ht="14.25" customHeight="1" x14ac:dyDescent="0.2">
      <c r="A126" s="9" t="str">
        <f>'3'!A126</f>
        <v>Dunmore SD</v>
      </c>
      <c r="B126" s="29" t="str">
        <f>'3'!B126</f>
        <v>Lackawanna</v>
      </c>
      <c r="C126" s="85">
        <f>'3'!C126</f>
        <v>371</v>
      </c>
      <c r="D126" s="85">
        <f>'3'!D126</f>
        <v>238</v>
      </c>
      <c r="E126" s="85">
        <f>'3'!E126</f>
        <v>609</v>
      </c>
      <c r="F126" s="11">
        <f>'5'!O127</f>
        <v>38</v>
      </c>
      <c r="G126" s="13">
        <f>'6'!H127</f>
        <v>0</v>
      </c>
      <c r="H126" s="11">
        <f>'7'!F127</f>
        <v>0</v>
      </c>
      <c r="I126" s="11">
        <f>'8'!M127</f>
        <v>75</v>
      </c>
      <c r="J126" s="11">
        <f>'9'!O127+'9'!P127</f>
        <v>31.080505130228886</v>
      </c>
      <c r="K126" s="11">
        <f>'9'!Y127</f>
        <v>0</v>
      </c>
      <c r="L126" s="56">
        <f t="shared" si="2"/>
        <v>144.08050513022889</v>
      </c>
      <c r="M126" s="57">
        <f t="shared" si="3"/>
        <v>0.23658539430251049</v>
      </c>
    </row>
    <row r="127" spans="1:13" ht="14.25" customHeight="1" x14ac:dyDescent="0.2">
      <c r="A127" s="9" t="str">
        <f>'3'!A127</f>
        <v>Duquesne City SD</v>
      </c>
      <c r="B127" s="29" t="str">
        <f>'3'!B127</f>
        <v>Allegheny</v>
      </c>
      <c r="C127" s="85">
        <f>'3'!C127</f>
        <v>310</v>
      </c>
      <c r="D127" s="85">
        <f>'3'!D127</f>
        <v>182</v>
      </c>
      <c r="E127" s="85">
        <f>'3'!E127</f>
        <v>492</v>
      </c>
      <c r="F127" s="11">
        <f>'5'!O128</f>
        <v>87</v>
      </c>
      <c r="G127" s="13">
        <f>'6'!H128</f>
        <v>0</v>
      </c>
      <c r="H127" s="11">
        <f>'7'!F128</f>
        <v>0</v>
      </c>
      <c r="I127" s="11">
        <f>'8'!M128</f>
        <v>64</v>
      </c>
      <c r="J127" s="11">
        <f>'9'!O128+'9'!P128</f>
        <v>103.73483455882354</v>
      </c>
      <c r="K127" s="11">
        <f>'9'!Y128</f>
        <v>0</v>
      </c>
      <c r="L127" s="56">
        <f t="shared" si="2"/>
        <v>254.73483455882354</v>
      </c>
      <c r="M127" s="57">
        <f t="shared" si="3"/>
        <v>0.51775372877809667</v>
      </c>
    </row>
    <row r="128" spans="1:13" ht="14.25" customHeight="1" x14ac:dyDescent="0.2">
      <c r="A128" s="9" t="str">
        <f>'3'!A128</f>
        <v>East Allegheny SD</v>
      </c>
      <c r="B128" s="29" t="str">
        <f>'3'!B128</f>
        <v>Allegheny</v>
      </c>
      <c r="C128" s="85">
        <f>'3'!C128</f>
        <v>550</v>
      </c>
      <c r="D128" s="85">
        <f>'3'!D128</f>
        <v>354</v>
      </c>
      <c r="E128" s="85">
        <f>'3'!E128</f>
        <v>904</v>
      </c>
      <c r="F128" s="11">
        <f>'5'!O129</f>
        <v>97</v>
      </c>
      <c r="G128" s="13">
        <f>'6'!H129</f>
        <v>35</v>
      </c>
      <c r="H128" s="11">
        <f>'7'!F129</f>
        <v>0</v>
      </c>
      <c r="I128" s="11">
        <f>'8'!M129</f>
        <v>136</v>
      </c>
      <c r="J128" s="11">
        <f>'9'!O129+'9'!P129</f>
        <v>45.017003676470587</v>
      </c>
      <c r="K128" s="11">
        <f>'9'!Y129</f>
        <v>34.578278186274503</v>
      </c>
      <c r="L128" s="56">
        <f t="shared" si="2"/>
        <v>313.01700367647061</v>
      </c>
      <c r="M128" s="57">
        <f t="shared" si="3"/>
        <v>0.34625774742972415</v>
      </c>
    </row>
    <row r="129" spans="1:13" ht="14.25" customHeight="1" x14ac:dyDescent="0.2">
      <c r="A129" s="9" t="str">
        <f>'3'!A129</f>
        <v>East Lycoming SD</v>
      </c>
      <c r="B129" s="29" t="str">
        <f>'3'!B129</f>
        <v>Lycoming</v>
      </c>
      <c r="C129" s="85">
        <f>'3'!C129</f>
        <v>340</v>
      </c>
      <c r="D129" s="85">
        <f>'3'!D129</f>
        <v>239</v>
      </c>
      <c r="E129" s="85">
        <f>'3'!E129</f>
        <v>579</v>
      </c>
      <c r="F129" s="11">
        <f>'5'!O130</f>
        <v>12</v>
      </c>
      <c r="G129" s="13">
        <f>'6'!H130</f>
        <v>50</v>
      </c>
      <c r="H129" s="11">
        <f>'7'!F130</f>
        <v>50</v>
      </c>
      <c r="I129" s="11">
        <f>'8'!M130</f>
        <v>75</v>
      </c>
      <c r="J129" s="11">
        <f>'9'!O130+'9'!P130</f>
        <v>70.289442467378421</v>
      </c>
      <c r="K129" s="11">
        <f>'9'!Y130</f>
        <v>0</v>
      </c>
      <c r="L129" s="56">
        <f t="shared" si="2"/>
        <v>257.28944246737842</v>
      </c>
      <c r="M129" s="57">
        <f t="shared" si="3"/>
        <v>0.44436863984003183</v>
      </c>
    </row>
    <row r="130" spans="1:13" ht="14.25" customHeight="1" x14ac:dyDescent="0.2">
      <c r="A130" s="9" t="str">
        <f>'3'!A130</f>
        <v>East Penn SD</v>
      </c>
      <c r="B130" s="29" t="str">
        <f>'3'!B130</f>
        <v>Lehigh</v>
      </c>
      <c r="C130" s="85">
        <f>'3'!C130</f>
        <v>1825</v>
      </c>
      <c r="D130" s="85">
        <f>'3'!D130</f>
        <v>1366</v>
      </c>
      <c r="E130" s="85">
        <f>'3'!E130</f>
        <v>3191</v>
      </c>
      <c r="F130" s="11">
        <f>'5'!O131</f>
        <v>1</v>
      </c>
      <c r="G130" s="13">
        <f>'6'!H131</f>
        <v>0</v>
      </c>
      <c r="H130" s="11">
        <f>'7'!F131</f>
        <v>0</v>
      </c>
      <c r="I130" s="11">
        <f>'8'!M131</f>
        <v>557</v>
      </c>
      <c r="J130" s="11">
        <f>'9'!O131+'9'!P131</f>
        <v>415.94886995183401</v>
      </c>
      <c r="K130" s="11">
        <f>'9'!Y131</f>
        <v>118.84253427195259</v>
      </c>
      <c r="L130" s="56">
        <f t="shared" si="2"/>
        <v>973.94886995183401</v>
      </c>
      <c r="M130" s="57">
        <f t="shared" si="3"/>
        <v>0.30521744592661676</v>
      </c>
    </row>
    <row r="131" spans="1:13" ht="14.25" customHeight="1" x14ac:dyDescent="0.2">
      <c r="A131" s="9" t="str">
        <f>'3'!A131</f>
        <v>East Pennsboro Area SD</v>
      </c>
      <c r="B131" s="29" t="str">
        <f>'3'!B131</f>
        <v>Cumberland</v>
      </c>
      <c r="C131" s="85">
        <f>'3'!C131</f>
        <v>685</v>
      </c>
      <c r="D131" s="85">
        <f>'3'!D131</f>
        <v>464</v>
      </c>
      <c r="E131" s="85">
        <f>'3'!E131</f>
        <v>1149</v>
      </c>
      <c r="F131" s="11">
        <f>'5'!O132</f>
        <v>0</v>
      </c>
      <c r="G131" s="13">
        <f>'6'!H132</f>
        <v>13</v>
      </c>
      <c r="H131" s="11">
        <f>'7'!F132</f>
        <v>0</v>
      </c>
      <c r="I131" s="11">
        <f>'8'!M132</f>
        <v>110</v>
      </c>
      <c r="J131" s="11">
        <f>'9'!O132+'9'!P132</f>
        <v>224.92676431424766</v>
      </c>
      <c r="K131" s="11">
        <f>'9'!Y132</f>
        <v>109.03462050599201</v>
      </c>
      <c r="L131" s="56">
        <f t="shared" ref="L131:L194" si="4">SUM(F131:J131)</f>
        <v>347.92676431424763</v>
      </c>
      <c r="M131" s="57">
        <f t="shared" ref="M131:M194" si="5">L131/E131</f>
        <v>0.30280832403328778</v>
      </c>
    </row>
    <row r="132" spans="1:13" ht="14.25" customHeight="1" x14ac:dyDescent="0.2">
      <c r="A132" s="9" t="str">
        <f>'3'!A132</f>
        <v>East Stroudsburg Area SD</v>
      </c>
      <c r="B132" s="29" t="str">
        <f>'3'!B132</f>
        <v>Monroe</v>
      </c>
      <c r="C132" s="85">
        <f>'3'!C132</f>
        <v>1500</v>
      </c>
      <c r="D132" s="85">
        <f>'3'!D132</f>
        <v>1002</v>
      </c>
      <c r="E132" s="85">
        <f>'3'!E132</f>
        <v>2502</v>
      </c>
      <c r="F132" s="11">
        <f>'5'!O133</f>
        <v>214</v>
      </c>
      <c r="G132" s="13">
        <f>'6'!H133</f>
        <v>15</v>
      </c>
      <c r="H132" s="11">
        <f>'7'!F133</f>
        <v>0</v>
      </c>
      <c r="I132" s="11">
        <f>'8'!M133</f>
        <v>220</v>
      </c>
      <c r="J132" s="11">
        <f>'9'!O133+'9'!P133</f>
        <v>350.77609682299544</v>
      </c>
      <c r="K132" s="11">
        <f>'9'!Y133</f>
        <v>156.75491679273827</v>
      </c>
      <c r="L132" s="56">
        <f t="shared" si="4"/>
        <v>799.77609682299544</v>
      </c>
      <c r="M132" s="57">
        <f t="shared" si="5"/>
        <v>0.31965471495723241</v>
      </c>
    </row>
    <row r="133" spans="1:13" ht="14.25" customHeight="1" x14ac:dyDescent="0.2">
      <c r="A133" s="9" t="str">
        <f>'3'!A133</f>
        <v>Eastern Lancaster County SD</v>
      </c>
      <c r="B133" s="29" t="str">
        <f>'3'!B133</f>
        <v>Lancaster</v>
      </c>
      <c r="C133" s="85">
        <f>'3'!C133</f>
        <v>1498</v>
      </c>
      <c r="D133" s="85">
        <f>'3'!D133</f>
        <v>979</v>
      </c>
      <c r="E133" s="85">
        <f>'3'!E133</f>
        <v>2477</v>
      </c>
      <c r="F133" s="11">
        <f>'5'!O134</f>
        <v>12</v>
      </c>
      <c r="G133" s="13">
        <f>'6'!H134</f>
        <v>0</v>
      </c>
      <c r="H133" s="11">
        <f>'7'!F134</f>
        <v>0</v>
      </c>
      <c r="I133" s="11">
        <f>'8'!M134</f>
        <v>152</v>
      </c>
      <c r="J133" s="11">
        <f>'9'!O134+'9'!P134</f>
        <v>62.93253373313344</v>
      </c>
      <c r="K133" s="11">
        <f>'9'!Y134</f>
        <v>0</v>
      </c>
      <c r="L133" s="56">
        <f t="shared" si="4"/>
        <v>226.93253373313343</v>
      </c>
      <c r="M133" s="57">
        <f t="shared" si="5"/>
        <v>9.1615879585439416E-2</v>
      </c>
    </row>
    <row r="134" spans="1:13" ht="14.25" customHeight="1" x14ac:dyDescent="0.2">
      <c r="A134" s="9" t="str">
        <f>'3'!A134</f>
        <v>Eastern Lebanon County SD</v>
      </c>
      <c r="B134" s="29" t="str">
        <f>'3'!B134</f>
        <v>Lebanon</v>
      </c>
      <c r="C134" s="85">
        <f>'3'!C134</f>
        <v>907</v>
      </c>
      <c r="D134" s="85">
        <f>'3'!D134</f>
        <v>652</v>
      </c>
      <c r="E134" s="85">
        <f>'3'!E134</f>
        <v>1559</v>
      </c>
      <c r="F134" s="11">
        <f>'5'!O135</f>
        <v>39</v>
      </c>
      <c r="G134" s="13">
        <f>'6'!H135</f>
        <v>0</v>
      </c>
      <c r="H134" s="11">
        <f>'7'!F135</f>
        <v>0</v>
      </c>
      <c r="I134" s="11">
        <f>'8'!M135</f>
        <v>114</v>
      </c>
      <c r="J134" s="11">
        <f>'9'!O135+'9'!P135</f>
        <v>41.967123287671235</v>
      </c>
      <c r="K134" s="11">
        <f>'9'!Y135</f>
        <v>0</v>
      </c>
      <c r="L134" s="56">
        <f t="shared" si="4"/>
        <v>194.96712328767123</v>
      </c>
      <c r="M134" s="57">
        <f t="shared" si="5"/>
        <v>0.12505909126855114</v>
      </c>
    </row>
    <row r="135" spans="1:13" ht="14.25" customHeight="1" x14ac:dyDescent="0.2">
      <c r="A135" s="9" t="str">
        <f>'3'!A135</f>
        <v>Eastern York SD</v>
      </c>
      <c r="B135" s="29" t="str">
        <f>'3'!B135</f>
        <v>York</v>
      </c>
      <c r="C135" s="85">
        <f>'3'!C135</f>
        <v>683</v>
      </c>
      <c r="D135" s="85">
        <f>'3'!D135</f>
        <v>422</v>
      </c>
      <c r="E135" s="85">
        <f>'3'!E135</f>
        <v>1105</v>
      </c>
      <c r="F135" s="11">
        <f>'5'!O136</f>
        <v>16</v>
      </c>
      <c r="G135" s="13">
        <f>'6'!H136</f>
        <v>0</v>
      </c>
      <c r="H135" s="11">
        <f>'7'!F136</f>
        <v>0</v>
      </c>
      <c r="I135" s="11">
        <f>'8'!M136</f>
        <v>108</v>
      </c>
      <c r="J135" s="11">
        <f>'9'!O136+'9'!P136</f>
        <v>67.127429805615549</v>
      </c>
      <c r="K135" s="11">
        <f>'9'!Y136</f>
        <v>0</v>
      </c>
      <c r="L135" s="56">
        <f t="shared" si="4"/>
        <v>191.12742980561555</v>
      </c>
      <c r="M135" s="57">
        <f t="shared" si="5"/>
        <v>0.17296599982408647</v>
      </c>
    </row>
    <row r="136" spans="1:13" ht="14.25" customHeight="1" x14ac:dyDescent="0.2">
      <c r="A136" s="9" t="str">
        <f>'3'!A136</f>
        <v>Easton Area SD</v>
      </c>
      <c r="B136" s="29" t="str">
        <f>'3'!B136</f>
        <v>Northampton</v>
      </c>
      <c r="C136" s="85">
        <f>'3'!C136</f>
        <v>2312</v>
      </c>
      <c r="D136" s="85">
        <f>'3'!D136</f>
        <v>1693</v>
      </c>
      <c r="E136" s="85">
        <f>'3'!E136</f>
        <v>4005</v>
      </c>
      <c r="F136" s="11">
        <f>'5'!O137</f>
        <v>104</v>
      </c>
      <c r="G136" s="13">
        <f>'6'!H137</f>
        <v>95</v>
      </c>
      <c r="H136" s="11">
        <f>'7'!F137</f>
        <v>0</v>
      </c>
      <c r="I136" s="11">
        <f>'8'!M137</f>
        <v>558</v>
      </c>
      <c r="J136" s="11">
        <f>'9'!O137+'9'!P137</f>
        <v>693.01736613603475</v>
      </c>
      <c r="K136" s="11">
        <f>'9'!Y137</f>
        <v>230.10130246020259</v>
      </c>
      <c r="L136" s="56">
        <f t="shared" si="4"/>
        <v>1450.0173661360348</v>
      </c>
      <c r="M136" s="57">
        <f t="shared" si="5"/>
        <v>0.36205177681299244</v>
      </c>
    </row>
    <row r="137" spans="1:13" ht="14.25" customHeight="1" x14ac:dyDescent="0.2">
      <c r="A137" s="9" t="str">
        <f>'3'!A137</f>
        <v>Elizabeth Forward SD</v>
      </c>
      <c r="B137" s="29" t="str">
        <f>'3'!B137</f>
        <v>Allegheny</v>
      </c>
      <c r="C137" s="85">
        <f>'3'!C137</f>
        <v>475</v>
      </c>
      <c r="D137" s="85">
        <f>'3'!D137</f>
        <v>313</v>
      </c>
      <c r="E137" s="85">
        <f>'3'!E137</f>
        <v>788</v>
      </c>
      <c r="F137" s="11">
        <f>'5'!O138</f>
        <v>40</v>
      </c>
      <c r="G137" s="13">
        <f>'6'!H138</f>
        <v>19</v>
      </c>
      <c r="H137" s="11">
        <f>'7'!F138</f>
        <v>0</v>
      </c>
      <c r="I137" s="11">
        <f>'8'!M138</f>
        <v>147</v>
      </c>
      <c r="J137" s="11">
        <f>'9'!O138+'9'!P138</f>
        <v>34.57827818627451</v>
      </c>
      <c r="K137" s="11">
        <f>'9'!Y138</f>
        <v>0</v>
      </c>
      <c r="L137" s="56">
        <f t="shared" si="4"/>
        <v>240.5782781862745</v>
      </c>
      <c r="M137" s="57">
        <f t="shared" si="5"/>
        <v>0.30530238348511995</v>
      </c>
    </row>
    <row r="138" spans="1:13" ht="14.25" customHeight="1" x14ac:dyDescent="0.2">
      <c r="A138" s="9" t="str">
        <f>'3'!A138</f>
        <v>Elizabethtown Area SD</v>
      </c>
      <c r="B138" s="29" t="str">
        <f>'3'!B138</f>
        <v>Lancaster</v>
      </c>
      <c r="C138" s="85">
        <f>'3'!C138</f>
        <v>1038</v>
      </c>
      <c r="D138" s="85">
        <f>'3'!D138</f>
        <v>710</v>
      </c>
      <c r="E138" s="85">
        <f>'3'!E138</f>
        <v>1748</v>
      </c>
      <c r="F138" s="11">
        <f>'5'!O139</f>
        <v>0</v>
      </c>
      <c r="G138" s="13">
        <f>'6'!H139</f>
        <v>0</v>
      </c>
      <c r="H138" s="11">
        <f>'7'!F139</f>
        <v>0</v>
      </c>
      <c r="I138" s="11">
        <f>'8'!M139</f>
        <v>176</v>
      </c>
      <c r="J138" s="11">
        <f>'9'!O139+'9'!P139</f>
        <v>229.76311844077961</v>
      </c>
      <c r="K138" s="11">
        <f>'9'!Y139</f>
        <v>188.7976011994003</v>
      </c>
      <c r="L138" s="56">
        <f t="shared" si="4"/>
        <v>405.76311844077964</v>
      </c>
      <c r="M138" s="57">
        <f t="shared" si="5"/>
        <v>0.23212993045811192</v>
      </c>
    </row>
    <row r="139" spans="1:13" ht="14.25" customHeight="1" x14ac:dyDescent="0.2">
      <c r="A139" s="9" t="str">
        <f>'3'!A139</f>
        <v>Elk Lake SD</v>
      </c>
      <c r="B139" s="29" t="str">
        <f>'3'!B139</f>
        <v>Susquehanna</v>
      </c>
      <c r="C139" s="85">
        <f>'3'!C139</f>
        <v>308</v>
      </c>
      <c r="D139" s="85">
        <f>'3'!D139</f>
        <v>211</v>
      </c>
      <c r="E139" s="85">
        <f>'3'!E139</f>
        <v>519</v>
      </c>
      <c r="F139" s="11">
        <f>'5'!O140</f>
        <v>89</v>
      </c>
      <c r="G139" s="13">
        <f>'6'!H140</f>
        <v>0</v>
      </c>
      <c r="H139" s="11">
        <f>'7'!F140</f>
        <v>0</v>
      </c>
      <c r="I139" s="11">
        <f>'8'!M140</f>
        <v>46</v>
      </c>
      <c r="J139" s="11">
        <f>'9'!O140+'9'!P140</f>
        <v>0</v>
      </c>
      <c r="K139" s="11">
        <f>'9'!Y140</f>
        <v>0</v>
      </c>
      <c r="L139" s="56">
        <f t="shared" si="4"/>
        <v>135</v>
      </c>
      <c r="M139" s="57">
        <f t="shared" si="5"/>
        <v>0.26011560693641617</v>
      </c>
    </row>
    <row r="140" spans="1:13" ht="14.25" customHeight="1" x14ac:dyDescent="0.2">
      <c r="A140" s="9" t="str">
        <f>'3'!A140</f>
        <v>Ellwood City Area SD</v>
      </c>
      <c r="B140" s="29" t="str">
        <f>'3'!B140</f>
        <v>Lawrence</v>
      </c>
      <c r="C140" s="85">
        <f>'3'!C140</f>
        <v>449</v>
      </c>
      <c r="D140" s="85">
        <f>'3'!D140</f>
        <v>311</v>
      </c>
      <c r="E140" s="85">
        <f>'3'!E140</f>
        <v>760</v>
      </c>
      <c r="F140" s="11">
        <f>'5'!O141</f>
        <v>99</v>
      </c>
      <c r="G140" s="13">
        <f>'6'!H141</f>
        <v>39</v>
      </c>
      <c r="H140" s="11">
        <f>'7'!F141</f>
        <v>0</v>
      </c>
      <c r="I140" s="11">
        <f>'8'!M141</f>
        <v>103</v>
      </c>
      <c r="J140" s="11">
        <f>'9'!O141+'9'!P141</f>
        <v>64.589680589680597</v>
      </c>
      <c r="K140" s="11">
        <f>'9'!Y141</f>
        <v>0</v>
      </c>
      <c r="L140" s="56">
        <f t="shared" si="4"/>
        <v>305.5896805896806</v>
      </c>
      <c r="M140" s="57">
        <f t="shared" si="5"/>
        <v>0.40209168498642184</v>
      </c>
    </row>
    <row r="141" spans="1:13" ht="14.25" customHeight="1" x14ac:dyDescent="0.2">
      <c r="A141" s="9" t="str">
        <f>'3'!A141</f>
        <v>Ephrata Area SD</v>
      </c>
      <c r="B141" s="29" t="str">
        <f>'3'!B141</f>
        <v>Lancaster</v>
      </c>
      <c r="C141" s="85">
        <f>'3'!C141</f>
        <v>1508</v>
      </c>
      <c r="D141" s="85">
        <f>'3'!D141</f>
        <v>946</v>
      </c>
      <c r="E141" s="85">
        <f>'3'!E141</f>
        <v>2454</v>
      </c>
      <c r="F141" s="11">
        <f>'5'!O142</f>
        <v>79</v>
      </c>
      <c r="G141" s="13">
        <f>'6'!H142</f>
        <v>0</v>
      </c>
      <c r="H141" s="11">
        <f>'7'!F142</f>
        <v>0</v>
      </c>
      <c r="I141" s="11">
        <f>'8'!M142</f>
        <v>239</v>
      </c>
      <c r="J141" s="11">
        <f>'9'!O142+'9'!P142</f>
        <v>296.25787106446774</v>
      </c>
      <c r="K141" s="11">
        <f>'9'!Y142</f>
        <v>157.33133433283359</v>
      </c>
      <c r="L141" s="56">
        <f t="shared" si="4"/>
        <v>614.25787106446774</v>
      </c>
      <c r="M141" s="57">
        <f t="shared" si="5"/>
        <v>0.25030883091461603</v>
      </c>
    </row>
    <row r="142" spans="1:13" ht="14.25" customHeight="1" x14ac:dyDescent="0.2">
      <c r="A142" s="9" t="str">
        <f>'3'!A142</f>
        <v>Erie City SD</v>
      </c>
      <c r="B142" s="29" t="str">
        <f>'3'!B142</f>
        <v>Erie</v>
      </c>
      <c r="C142" s="85">
        <f>'3'!C142</f>
        <v>4646</v>
      </c>
      <c r="D142" s="85">
        <f>'3'!D142</f>
        <v>3008</v>
      </c>
      <c r="E142" s="85">
        <f>'3'!E142</f>
        <v>7654</v>
      </c>
      <c r="F142" s="11">
        <f>'5'!O143</f>
        <v>631</v>
      </c>
      <c r="G142" s="13">
        <f>'6'!H143</f>
        <v>289</v>
      </c>
      <c r="H142" s="11">
        <f>'7'!F143</f>
        <v>0</v>
      </c>
      <c r="I142" s="11">
        <f>'8'!M143</f>
        <v>1286</v>
      </c>
      <c r="J142" s="11">
        <f>'9'!O143+'9'!P143</f>
        <v>836.29546306711654</v>
      </c>
      <c r="K142" s="11">
        <f>'9'!Y143</f>
        <v>358.50018747656549</v>
      </c>
      <c r="L142" s="56">
        <f t="shared" si="4"/>
        <v>3042.2954630671165</v>
      </c>
      <c r="M142" s="57">
        <f t="shared" si="5"/>
        <v>0.39747784989118323</v>
      </c>
    </row>
    <row r="143" spans="1:13" ht="14.25" customHeight="1" x14ac:dyDescent="0.2">
      <c r="A143" s="9" t="str">
        <f>'3'!A143</f>
        <v>Everett Area SD</v>
      </c>
      <c r="B143" s="29" t="str">
        <f>'3'!B143</f>
        <v>Bedford</v>
      </c>
      <c r="C143" s="85">
        <f>'3'!C143</f>
        <v>323</v>
      </c>
      <c r="D143" s="85">
        <f>'3'!D143</f>
        <v>203</v>
      </c>
      <c r="E143" s="85">
        <f>'3'!E143</f>
        <v>526</v>
      </c>
      <c r="F143" s="11">
        <f>'5'!O144</f>
        <v>70</v>
      </c>
      <c r="G143" s="13">
        <f>'6'!H144</f>
        <v>0</v>
      </c>
      <c r="H143" s="11">
        <f>'7'!F144</f>
        <v>0</v>
      </c>
      <c r="I143" s="11">
        <f>'8'!M144</f>
        <v>71</v>
      </c>
      <c r="J143" s="11">
        <f>'9'!O144+'9'!P144</f>
        <v>45.535714285714285</v>
      </c>
      <c r="K143" s="11">
        <f>'9'!Y144</f>
        <v>6.6785714285714288</v>
      </c>
      <c r="L143" s="56">
        <f t="shared" si="4"/>
        <v>186.53571428571428</v>
      </c>
      <c r="M143" s="57">
        <f t="shared" si="5"/>
        <v>0.35463063552417162</v>
      </c>
    </row>
    <row r="144" spans="1:13" ht="14.25" customHeight="1" x14ac:dyDescent="0.2">
      <c r="A144" s="9" t="str">
        <f>'3'!A144</f>
        <v>Exeter Township SD</v>
      </c>
      <c r="B144" s="29" t="str">
        <f>'3'!B144</f>
        <v>Berks</v>
      </c>
      <c r="C144" s="85">
        <f>'3'!C144</f>
        <v>864</v>
      </c>
      <c r="D144" s="85">
        <f>'3'!D144</f>
        <v>625</v>
      </c>
      <c r="E144" s="85">
        <f>'3'!E144</f>
        <v>1489</v>
      </c>
      <c r="F144" s="11">
        <f>'5'!O145</f>
        <v>9</v>
      </c>
      <c r="G144" s="13">
        <f>'6'!H145</f>
        <v>0</v>
      </c>
      <c r="H144" s="11">
        <f>'7'!F145</f>
        <v>0</v>
      </c>
      <c r="I144" s="11">
        <f>'8'!M145</f>
        <v>192</v>
      </c>
      <c r="J144" s="11">
        <f>'9'!O145+'9'!P145</f>
        <v>180.37999082147775</v>
      </c>
      <c r="K144" s="11">
        <f>'9'!Y145</f>
        <v>90.189995410738874</v>
      </c>
      <c r="L144" s="56">
        <f t="shared" si="4"/>
        <v>381.37999082147775</v>
      </c>
      <c r="M144" s="57">
        <f t="shared" si="5"/>
        <v>0.25613162580354448</v>
      </c>
    </row>
    <row r="145" spans="1:13" ht="14.25" customHeight="1" x14ac:dyDescent="0.2">
      <c r="A145" s="9" t="str">
        <f>'3'!A145</f>
        <v>Fairfield Area SD</v>
      </c>
      <c r="B145" s="29" t="str">
        <f>'3'!B145</f>
        <v>Adams</v>
      </c>
      <c r="C145" s="85">
        <f>'3'!C145</f>
        <v>212</v>
      </c>
      <c r="D145" s="85">
        <f>'3'!D145</f>
        <v>153</v>
      </c>
      <c r="E145" s="85">
        <f>'3'!E145</f>
        <v>365</v>
      </c>
      <c r="F145" s="11">
        <f>'5'!O146</f>
        <v>0</v>
      </c>
      <c r="G145" s="13">
        <f>'6'!H146</f>
        <v>0</v>
      </c>
      <c r="H145" s="11">
        <f>'7'!F146</f>
        <v>0</v>
      </c>
      <c r="I145" s="11">
        <f>'8'!M146</f>
        <v>36</v>
      </c>
      <c r="J145" s="11">
        <f>'9'!O146+'9'!P146</f>
        <v>31.430232558139537</v>
      </c>
      <c r="K145" s="11">
        <f>'9'!Y146</f>
        <v>31.430232558139537</v>
      </c>
      <c r="L145" s="56">
        <f t="shared" si="4"/>
        <v>67.430232558139537</v>
      </c>
      <c r="M145" s="57">
        <f t="shared" si="5"/>
        <v>0.18474036317298503</v>
      </c>
    </row>
    <row r="146" spans="1:13" ht="14.25" customHeight="1" x14ac:dyDescent="0.2">
      <c r="A146" s="9" t="str">
        <f>'3'!A146</f>
        <v>Fairview SD</v>
      </c>
      <c r="B146" s="29" t="str">
        <f>'3'!B146</f>
        <v>Erie</v>
      </c>
      <c r="C146" s="85">
        <f>'3'!C146</f>
        <v>228</v>
      </c>
      <c r="D146" s="85">
        <f>'3'!D146</f>
        <v>201</v>
      </c>
      <c r="E146" s="85">
        <f>'3'!E146</f>
        <v>429</v>
      </c>
      <c r="F146" s="11">
        <f>'5'!O147</f>
        <v>4</v>
      </c>
      <c r="G146" s="13">
        <f>'6'!H147</f>
        <v>10</v>
      </c>
      <c r="H146" s="11">
        <f>'7'!F147</f>
        <v>0</v>
      </c>
      <c r="I146" s="11">
        <f>'8'!M147</f>
        <v>87</v>
      </c>
      <c r="J146" s="11">
        <f>'9'!O147+'9'!P147</f>
        <v>195.54555680539931</v>
      </c>
      <c r="K146" s="11">
        <f>'9'!Y147</f>
        <v>65.181852268466443</v>
      </c>
      <c r="L146" s="56">
        <f t="shared" si="4"/>
        <v>296.54555680539931</v>
      </c>
      <c r="M146" s="57">
        <f t="shared" si="5"/>
        <v>0.69124838416176992</v>
      </c>
    </row>
    <row r="147" spans="1:13" ht="14.25" customHeight="1" x14ac:dyDescent="0.2">
      <c r="A147" s="9" t="str">
        <f>'3'!A147</f>
        <v>Fannett-Metal SD</v>
      </c>
      <c r="B147" s="29" t="str">
        <f>'3'!B147</f>
        <v>Franklin</v>
      </c>
      <c r="C147" s="85">
        <f>'3'!C147</f>
        <v>209</v>
      </c>
      <c r="D147" s="85">
        <f>'3'!D147</f>
        <v>138</v>
      </c>
      <c r="E147" s="85">
        <f>'3'!E147</f>
        <v>347</v>
      </c>
      <c r="F147" s="11">
        <f>'5'!O148</f>
        <v>4</v>
      </c>
      <c r="G147" s="13">
        <f>'6'!H148</f>
        <v>19</v>
      </c>
      <c r="H147" s="11">
        <f>'7'!F148</f>
        <v>0</v>
      </c>
      <c r="I147" s="11">
        <f>'8'!M148</f>
        <v>22</v>
      </c>
      <c r="J147" s="11">
        <f>'9'!O148+'9'!P148</f>
        <v>0</v>
      </c>
      <c r="K147" s="11">
        <f>'9'!Y148</f>
        <v>0</v>
      </c>
      <c r="L147" s="56">
        <f t="shared" si="4"/>
        <v>45</v>
      </c>
      <c r="M147" s="57">
        <f t="shared" si="5"/>
        <v>0.12968299711815562</v>
      </c>
    </row>
    <row r="148" spans="1:13" ht="14.25" customHeight="1" x14ac:dyDescent="0.2">
      <c r="A148" s="9" t="str">
        <f>'3'!A148</f>
        <v>Farrell Area SD</v>
      </c>
      <c r="B148" s="29" t="str">
        <f>'3'!B148</f>
        <v>Mercer</v>
      </c>
      <c r="C148" s="85">
        <f>'3'!C148</f>
        <v>195</v>
      </c>
      <c r="D148" s="85">
        <f>'3'!D148</f>
        <v>151</v>
      </c>
      <c r="E148" s="85">
        <f>'3'!E148</f>
        <v>346</v>
      </c>
      <c r="F148" s="11">
        <f>'5'!O149</f>
        <v>51</v>
      </c>
      <c r="G148" s="13">
        <f>'6'!H149</f>
        <v>10</v>
      </c>
      <c r="H148" s="11">
        <f>'7'!F149</f>
        <v>0</v>
      </c>
      <c r="I148" s="11">
        <f>'8'!M149</f>
        <v>39</v>
      </c>
      <c r="J148" s="11">
        <f>'9'!O149+'9'!P149</f>
        <v>10.947368421052632</v>
      </c>
      <c r="K148" s="11">
        <f>'9'!Y149</f>
        <v>0</v>
      </c>
      <c r="L148" s="56">
        <f t="shared" si="4"/>
        <v>110.94736842105263</v>
      </c>
      <c r="M148" s="57">
        <f t="shared" si="5"/>
        <v>0.320657134164892</v>
      </c>
    </row>
    <row r="149" spans="1:13" ht="14.25" customHeight="1" x14ac:dyDescent="0.2">
      <c r="A149" s="9" t="str">
        <f>'3'!A149</f>
        <v>Ferndale Area SD</v>
      </c>
      <c r="B149" s="29" t="str">
        <f>'3'!B149</f>
        <v>Cambria</v>
      </c>
      <c r="C149" s="85">
        <f>'3'!C149</f>
        <v>163</v>
      </c>
      <c r="D149" s="85">
        <f>'3'!D149</f>
        <v>118</v>
      </c>
      <c r="E149" s="85">
        <f>'3'!E149</f>
        <v>281</v>
      </c>
      <c r="F149" s="11">
        <f>'5'!O150</f>
        <v>1</v>
      </c>
      <c r="G149" s="13">
        <f>'6'!H150</f>
        <v>0</v>
      </c>
      <c r="H149" s="11">
        <f>'7'!F150</f>
        <v>30</v>
      </c>
      <c r="I149" s="11">
        <f>'8'!M150</f>
        <v>41</v>
      </c>
      <c r="J149" s="11">
        <f>'9'!O150+'9'!P150</f>
        <v>0</v>
      </c>
      <c r="K149" s="11">
        <f>'9'!Y150</f>
        <v>0</v>
      </c>
      <c r="L149" s="56">
        <f t="shared" si="4"/>
        <v>72</v>
      </c>
      <c r="M149" s="57">
        <f t="shared" si="5"/>
        <v>0.25622775800711745</v>
      </c>
    </row>
    <row r="150" spans="1:13" ht="14.25" customHeight="1" x14ac:dyDescent="0.2">
      <c r="A150" s="9" t="str">
        <f>'3'!A150</f>
        <v>Fleetwood Area SD</v>
      </c>
      <c r="B150" s="29" t="str">
        <f>'3'!B150</f>
        <v>Berks</v>
      </c>
      <c r="C150" s="85">
        <f>'3'!C150</f>
        <v>572</v>
      </c>
      <c r="D150" s="85">
        <f>'3'!D150</f>
        <v>429</v>
      </c>
      <c r="E150" s="85">
        <f>'3'!E150</f>
        <v>1001</v>
      </c>
      <c r="F150" s="11">
        <f>'5'!O151</f>
        <v>6</v>
      </c>
      <c r="G150" s="13">
        <f>'6'!H151</f>
        <v>26</v>
      </c>
      <c r="H150" s="11">
        <f>'7'!F151</f>
        <v>0</v>
      </c>
      <c r="I150" s="11">
        <f>'8'!M151</f>
        <v>128</v>
      </c>
      <c r="J150" s="11">
        <f>'9'!O151+'9'!P151</f>
        <v>180.37999082147775</v>
      </c>
      <c r="K150" s="11">
        <f>'9'!Y151</f>
        <v>90.189995410738874</v>
      </c>
      <c r="L150" s="56">
        <f t="shared" si="4"/>
        <v>340.37999082147775</v>
      </c>
      <c r="M150" s="57">
        <f t="shared" si="5"/>
        <v>0.34003995087060712</v>
      </c>
    </row>
    <row r="151" spans="1:13" ht="14.25" customHeight="1" x14ac:dyDescent="0.2">
      <c r="A151" s="9" t="str">
        <f>'3'!A151</f>
        <v>Forbes Road SD</v>
      </c>
      <c r="B151" s="29" t="str">
        <f>'3'!B151</f>
        <v>Fulton</v>
      </c>
      <c r="C151" s="85">
        <f>'3'!C151</f>
        <v>99</v>
      </c>
      <c r="D151" s="85">
        <f>'3'!D151</f>
        <v>61</v>
      </c>
      <c r="E151" s="85">
        <f>'3'!E151</f>
        <v>160</v>
      </c>
      <c r="F151" s="11">
        <f>'5'!O152</f>
        <v>15</v>
      </c>
      <c r="G151" s="13">
        <f>'6'!H152</f>
        <v>0</v>
      </c>
      <c r="H151" s="11">
        <f>'7'!F152</f>
        <v>22</v>
      </c>
      <c r="I151" s="11">
        <f>'8'!M152</f>
        <v>25</v>
      </c>
      <c r="J151" s="11">
        <f>'9'!O152+'9'!P152</f>
        <v>0</v>
      </c>
      <c r="K151" s="11">
        <f>'9'!Y152</f>
        <v>0</v>
      </c>
      <c r="L151" s="56">
        <f t="shared" si="4"/>
        <v>62</v>
      </c>
      <c r="M151" s="57">
        <f t="shared" si="5"/>
        <v>0.38750000000000001</v>
      </c>
    </row>
    <row r="152" spans="1:13" ht="14.25" customHeight="1" x14ac:dyDescent="0.2">
      <c r="A152" s="9" t="str">
        <f>'3'!A152</f>
        <v>Forest Area SD</v>
      </c>
      <c r="B152" s="29" t="str">
        <f>'3'!B152</f>
        <v>Forest</v>
      </c>
      <c r="C152" s="85">
        <f>'3'!C152</f>
        <v>121</v>
      </c>
      <c r="D152" s="85">
        <f>'3'!D152</f>
        <v>80</v>
      </c>
      <c r="E152" s="85">
        <f>'3'!E152</f>
        <v>201</v>
      </c>
      <c r="F152" s="11">
        <f>'5'!O153</f>
        <v>14</v>
      </c>
      <c r="G152" s="13">
        <f>'6'!H153</f>
        <v>0</v>
      </c>
      <c r="H152" s="11">
        <f>'7'!F153</f>
        <v>32</v>
      </c>
      <c r="I152" s="11">
        <f>'8'!M153</f>
        <v>38</v>
      </c>
      <c r="J152" s="11">
        <f>'9'!O153+'9'!P153</f>
        <v>0</v>
      </c>
      <c r="K152" s="11">
        <f>'9'!Y153</f>
        <v>0</v>
      </c>
      <c r="L152" s="56">
        <f t="shared" si="4"/>
        <v>84</v>
      </c>
      <c r="M152" s="57">
        <f t="shared" si="5"/>
        <v>0.41791044776119401</v>
      </c>
    </row>
    <row r="153" spans="1:13" ht="14.25" customHeight="1" x14ac:dyDescent="0.2">
      <c r="A153" s="9" t="str">
        <f>'3'!A153</f>
        <v>Forest City Regional SD</v>
      </c>
      <c r="B153" s="29" t="str">
        <f>'3'!B153</f>
        <v>Susquehanna</v>
      </c>
      <c r="C153" s="85">
        <f>'3'!C153</f>
        <v>154</v>
      </c>
      <c r="D153" s="85">
        <f>'3'!D153</f>
        <v>113</v>
      </c>
      <c r="E153" s="85">
        <f>'3'!E153</f>
        <v>267</v>
      </c>
      <c r="F153" s="11">
        <f>'5'!O154</f>
        <v>1</v>
      </c>
      <c r="G153" s="13">
        <f>'6'!H154</f>
        <v>31</v>
      </c>
      <c r="H153" s="11">
        <f>'7'!F154</f>
        <v>39</v>
      </c>
      <c r="I153" s="11">
        <f>'8'!M154</f>
        <v>35</v>
      </c>
      <c r="J153" s="11">
        <f>'9'!O154+'9'!P154</f>
        <v>78</v>
      </c>
      <c r="K153" s="11">
        <f>'9'!Y154</f>
        <v>0</v>
      </c>
      <c r="L153" s="56">
        <f t="shared" si="4"/>
        <v>184</v>
      </c>
      <c r="M153" s="57">
        <f t="shared" si="5"/>
        <v>0.68913857677902624</v>
      </c>
    </row>
    <row r="154" spans="1:13" ht="14.25" customHeight="1" x14ac:dyDescent="0.2">
      <c r="A154" s="9" t="str">
        <f>'3'!A154</f>
        <v>Forest Hills SD</v>
      </c>
      <c r="B154" s="29" t="str">
        <f>'3'!B154</f>
        <v>Cambria</v>
      </c>
      <c r="C154" s="85">
        <f>'3'!C154</f>
        <v>363</v>
      </c>
      <c r="D154" s="85">
        <f>'3'!D154</f>
        <v>275</v>
      </c>
      <c r="E154" s="85">
        <f>'3'!E154</f>
        <v>638</v>
      </c>
      <c r="F154" s="11">
        <f>'5'!O155</f>
        <v>53</v>
      </c>
      <c r="G154" s="13">
        <f>'6'!H155</f>
        <v>0</v>
      </c>
      <c r="H154" s="11">
        <f>'7'!F155</f>
        <v>59</v>
      </c>
      <c r="I154" s="11">
        <f>'8'!M155</f>
        <v>77</v>
      </c>
      <c r="J154" s="11">
        <f>'9'!O155+'9'!P155</f>
        <v>66.983713355048849</v>
      </c>
      <c r="K154" s="11">
        <f>'9'!Y155</f>
        <v>33.491856677524432</v>
      </c>
      <c r="L154" s="56">
        <f t="shared" si="4"/>
        <v>255.98371335504885</v>
      </c>
      <c r="M154" s="57">
        <f t="shared" si="5"/>
        <v>0.40122839083863454</v>
      </c>
    </row>
    <row r="155" spans="1:13" ht="14.25" customHeight="1" x14ac:dyDescent="0.2">
      <c r="A155" s="9" t="str">
        <f>'3'!A155</f>
        <v>Fort Cherry SD</v>
      </c>
      <c r="B155" s="29" t="str">
        <f>'3'!B155</f>
        <v>Washington</v>
      </c>
      <c r="C155" s="85">
        <f>'3'!C155</f>
        <v>240</v>
      </c>
      <c r="D155" s="85">
        <f>'3'!D155</f>
        <v>193</v>
      </c>
      <c r="E155" s="85">
        <f>'3'!E155</f>
        <v>433</v>
      </c>
      <c r="F155" s="11">
        <f>'5'!O156</f>
        <v>1</v>
      </c>
      <c r="G155" s="13">
        <f>'6'!H156</f>
        <v>0</v>
      </c>
      <c r="H155" s="11">
        <f>'7'!F156</f>
        <v>0</v>
      </c>
      <c r="I155" s="11">
        <f>'8'!M156</f>
        <v>37</v>
      </c>
      <c r="J155" s="11">
        <f>'9'!O156+'9'!P156</f>
        <v>0</v>
      </c>
      <c r="K155" s="11">
        <f>'9'!Y156</f>
        <v>0</v>
      </c>
      <c r="L155" s="56">
        <f t="shared" si="4"/>
        <v>38</v>
      </c>
      <c r="M155" s="57">
        <f t="shared" si="5"/>
        <v>8.7759815242494224E-2</v>
      </c>
    </row>
    <row r="156" spans="1:13" ht="14.25" customHeight="1" x14ac:dyDescent="0.2">
      <c r="A156" s="9" t="str">
        <f>'3'!A156</f>
        <v>Fort LeBoeuf SD</v>
      </c>
      <c r="B156" s="29" t="str">
        <f>'3'!B156</f>
        <v>Erie</v>
      </c>
      <c r="C156" s="85">
        <f>'3'!C156</f>
        <v>430</v>
      </c>
      <c r="D156" s="85">
        <f>'3'!D156</f>
        <v>294</v>
      </c>
      <c r="E156" s="85">
        <f>'3'!E156</f>
        <v>724</v>
      </c>
      <c r="F156" s="11">
        <f>'5'!O157</f>
        <v>15</v>
      </c>
      <c r="G156" s="13">
        <f>'6'!H157</f>
        <v>14</v>
      </c>
      <c r="H156" s="11">
        <f>'7'!F157</f>
        <v>0</v>
      </c>
      <c r="I156" s="11">
        <f>'8'!M157</f>
        <v>117</v>
      </c>
      <c r="J156" s="11">
        <f>'9'!O157+'9'!P157</f>
        <v>400.92988376452945</v>
      </c>
      <c r="K156" s="11">
        <f>'9'!Y157</f>
        <v>130.36370453693289</v>
      </c>
      <c r="L156" s="56">
        <f t="shared" si="4"/>
        <v>546.92988376452945</v>
      </c>
      <c r="M156" s="57">
        <f t="shared" si="5"/>
        <v>0.75542801624935008</v>
      </c>
    </row>
    <row r="157" spans="1:13" ht="14.25" customHeight="1" x14ac:dyDescent="0.2">
      <c r="A157" s="9" t="str">
        <f>'3'!A157</f>
        <v>Fox Chapel Area SD</v>
      </c>
      <c r="B157" s="29" t="str">
        <f>'3'!B157</f>
        <v>Allegheny</v>
      </c>
      <c r="C157" s="85">
        <f>'3'!C157</f>
        <v>756</v>
      </c>
      <c r="D157" s="85">
        <f>'3'!D157</f>
        <v>599</v>
      </c>
      <c r="E157" s="85">
        <f>'3'!E157</f>
        <v>1355</v>
      </c>
      <c r="F157" s="11">
        <f>'5'!O158</f>
        <v>78</v>
      </c>
      <c r="G157" s="13">
        <f>'6'!H158</f>
        <v>0</v>
      </c>
      <c r="H157" s="11">
        <f>'7'!F158</f>
        <v>0</v>
      </c>
      <c r="I157" s="11">
        <f>'8'!M158</f>
        <v>155</v>
      </c>
      <c r="J157" s="11">
        <f>'9'!O158+'9'!P158</f>
        <v>421.46354166666663</v>
      </c>
      <c r="K157" s="11">
        <f>'9'!Y158</f>
        <v>34.578278186274503</v>
      </c>
      <c r="L157" s="56">
        <f t="shared" si="4"/>
        <v>654.46354166666663</v>
      </c>
      <c r="M157" s="57">
        <f t="shared" si="5"/>
        <v>0.48299892373923736</v>
      </c>
    </row>
    <row r="158" spans="1:13" ht="14.25" customHeight="1" x14ac:dyDescent="0.2">
      <c r="A158" s="9" t="str">
        <f>'3'!A158</f>
        <v>Franklin Area SD</v>
      </c>
      <c r="B158" s="29" t="str">
        <f>'3'!B158</f>
        <v>Venango</v>
      </c>
      <c r="C158" s="85">
        <f>'3'!C158</f>
        <v>576</v>
      </c>
      <c r="D158" s="85">
        <f>'3'!D158</f>
        <v>373</v>
      </c>
      <c r="E158" s="85">
        <f>'3'!E158</f>
        <v>949</v>
      </c>
      <c r="F158" s="11">
        <f>'5'!O159</f>
        <v>133</v>
      </c>
      <c r="G158" s="13">
        <f>'6'!H159</f>
        <v>66</v>
      </c>
      <c r="H158" s="11">
        <f>'7'!F159</f>
        <v>0</v>
      </c>
      <c r="I158" s="11">
        <f>'8'!M159</f>
        <v>133</v>
      </c>
      <c r="J158" s="11">
        <f>'9'!O159+'9'!P159</f>
        <v>0</v>
      </c>
      <c r="K158" s="11">
        <f>'9'!Y159</f>
        <v>0</v>
      </c>
      <c r="L158" s="56">
        <f t="shared" si="4"/>
        <v>332</v>
      </c>
      <c r="M158" s="57">
        <f t="shared" si="5"/>
        <v>0.34984193888303478</v>
      </c>
    </row>
    <row r="159" spans="1:13" ht="14.25" customHeight="1" x14ac:dyDescent="0.2">
      <c r="A159" s="9" t="str">
        <f>'3'!A159</f>
        <v>Franklin Regional SD</v>
      </c>
      <c r="B159" s="29" t="str">
        <f>'3'!B159</f>
        <v>Westmoreland</v>
      </c>
      <c r="C159" s="85">
        <f>'3'!C159</f>
        <v>590</v>
      </c>
      <c r="D159" s="85">
        <f>'3'!D159</f>
        <v>476</v>
      </c>
      <c r="E159" s="85">
        <f>'3'!E159</f>
        <v>1066</v>
      </c>
      <c r="F159" s="11">
        <f>'5'!O160</f>
        <v>0</v>
      </c>
      <c r="G159" s="13">
        <f>'6'!H160</f>
        <v>0</v>
      </c>
      <c r="H159" s="11">
        <f>'7'!F160</f>
        <v>0</v>
      </c>
      <c r="I159" s="11">
        <f>'8'!M160</f>
        <v>155</v>
      </c>
      <c r="J159" s="11">
        <f>'9'!O160+'9'!P160</f>
        <v>125.53725490196078</v>
      </c>
      <c r="K159" s="11">
        <f>'9'!Y160</f>
        <v>0</v>
      </c>
      <c r="L159" s="56">
        <f t="shared" si="4"/>
        <v>280.53725490196075</v>
      </c>
      <c r="M159" s="57">
        <f t="shared" si="5"/>
        <v>0.2631681565684435</v>
      </c>
    </row>
    <row r="160" spans="1:13" ht="14.25" customHeight="1" x14ac:dyDescent="0.2">
      <c r="A160" s="9" t="str">
        <f>'3'!A160</f>
        <v>Frazier SD</v>
      </c>
      <c r="B160" s="29" t="str">
        <f>'3'!B160</f>
        <v>Fayette</v>
      </c>
      <c r="C160" s="85">
        <f>'3'!C160</f>
        <v>211</v>
      </c>
      <c r="D160" s="85">
        <f>'3'!D160</f>
        <v>156</v>
      </c>
      <c r="E160" s="85">
        <f>'3'!E160</f>
        <v>367</v>
      </c>
      <c r="F160" s="11">
        <f>'5'!O161</f>
        <v>10</v>
      </c>
      <c r="G160" s="13">
        <f>'6'!H161</f>
        <v>43</v>
      </c>
      <c r="H160" s="11">
        <f>'7'!F161</f>
        <v>70</v>
      </c>
      <c r="I160" s="11">
        <f>'8'!M161</f>
        <v>33</v>
      </c>
      <c r="J160" s="11">
        <f>'9'!O161+'9'!P161</f>
        <v>0</v>
      </c>
      <c r="K160" s="11">
        <f>'9'!Y161</f>
        <v>0</v>
      </c>
      <c r="L160" s="56">
        <f t="shared" si="4"/>
        <v>156</v>
      </c>
      <c r="M160" s="57">
        <f t="shared" si="5"/>
        <v>0.42506811989100818</v>
      </c>
    </row>
    <row r="161" spans="1:13" ht="14.25" customHeight="1" x14ac:dyDescent="0.2">
      <c r="A161" s="9" t="str">
        <f>'3'!A161</f>
        <v>Freedom Area SD</v>
      </c>
      <c r="B161" s="29" t="str">
        <f>'3'!B161</f>
        <v>Beaver</v>
      </c>
      <c r="C161" s="85">
        <f>'3'!C161</f>
        <v>317</v>
      </c>
      <c r="D161" s="85">
        <f>'3'!D161</f>
        <v>202</v>
      </c>
      <c r="E161" s="85">
        <f>'3'!E161</f>
        <v>519</v>
      </c>
      <c r="F161" s="11">
        <f>'5'!O162</f>
        <v>26</v>
      </c>
      <c r="G161" s="13">
        <f>'6'!H162</f>
        <v>0</v>
      </c>
      <c r="H161" s="11">
        <f>'7'!F162</f>
        <v>0</v>
      </c>
      <c r="I161" s="11">
        <f>'8'!M162</f>
        <v>79</v>
      </c>
      <c r="J161" s="11">
        <f>'9'!O162+'9'!P162</f>
        <v>37.748231966053751</v>
      </c>
      <c r="K161" s="11">
        <f>'9'!Y162</f>
        <v>0</v>
      </c>
      <c r="L161" s="56">
        <f t="shared" si="4"/>
        <v>142.74823196605377</v>
      </c>
      <c r="M161" s="57">
        <f t="shared" si="5"/>
        <v>0.27504476294037333</v>
      </c>
    </row>
    <row r="162" spans="1:13" ht="14.25" customHeight="1" x14ac:dyDescent="0.2">
      <c r="A162" s="9" t="str">
        <f>'3'!A162</f>
        <v>Freeport Area SD</v>
      </c>
      <c r="B162" s="29" t="str">
        <f>'3'!B162</f>
        <v>Armstrong</v>
      </c>
      <c r="C162" s="85">
        <f>'3'!C162</f>
        <v>366</v>
      </c>
      <c r="D162" s="85">
        <f>'3'!D162</f>
        <v>265</v>
      </c>
      <c r="E162" s="85">
        <f>'3'!E162</f>
        <v>631</v>
      </c>
      <c r="F162" s="11">
        <f>'5'!O163</f>
        <v>0</v>
      </c>
      <c r="G162" s="13">
        <f>'6'!H163</f>
        <v>0</v>
      </c>
      <c r="H162" s="11">
        <f>'7'!F163</f>
        <v>0</v>
      </c>
      <c r="I162" s="11">
        <f>'8'!M163</f>
        <v>83</v>
      </c>
      <c r="J162" s="11">
        <f>'9'!O163+'9'!P163</f>
        <v>146.8312757201646</v>
      </c>
      <c r="K162" s="11">
        <f>'9'!Y163</f>
        <v>34.897119341563787</v>
      </c>
      <c r="L162" s="56">
        <f t="shared" si="4"/>
        <v>229.8312757201646</v>
      </c>
      <c r="M162" s="57">
        <f t="shared" si="5"/>
        <v>0.36423340050739239</v>
      </c>
    </row>
    <row r="163" spans="1:13" ht="14.25" customHeight="1" x14ac:dyDescent="0.2">
      <c r="A163" s="9" t="str">
        <f>'3'!A163</f>
        <v>Galeton Area SD</v>
      </c>
      <c r="B163" s="29" t="str">
        <f>'3'!B163</f>
        <v>Potter</v>
      </c>
      <c r="C163" s="85">
        <f>'3'!C163</f>
        <v>101</v>
      </c>
      <c r="D163" s="85">
        <f>'3'!D163</f>
        <v>64</v>
      </c>
      <c r="E163" s="85">
        <f>'3'!E163</f>
        <v>165</v>
      </c>
      <c r="F163" s="11">
        <f>'5'!O164</f>
        <v>0</v>
      </c>
      <c r="G163" s="13">
        <f>'6'!H164</f>
        <v>20</v>
      </c>
      <c r="H163" s="11">
        <f>'7'!F164</f>
        <v>36</v>
      </c>
      <c r="I163" s="11">
        <f>'8'!M164</f>
        <v>16</v>
      </c>
      <c r="J163" s="11">
        <f>'9'!O164+'9'!P164</f>
        <v>6.7222222222222214</v>
      </c>
      <c r="K163" s="11">
        <f>'9'!Y164</f>
        <v>0</v>
      </c>
      <c r="L163" s="56">
        <f t="shared" si="4"/>
        <v>78.722222222222229</v>
      </c>
      <c r="M163" s="57">
        <f t="shared" si="5"/>
        <v>0.47710437710437714</v>
      </c>
    </row>
    <row r="164" spans="1:13" ht="14.25" customHeight="1" x14ac:dyDescent="0.2">
      <c r="A164" s="9" t="str">
        <f>'3'!A164</f>
        <v>Garnet Valley SD</v>
      </c>
      <c r="B164" s="29" t="str">
        <f>'3'!B164</f>
        <v>Delaware</v>
      </c>
      <c r="C164" s="85">
        <f>'3'!C164</f>
        <v>696</v>
      </c>
      <c r="D164" s="85">
        <f>'3'!D164</f>
        <v>594</v>
      </c>
      <c r="E164" s="85">
        <f>'3'!E164</f>
        <v>1290</v>
      </c>
      <c r="F164" s="11">
        <f>'5'!O165</f>
        <v>7</v>
      </c>
      <c r="G164" s="13">
        <f>'6'!H165</f>
        <v>0</v>
      </c>
      <c r="H164" s="11">
        <f>'7'!F165</f>
        <v>0</v>
      </c>
      <c r="I164" s="11">
        <f>'8'!M165</f>
        <v>162</v>
      </c>
      <c r="J164" s="11">
        <f>'9'!O165+'9'!P165</f>
        <v>136.89380530973452</v>
      </c>
      <c r="K164" s="11">
        <f>'9'!Y165</f>
        <v>100.30467762326168</v>
      </c>
      <c r="L164" s="56">
        <f t="shared" si="4"/>
        <v>305.89380530973449</v>
      </c>
      <c r="M164" s="57">
        <f t="shared" si="5"/>
        <v>0.2371269808602593</v>
      </c>
    </row>
    <row r="165" spans="1:13" ht="14.25" customHeight="1" x14ac:dyDescent="0.2">
      <c r="A165" s="9" t="str">
        <f>'3'!A165</f>
        <v>Gateway SD</v>
      </c>
      <c r="B165" s="29" t="str">
        <f>'3'!B165</f>
        <v>Allegheny</v>
      </c>
      <c r="C165" s="85">
        <f>'3'!C165</f>
        <v>957</v>
      </c>
      <c r="D165" s="85">
        <f>'3'!D165</f>
        <v>614</v>
      </c>
      <c r="E165" s="85">
        <f>'3'!E165</f>
        <v>1571</v>
      </c>
      <c r="F165" s="11">
        <f>'5'!O166</f>
        <v>83</v>
      </c>
      <c r="G165" s="13">
        <f>'6'!H166</f>
        <v>0</v>
      </c>
      <c r="H165" s="11">
        <f>'7'!F166</f>
        <v>0</v>
      </c>
      <c r="I165" s="11">
        <f>'8'!M166</f>
        <v>216</v>
      </c>
      <c r="J165" s="11">
        <f>'9'!O166+'9'!P166</f>
        <v>207.46966911764707</v>
      </c>
      <c r="K165" s="11">
        <f>'9'!Y166</f>
        <v>138.31311274509801</v>
      </c>
      <c r="L165" s="56">
        <f t="shared" si="4"/>
        <v>506.46966911764707</v>
      </c>
      <c r="M165" s="57">
        <f t="shared" si="5"/>
        <v>0.32238680402141762</v>
      </c>
    </row>
    <row r="166" spans="1:13" ht="14.25" customHeight="1" x14ac:dyDescent="0.2">
      <c r="A166" s="9" t="str">
        <f>'3'!A166</f>
        <v>General McLane SD</v>
      </c>
      <c r="B166" s="29" t="str">
        <f>'3'!B166</f>
        <v>Erie</v>
      </c>
      <c r="C166" s="85">
        <f>'3'!C166</f>
        <v>423</v>
      </c>
      <c r="D166" s="85">
        <f>'3'!D166</f>
        <v>286</v>
      </c>
      <c r="E166" s="85">
        <f>'3'!E166</f>
        <v>709</v>
      </c>
      <c r="F166" s="11">
        <f>'5'!O167</f>
        <v>1</v>
      </c>
      <c r="G166" s="13">
        <f>'6'!H167</f>
        <v>0</v>
      </c>
      <c r="H166" s="11">
        <f>'7'!F167</f>
        <v>0</v>
      </c>
      <c r="I166" s="11">
        <f>'8'!M167</f>
        <v>121</v>
      </c>
      <c r="J166" s="11">
        <f>'9'!O167+'9'!P167</f>
        <v>205.38432695913014</v>
      </c>
      <c r="K166" s="11">
        <f>'9'!Y167</f>
        <v>133.43832020997377</v>
      </c>
      <c r="L166" s="56">
        <f t="shared" si="4"/>
        <v>327.38432695913014</v>
      </c>
      <c r="M166" s="57">
        <f t="shared" si="5"/>
        <v>0.46175504507634718</v>
      </c>
    </row>
    <row r="167" spans="1:13" ht="14.25" customHeight="1" x14ac:dyDescent="0.2">
      <c r="A167" s="9" t="str">
        <f>'3'!A167</f>
        <v>Gettysburg Area SD</v>
      </c>
      <c r="B167" s="29" t="str">
        <f>'3'!B167</f>
        <v>Adams</v>
      </c>
      <c r="C167" s="85">
        <f>'3'!C167</f>
        <v>730</v>
      </c>
      <c r="D167" s="85">
        <f>'3'!D167</f>
        <v>523</v>
      </c>
      <c r="E167" s="85">
        <f>'3'!E167</f>
        <v>1253</v>
      </c>
      <c r="F167" s="11">
        <f>'5'!O168</f>
        <v>74</v>
      </c>
      <c r="G167" s="13">
        <f>'6'!H168</f>
        <v>0</v>
      </c>
      <c r="H167" s="11">
        <f>'7'!F168</f>
        <v>0</v>
      </c>
      <c r="I167" s="11">
        <f>'8'!M168</f>
        <v>119</v>
      </c>
      <c r="J167" s="11">
        <f>'9'!O168+'9'!P168</f>
        <v>195.1046511627907</v>
      </c>
      <c r="K167" s="11">
        <f>'9'!Y168</f>
        <v>125.72093023255815</v>
      </c>
      <c r="L167" s="56">
        <f t="shared" si="4"/>
        <v>388.10465116279067</v>
      </c>
      <c r="M167" s="57">
        <f t="shared" si="5"/>
        <v>0.309740344104382</v>
      </c>
    </row>
    <row r="168" spans="1:13" ht="14.25" customHeight="1" x14ac:dyDescent="0.2">
      <c r="A168" s="9" t="str">
        <f>'3'!A168</f>
        <v>Girard SD</v>
      </c>
      <c r="B168" s="29" t="str">
        <f>'3'!B168</f>
        <v>Erie</v>
      </c>
      <c r="C168" s="85">
        <f>'3'!C168</f>
        <v>387</v>
      </c>
      <c r="D168" s="85">
        <f>'3'!D168</f>
        <v>282</v>
      </c>
      <c r="E168" s="85">
        <f>'3'!E168</f>
        <v>669</v>
      </c>
      <c r="F168" s="11">
        <f>'5'!O169</f>
        <v>46</v>
      </c>
      <c r="G168" s="13">
        <f>'6'!H169</f>
        <v>18</v>
      </c>
      <c r="H168" s="11">
        <f>'7'!F169</f>
        <v>62</v>
      </c>
      <c r="I168" s="11">
        <f>'8'!M169</f>
        <v>125</v>
      </c>
      <c r="J168" s="11">
        <f>'9'!O169+'9'!P169</f>
        <v>169.71878515185603</v>
      </c>
      <c r="K168" s="11">
        <f>'9'!Y169</f>
        <v>104.53693288338958</v>
      </c>
      <c r="L168" s="56">
        <f t="shared" si="4"/>
        <v>420.71878515185603</v>
      </c>
      <c r="M168" s="57">
        <f t="shared" si="5"/>
        <v>0.62887710785030793</v>
      </c>
    </row>
    <row r="169" spans="1:13" ht="14.25" customHeight="1" x14ac:dyDescent="0.2">
      <c r="A169" s="9" t="str">
        <f>'3'!A169</f>
        <v>Glendale SD</v>
      </c>
      <c r="B169" s="29" t="str">
        <f>'3'!B169</f>
        <v>Clearfield</v>
      </c>
      <c r="C169" s="85">
        <f>'3'!C169</f>
        <v>156</v>
      </c>
      <c r="D169" s="85">
        <f>'3'!D169</f>
        <v>109</v>
      </c>
      <c r="E169" s="85">
        <f>'3'!E169</f>
        <v>265</v>
      </c>
      <c r="F169" s="11">
        <f>'5'!O170</f>
        <v>47</v>
      </c>
      <c r="G169" s="13">
        <f>'6'!H170</f>
        <v>0</v>
      </c>
      <c r="H169" s="11">
        <f>'7'!F170</f>
        <v>0</v>
      </c>
      <c r="I169" s="11">
        <f>'8'!M170</f>
        <v>34</v>
      </c>
      <c r="J169" s="11">
        <f>'9'!O170+'9'!P170</f>
        <v>5.9638554216867474</v>
      </c>
      <c r="K169" s="11">
        <f>'9'!Y170</f>
        <v>0</v>
      </c>
      <c r="L169" s="56">
        <f t="shared" si="4"/>
        <v>86.963855421686745</v>
      </c>
      <c r="M169" s="57">
        <f t="shared" si="5"/>
        <v>0.32816549215730845</v>
      </c>
    </row>
    <row r="170" spans="1:13" ht="14.25" customHeight="1" x14ac:dyDescent="0.2">
      <c r="A170" s="9" t="str">
        <f>'3'!A170</f>
        <v>Governor Mifflin SD</v>
      </c>
      <c r="B170" s="29" t="str">
        <f>'3'!B170</f>
        <v>Berks</v>
      </c>
      <c r="C170" s="85">
        <f>'3'!C170</f>
        <v>890</v>
      </c>
      <c r="D170" s="85">
        <f>'3'!D170</f>
        <v>675</v>
      </c>
      <c r="E170" s="85">
        <f>'3'!E170</f>
        <v>1565</v>
      </c>
      <c r="F170" s="11">
        <f>'5'!O171</f>
        <v>22</v>
      </c>
      <c r="G170" s="13">
        <f>'6'!H171</f>
        <v>0</v>
      </c>
      <c r="H170" s="11">
        <f>'7'!F171</f>
        <v>0</v>
      </c>
      <c r="I170" s="11">
        <f>'8'!M171</f>
        <v>200</v>
      </c>
      <c r="J170" s="11">
        <f>'9'!O171+'9'!P171</f>
        <v>150.31665901789813</v>
      </c>
      <c r="K170" s="11">
        <f>'9'!Y171</f>
        <v>30.063331803579622</v>
      </c>
      <c r="L170" s="56">
        <f t="shared" si="4"/>
        <v>372.31665901789813</v>
      </c>
      <c r="M170" s="57">
        <f t="shared" si="5"/>
        <v>0.23790201854178794</v>
      </c>
    </row>
    <row r="171" spans="1:13" ht="14.25" customHeight="1" x14ac:dyDescent="0.2">
      <c r="A171" s="9" t="str">
        <f>'3'!A171</f>
        <v>Great Valley SD</v>
      </c>
      <c r="B171" s="29" t="str">
        <f>'3'!B171</f>
        <v>Chester</v>
      </c>
      <c r="C171" s="85">
        <f>'3'!C171</f>
        <v>871</v>
      </c>
      <c r="D171" s="85">
        <f>'3'!D171</f>
        <v>683</v>
      </c>
      <c r="E171" s="85">
        <f>'3'!E171</f>
        <v>1554</v>
      </c>
      <c r="F171" s="11">
        <f>'5'!O172</f>
        <v>0</v>
      </c>
      <c r="G171" s="13">
        <f>'6'!H172</f>
        <v>8</v>
      </c>
      <c r="H171" s="11">
        <f>'7'!F172</f>
        <v>0</v>
      </c>
      <c r="I171" s="11">
        <f>'8'!M172</f>
        <v>205</v>
      </c>
      <c r="J171" s="11">
        <f>'9'!O172+'9'!P172</f>
        <v>254.30876815492201</v>
      </c>
      <c r="K171" s="11">
        <f>'9'!Y172</f>
        <v>158.94298009682626</v>
      </c>
      <c r="L171" s="56">
        <f t="shared" si="4"/>
        <v>467.30876815492201</v>
      </c>
      <c r="M171" s="57">
        <f t="shared" si="5"/>
        <v>0.30071349302118533</v>
      </c>
    </row>
    <row r="172" spans="1:13" ht="14.25" customHeight="1" x14ac:dyDescent="0.2">
      <c r="A172" s="9" t="str">
        <f>'3'!A172</f>
        <v>Greater Johnstown SD</v>
      </c>
      <c r="B172" s="29" t="str">
        <f>'3'!B172</f>
        <v>Cambria</v>
      </c>
      <c r="C172" s="85">
        <f>'3'!C172</f>
        <v>1018</v>
      </c>
      <c r="D172" s="85">
        <f>'3'!D172</f>
        <v>648</v>
      </c>
      <c r="E172" s="85">
        <f>'3'!E172</f>
        <v>1666</v>
      </c>
      <c r="F172" s="11">
        <f>'5'!O173</f>
        <v>300</v>
      </c>
      <c r="G172" s="13">
        <f>'6'!H173</f>
        <v>63</v>
      </c>
      <c r="H172" s="11">
        <f>'7'!F173</f>
        <v>169</v>
      </c>
      <c r="I172" s="11">
        <f>'8'!M173</f>
        <v>330</v>
      </c>
      <c r="J172" s="11">
        <f>'9'!O173+'9'!P173</f>
        <v>278.04560260586322</v>
      </c>
      <c r="K172" s="11">
        <f>'9'!Y173</f>
        <v>133.96742671009773</v>
      </c>
      <c r="L172" s="56">
        <f t="shared" si="4"/>
        <v>1140.0456026058632</v>
      </c>
      <c r="M172" s="57">
        <f t="shared" si="5"/>
        <v>0.68430108199631645</v>
      </c>
    </row>
    <row r="173" spans="1:13" ht="14.25" customHeight="1" x14ac:dyDescent="0.2">
      <c r="A173" s="9" t="str">
        <f>'3'!A173</f>
        <v>Greater Latrobe SD</v>
      </c>
      <c r="B173" s="29" t="str">
        <f>'3'!B173</f>
        <v>Westmoreland</v>
      </c>
      <c r="C173" s="85">
        <f>'3'!C173</f>
        <v>749</v>
      </c>
      <c r="D173" s="85">
        <f>'3'!D173</f>
        <v>604</v>
      </c>
      <c r="E173" s="85">
        <f>'3'!E173</f>
        <v>1353</v>
      </c>
      <c r="F173" s="11">
        <f>'5'!O174</f>
        <v>67</v>
      </c>
      <c r="G173" s="13">
        <f>'6'!H174</f>
        <v>37</v>
      </c>
      <c r="H173" s="11">
        <f>'7'!F174</f>
        <v>0</v>
      </c>
      <c r="I173" s="11">
        <f>'8'!M174</f>
        <v>201</v>
      </c>
      <c r="J173" s="11">
        <f>'9'!O174+'9'!P174</f>
        <v>156.92156862745099</v>
      </c>
      <c r="K173" s="11">
        <f>'9'!Y174</f>
        <v>62.768627450980389</v>
      </c>
      <c r="L173" s="56">
        <f t="shared" si="4"/>
        <v>461.92156862745099</v>
      </c>
      <c r="M173" s="57">
        <f t="shared" si="5"/>
        <v>0.34140544614002288</v>
      </c>
    </row>
    <row r="174" spans="1:13" ht="14.25" customHeight="1" x14ac:dyDescent="0.2">
      <c r="A174" s="9" t="str">
        <f>'3'!A174</f>
        <v>Greater Nanticoke Area SD</v>
      </c>
      <c r="B174" s="29" t="str">
        <f>'3'!B174</f>
        <v>Luzerne</v>
      </c>
      <c r="C174" s="85">
        <f>'3'!C174</f>
        <v>546</v>
      </c>
      <c r="D174" s="85">
        <f>'3'!D174</f>
        <v>343</v>
      </c>
      <c r="E174" s="85">
        <f>'3'!E174</f>
        <v>889</v>
      </c>
      <c r="F174" s="11">
        <f>'5'!O175</f>
        <v>47</v>
      </c>
      <c r="G174" s="13">
        <f>'6'!H175</f>
        <v>38</v>
      </c>
      <c r="H174" s="11">
        <f>'7'!F175</f>
        <v>0</v>
      </c>
      <c r="I174" s="11">
        <f>'8'!M175</f>
        <v>92</v>
      </c>
      <c r="J174" s="11">
        <f>'9'!O175+'9'!P175</f>
        <v>39.476635514018689</v>
      </c>
      <c r="K174" s="11">
        <f>'9'!Y175</f>
        <v>0</v>
      </c>
      <c r="L174" s="56">
        <f t="shared" si="4"/>
        <v>216.47663551401868</v>
      </c>
      <c r="M174" s="57">
        <f t="shared" si="5"/>
        <v>0.24350577673117962</v>
      </c>
    </row>
    <row r="175" spans="1:13" ht="14.25" customHeight="1" x14ac:dyDescent="0.2">
      <c r="A175" s="9" t="str">
        <f>'3'!A175</f>
        <v>Greencastle-Antrim SD</v>
      </c>
      <c r="B175" s="29" t="str">
        <f>'3'!B175</f>
        <v>Franklin</v>
      </c>
      <c r="C175" s="85">
        <f>'3'!C175</f>
        <v>736</v>
      </c>
      <c r="D175" s="85">
        <f>'3'!D175</f>
        <v>518</v>
      </c>
      <c r="E175" s="85">
        <f>'3'!E175</f>
        <v>1254</v>
      </c>
      <c r="F175" s="11">
        <f>'5'!O176</f>
        <v>36</v>
      </c>
      <c r="G175" s="13">
        <f>'6'!H176</f>
        <v>0</v>
      </c>
      <c r="H175" s="11">
        <f>'7'!F176</f>
        <v>0</v>
      </c>
      <c r="I175" s="11">
        <f>'8'!M176</f>
        <v>107</v>
      </c>
      <c r="J175" s="11">
        <f>'9'!O176+'9'!P176</f>
        <v>35.740259740259738</v>
      </c>
      <c r="K175" s="11">
        <f>'9'!Y176</f>
        <v>0</v>
      </c>
      <c r="L175" s="56">
        <f t="shared" si="4"/>
        <v>178.74025974025975</v>
      </c>
      <c r="M175" s="57">
        <f t="shared" si="5"/>
        <v>0.14253609229685785</v>
      </c>
    </row>
    <row r="176" spans="1:13" ht="14.25" customHeight="1" x14ac:dyDescent="0.2">
      <c r="A176" s="9" t="str">
        <f>'3'!A176</f>
        <v>Greensburg Salem SD</v>
      </c>
      <c r="B176" s="29" t="str">
        <f>'3'!B176</f>
        <v>Westmoreland</v>
      </c>
      <c r="C176" s="85">
        <f>'3'!C176</f>
        <v>763</v>
      </c>
      <c r="D176" s="85">
        <f>'3'!D176</f>
        <v>500</v>
      </c>
      <c r="E176" s="85">
        <f>'3'!E176</f>
        <v>1263</v>
      </c>
      <c r="F176" s="11">
        <f>'5'!O177</f>
        <v>131</v>
      </c>
      <c r="G176" s="13">
        <f>'6'!H177</f>
        <v>28</v>
      </c>
      <c r="H176" s="11">
        <f>'7'!F177</f>
        <v>0</v>
      </c>
      <c r="I176" s="11">
        <f>'8'!M177</f>
        <v>168</v>
      </c>
      <c r="J176" s="11">
        <f>'9'!O177+'9'!P177</f>
        <v>599.2627450980392</v>
      </c>
      <c r="K176" s="11">
        <f>'9'!Y177</f>
        <v>156.92156862745099</v>
      </c>
      <c r="L176" s="56">
        <f t="shared" si="4"/>
        <v>926.2627450980392</v>
      </c>
      <c r="M176" s="57">
        <f t="shared" si="5"/>
        <v>0.73338301274587425</v>
      </c>
    </row>
    <row r="177" spans="1:13" ht="14.25" customHeight="1" x14ac:dyDescent="0.2">
      <c r="A177" s="9" t="str">
        <f>'3'!A177</f>
        <v>Greenville Area SD</v>
      </c>
      <c r="B177" s="29" t="str">
        <f>'3'!B177</f>
        <v>Mercer</v>
      </c>
      <c r="C177" s="85">
        <f>'3'!C177</f>
        <v>300</v>
      </c>
      <c r="D177" s="85">
        <f>'3'!D177</f>
        <v>195</v>
      </c>
      <c r="E177" s="85">
        <f>'3'!E177</f>
        <v>495</v>
      </c>
      <c r="F177" s="11">
        <f>'5'!O178</f>
        <v>49</v>
      </c>
      <c r="G177" s="13">
        <f>'6'!H178</f>
        <v>0</v>
      </c>
      <c r="H177" s="11">
        <f>'7'!F178</f>
        <v>0</v>
      </c>
      <c r="I177" s="11">
        <f>'8'!M178</f>
        <v>68</v>
      </c>
      <c r="J177" s="11">
        <f>'9'!O178+'9'!P178</f>
        <v>47.21052631578948</v>
      </c>
      <c r="K177" s="11">
        <f>'9'!Y178</f>
        <v>0</v>
      </c>
      <c r="L177" s="56">
        <f t="shared" si="4"/>
        <v>164.21052631578948</v>
      </c>
      <c r="M177" s="57">
        <f t="shared" si="5"/>
        <v>0.33173843700159489</v>
      </c>
    </row>
    <row r="178" spans="1:13" ht="14.25" customHeight="1" x14ac:dyDescent="0.2">
      <c r="A178" s="9" t="str">
        <f>'3'!A178</f>
        <v>Greenwood SD</v>
      </c>
      <c r="B178" s="29" t="str">
        <f>'3'!B178</f>
        <v>Perry</v>
      </c>
      <c r="C178" s="85">
        <f>'3'!C178</f>
        <v>187</v>
      </c>
      <c r="D178" s="85">
        <f>'3'!D178</f>
        <v>121</v>
      </c>
      <c r="E178" s="85">
        <f>'3'!E178</f>
        <v>308</v>
      </c>
      <c r="F178" s="11">
        <f>'5'!O179</f>
        <v>0</v>
      </c>
      <c r="G178" s="13">
        <f>'6'!H179</f>
        <v>0</v>
      </c>
      <c r="H178" s="11">
        <f>'7'!F179</f>
        <v>0</v>
      </c>
      <c r="I178" s="11">
        <f>'8'!M179</f>
        <v>19</v>
      </c>
      <c r="J178" s="11">
        <f>'9'!O179+'9'!P179</f>
        <v>0</v>
      </c>
      <c r="K178" s="11">
        <f>'9'!Y179</f>
        <v>0</v>
      </c>
      <c r="L178" s="56">
        <f t="shared" si="4"/>
        <v>19</v>
      </c>
      <c r="M178" s="57">
        <f t="shared" si="5"/>
        <v>6.1688311688311688E-2</v>
      </c>
    </row>
    <row r="179" spans="1:13" ht="14.25" customHeight="1" x14ac:dyDescent="0.2">
      <c r="A179" s="9" t="str">
        <f>'3'!A179</f>
        <v>Grove City Area SD</v>
      </c>
      <c r="B179" s="29" t="str">
        <f>'3'!B179</f>
        <v>Mercer</v>
      </c>
      <c r="C179" s="85">
        <f>'3'!C179</f>
        <v>450</v>
      </c>
      <c r="D179" s="85">
        <f>'3'!D179</f>
        <v>337</v>
      </c>
      <c r="E179" s="85">
        <f>'3'!E179</f>
        <v>787</v>
      </c>
      <c r="F179" s="11">
        <f>'5'!O180</f>
        <v>26</v>
      </c>
      <c r="G179" s="13">
        <f>'6'!H180</f>
        <v>0</v>
      </c>
      <c r="H179" s="11">
        <f>'7'!F180</f>
        <v>0</v>
      </c>
      <c r="I179" s="11">
        <f>'8'!M180</f>
        <v>85</v>
      </c>
      <c r="J179" s="11">
        <f>'9'!O180+'9'!P180</f>
        <v>184.73684210526318</v>
      </c>
      <c r="K179" s="11">
        <f>'9'!Y180</f>
        <v>108.78947368421053</v>
      </c>
      <c r="L179" s="56">
        <f t="shared" si="4"/>
        <v>295.73684210526318</v>
      </c>
      <c r="M179" s="57">
        <f t="shared" si="5"/>
        <v>0.37577743596602692</v>
      </c>
    </row>
    <row r="180" spans="1:13" ht="14.25" customHeight="1" x14ac:dyDescent="0.2">
      <c r="A180" s="9" t="str">
        <f>'3'!A180</f>
        <v>Halifax Area SD</v>
      </c>
      <c r="B180" s="29" t="str">
        <f>'3'!B180</f>
        <v>Dauphin</v>
      </c>
      <c r="C180" s="85">
        <f>'3'!C180</f>
        <v>246</v>
      </c>
      <c r="D180" s="85">
        <f>'3'!D180</f>
        <v>186</v>
      </c>
      <c r="E180" s="85">
        <f>'3'!E180</f>
        <v>432</v>
      </c>
      <c r="F180" s="11">
        <f>'5'!O181</f>
        <v>0</v>
      </c>
      <c r="G180" s="13">
        <f>'6'!H181</f>
        <v>31</v>
      </c>
      <c r="H180" s="11">
        <f>'7'!F181</f>
        <v>0</v>
      </c>
      <c r="I180" s="11">
        <f>'8'!M181</f>
        <v>41</v>
      </c>
      <c r="J180" s="11">
        <f>'9'!O181+'9'!P181</f>
        <v>63.78378378378379</v>
      </c>
      <c r="K180" s="11">
        <f>'9'!Y181</f>
        <v>31.891891891891891</v>
      </c>
      <c r="L180" s="56">
        <f t="shared" si="4"/>
        <v>135.7837837837838</v>
      </c>
      <c r="M180" s="57">
        <f t="shared" si="5"/>
        <v>0.31431431431431434</v>
      </c>
    </row>
    <row r="181" spans="1:13" ht="14.25" customHeight="1" x14ac:dyDescent="0.2">
      <c r="A181" s="9" t="str">
        <f>'3'!A181</f>
        <v>Hamburg Area SD</v>
      </c>
      <c r="B181" s="29" t="str">
        <f>'3'!B181</f>
        <v>Berks</v>
      </c>
      <c r="C181" s="85">
        <f>'3'!C181</f>
        <v>501</v>
      </c>
      <c r="D181" s="85">
        <f>'3'!D181</f>
        <v>362</v>
      </c>
      <c r="E181" s="85">
        <f>'3'!E181</f>
        <v>863</v>
      </c>
      <c r="F181" s="11">
        <f>'5'!O182</f>
        <v>15</v>
      </c>
      <c r="G181" s="13">
        <f>'6'!H182</f>
        <v>0</v>
      </c>
      <c r="H181" s="11">
        <f>'7'!F182</f>
        <v>0</v>
      </c>
      <c r="I181" s="11">
        <f>'8'!M182</f>
        <v>107</v>
      </c>
      <c r="J181" s="11">
        <f>'9'!O182+'9'!P182</f>
        <v>93.026158788435055</v>
      </c>
      <c r="K181" s="11">
        <f>'9'!Y182</f>
        <v>60.126663607159244</v>
      </c>
      <c r="L181" s="56">
        <f t="shared" si="4"/>
        <v>215.02615878843505</v>
      </c>
      <c r="M181" s="57">
        <f t="shared" si="5"/>
        <v>0.24916125004453657</v>
      </c>
    </row>
    <row r="182" spans="1:13" ht="14.25" customHeight="1" x14ac:dyDescent="0.2">
      <c r="A182" s="9" t="str">
        <f>'3'!A182</f>
        <v>Hampton Township SD</v>
      </c>
      <c r="B182" s="29" t="str">
        <f>'3'!B182</f>
        <v>Allegheny</v>
      </c>
      <c r="C182" s="85">
        <f>'3'!C182</f>
        <v>475</v>
      </c>
      <c r="D182" s="85">
        <f>'3'!D182</f>
        <v>373</v>
      </c>
      <c r="E182" s="85">
        <f>'3'!E182</f>
        <v>848</v>
      </c>
      <c r="F182" s="11">
        <f>'5'!O183</f>
        <v>5</v>
      </c>
      <c r="G182" s="13">
        <f>'6'!H183</f>
        <v>0</v>
      </c>
      <c r="H182" s="11">
        <f>'7'!F183</f>
        <v>0</v>
      </c>
      <c r="I182" s="11">
        <f>'8'!M183</f>
        <v>110</v>
      </c>
      <c r="J182" s="11">
        <f>'9'!O183+'9'!P183</f>
        <v>138.31311274509804</v>
      </c>
      <c r="K182" s="11">
        <f>'9'!Y183</f>
        <v>34.578278186274503</v>
      </c>
      <c r="L182" s="56">
        <f t="shared" si="4"/>
        <v>253.31311274509804</v>
      </c>
      <c r="M182" s="57">
        <f t="shared" si="5"/>
        <v>0.29871829333148353</v>
      </c>
    </row>
    <row r="183" spans="1:13" ht="14.25" customHeight="1" x14ac:dyDescent="0.2">
      <c r="A183" s="9" t="str">
        <f>'3'!A183</f>
        <v>Hanover Area SD</v>
      </c>
      <c r="B183" s="29" t="str">
        <f>'3'!B183</f>
        <v>Luzerne</v>
      </c>
      <c r="C183" s="85">
        <f>'3'!C183</f>
        <v>547</v>
      </c>
      <c r="D183" s="85">
        <f>'3'!D183</f>
        <v>359</v>
      </c>
      <c r="E183" s="85">
        <f>'3'!E183</f>
        <v>906</v>
      </c>
      <c r="F183" s="11">
        <f>'5'!O184</f>
        <v>69</v>
      </c>
      <c r="G183" s="13">
        <f>'6'!H184</f>
        <v>20</v>
      </c>
      <c r="H183" s="11">
        <f>'7'!F184</f>
        <v>0</v>
      </c>
      <c r="I183" s="11">
        <f>'8'!M184</f>
        <v>101</v>
      </c>
      <c r="J183" s="11">
        <f>'9'!O184+'9'!P184</f>
        <v>32.691588785046726</v>
      </c>
      <c r="K183" s="11">
        <f>'9'!Y184</f>
        <v>32.691588785046726</v>
      </c>
      <c r="L183" s="56">
        <f t="shared" si="4"/>
        <v>222.69158878504672</v>
      </c>
      <c r="M183" s="57">
        <f t="shared" si="5"/>
        <v>0.24579645561263436</v>
      </c>
    </row>
    <row r="184" spans="1:13" ht="14.25" customHeight="1" x14ac:dyDescent="0.2">
      <c r="A184" s="9" t="str">
        <f>'3'!A184</f>
        <v>Hanover Public SD</v>
      </c>
      <c r="B184" s="29" t="str">
        <f>'3'!B184</f>
        <v>York</v>
      </c>
      <c r="C184" s="85">
        <f>'3'!C184</f>
        <v>641</v>
      </c>
      <c r="D184" s="85">
        <f>'3'!D184</f>
        <v>403</v>
      </c>
      <c r="E184" s="85">
        <f>'3'!E184</f>
        <v>1044</v>
      </c>
      <c r="F184" s="11">
        <f>'5'!O185</f>
        <v>60</v>
      </c>
      <c r="G184" s="13">
        <f>'6'!H185</f>
        <v>0</v>
      </c>
      <c r="H184" s="11">
        <f>'7'!F185</f>
        <v>0</v>
      </c>
      <c r="I184" s="11">
        <f>'8'!M185</f>
        <v>131</v>
      </c>
      <c r="J184" s="11">
        <f>'9'!O185+'9'!P185</f>
        <v>298.14254859611231</v>
      </c>
      <c r="K184" s="11">
        <f>'9'!Y185</f>
        <v>64.103671706263498</v>
      </c>
      <c r="L184" s="56">
        <f t="shared" si="4"/>
        <v>489.14254859611231</v>
      </c>
      <c r="M184" s="57">
        <f t="shared" si="5"/>
        <v>0.46852734539857499</v>
      </c>
    </row>
    <row r="185" spans="1:13" ht="14.25" customHeight="1" x14ac:dyDescent="0.2">
      <c r="A185" s="9" t="str">
        <f>'3'!A185</f>
        <v>Harbor Creek SD</v>
      </c>
      <c r="B185" s="29" t="str">
        <f>'3'!B185</f>
        <v>Erie</v>
      </c>
      <c r="C185" s="85">
        <f>'3'!C185</f>
        <v>382</v>
      </c>
      <c r="D185" s="85">
        <f>'3'!D185</f>
        <v>299</v>
      </c>
      <c r="E185" s="85">
        <f>'3'!E185</f>
        <v>681</v>
      </c>
      <c r="F185" s="11">
        <f>'5'!O186</f>
        <v>3</v>
      </c>
      <c r="G185" s="13">
        <f>'6'!H186</f>
        <v>34</v>
      </c>
      <c r="H185" s="11">
        <f>'7'!F186</f>
        <v>0</v>
      </c>
      <c r="I185" s="11">
        <f>'8'!M186</f>
        <v>109</v>
      </c>
      <c r="J185" s="11">
        <f>'9'!O186+'9'!P186</f>
        <v>367.72403449568804</v>
      </c>
      <c r="K185" s="11">
        <f>'9'!Y186</f>
        <v>325.90926134233223</v>
      </c>
      <c r="L185" s="56">
        <f t="shared" si="4"/>
        <v>513.7240344956881</v>
      </c>
      <c r="M185" s="57">
        <f t="shared" si="5"/>
        <v>0.75436715784976227</v>
      </c>
    </row>
    <row r="186" spans="1:13" ht="14.25" customHeight="1" x14ac:dyDescent="0.2">
      <c r="A186" s="9" t="str">
        <f>'3'!A186</f>
        <v>Harmony Area SD</v>
      </c>
      <c r="B186" s="29" t="str">
        <f>'3'!B186</f>
        <v>Clearfield</v>
      </c>
      <c r="C186" s="85">
        <f>'3'!C186</f>
        <v>74</v>
      </c>
      <c r="D186" s="85">
        <f>'3'!D186</f>
        <v>48</v>
      </c>
      <c r="E186" s="85">
        <f>'3'!E186</f>
        <v>122</v>
      </c>
      <c r="F186" s="11">
        <f>'5'!O187</f>
        <v>23</v>
      </c>
      <c r="G186" s="13">
        <f>'6'!H187</f>
        <v>13</v>
      </c>
      <c r="H186" s="11">
        <f>'7'!F187</f>
        <v>20</v>
      </c>
      <c r="I186" s="11">
        <f>'8'!M187</f>
        <v>20</v>
      </c>
      <c r="J186" s="11">
        <f>'9'!O187+'9'!P187</f>
        <v>0</v>
      </c>
      <c r="K186" s="11">
        <f>'9'!Y187</f>
        <v>0</v>
      </c>
      <c r="L186" s="56">
        <f t="shared" si="4"/>
        <v>76</v>
      </c>
      <c r="M186" s="57">
        <f t="shared" si="5"/>
        <v>0.62295081967213117</v>
      </c>
    </row>
    <row r="187" spans="1:13" ht="14.25" customHeight="1" x14ac:dyDescent="0.2">
      <c r="A187" s="9" t="str">
        <f>'3'!A187</f>
        <v>Harrisburg City SD</v>
      </c>
      <c r="B187" s="29" t="str">
        <f>'3'!B187</f>
        <v>Dauphin</v>
      </c>
      <c r="C187" s="85">
        <f>'3'!C187</f>
        <v>2673</v>
      </c>
      <c r="D187" s="85">
        <f>'3'!D187</f>
        <v>1719</v>
      </c>
      <c r="E187" s="85">
        <f>'3'!E187</f>
        <v>4392</v>
      </c>
      <c r="F187" s="11">
        <f>'5'!O188</f>
        <v>590</v>
      </c>
      <c r="G187" s="13">
        <f>'6'!H188</f>
        <v>366</v>
      </c>
      <c r="H187" s="11">
        <f>'7'!F188</f>
        <v>0</v>
      </c>
      <c r="I187" s="11">
        <f>'8'!M188</f>
        <v>458</v>
      </c>
      <c r="J187" s="11">
        <f>'9'!O188+'9'!P188</f>
        <v>1130.6578276389596</v>
      </c>
      <c r="K187" s="11">
        <f>'9'!Y188</f>
        <v>356.82814890362062</v>
      </c>
      <c r="L187" s="56">
        <f t="shared" si="4"/>
        <v>2544.6578276389596</v>
      </c>
      <c r="M187" s="57">
        <f t="shared" si="5"/>
        <v>0.57938475128391609</v>
      </c>
    </row>
    <row r="188" spans="1:13" ht="14.25" customHeight="1" x14ac:dyDescent="0.2">
      <c r="A188" s="9" t="str">
        <f>'3'!A188</f>
        <v>Hatboro-Horsham SD</v>
      </c>
      <c r="B188" s="29" t="str">
        <f>'3'!B188</f>
        <v>Montgomery</v>
      </c>
      <c r="C188" s="85">
        <f>'3'!C188</f>
        <v>1092</v>
      </c>
      <c r="D188" s="85">
        <f>'3'!D188</f>
        <v>676</v>
      </c>
      <c r="E188" s="85">
        <f>'3'!E188</f>
        <v>1768</v>
      </c>
      <c r="F188" s="11">
        <f>'5'!O189</f>
        <v>0</v>
      </c>
      <c r="G188" s="13">
        <f>'6'!H189</f>
        <v>0</v>
      </c>
      <c r="H188" s="11">
        <f>'7'!F189</f>
        <v>0</v>
      </c>
      <c r="I188" s="11">
        <f>'8'!M189</f>
        <v>227</v>
      </c>
      <c r="J188" s="11">
        <f>'9'!O189+'9'!P189</f>
        <v>420.76509402837348</v>
      </c>
      <c r="K188" s="11">
        <f>'9'!Y189</f>
        <v>97.099637083470796</v>
      </c>
      <c r="L188" s="56">
        <f t="shared" si="4"/>
        <v>647.76509402837348</v>
      </c>
      <c r="M188" s="57">
        <f t="shared" si="5"/>
        <v>0.36638297173550538</v>
      </c>
    </row>
    <row r="189" spans="1:13" ht="14.25" customHeight="1" x14ac:dyDescent="0.2">
      <c r="A189" s="9" t="str">
        <f>'3'!A189</f>
        <v>Haverford Township SD</v>
      </c>
      <c r="B189" s="29" t="str">
        <f>'3'!B189</f>
        <v>Delaware</v>
      </c>
      <c r="C189" s="85">
        <f>'3'!C189</f>
        <v>1871</v>
      </c>
      <c r="D189" s="85">
        <f>'3'!D189</f>
        <v>1321</v>
      </c>
      <c r="E189" s="85">
        <f>'3'!E189</f>
        <v>3192</v>
      </c>
      <c r="F189" s="11">
        <f>'5'!O190</f>
        <v>0</v>
      </c>
      <c r="G189" s="13">
        <f>'6'!H190</f>
        <v>0</v>
      </c>
      <c r="H189" s="11">
        <f>'7'!F190</f>
        <v>0</v>
      </c>
      <c r="I189" s="11">
        <f>'8'!M190</f>
        <v>340</v>
      </c>
      <c r="J189" s="11">
        <f>'9'!O190+'9'!P190</f>
        <v>66.869785082174459</v>
      </c>
      <c r="K189" s="11">
        <f>'9'!Y190</f>
        <v>0</v>
      </c>
      <c r="L189" s="56">
        <f t="shared" si="4"/>
        <v>406.86978508217447</v>
      </c>
      <c r="M189" s="57">
        <f t="shared" si="5"/>
        <v>0.12746547151697196</v>
      </c>
    </row>
    <row r="190" spans="1:13" ht="14.25" customHeight="1" x14ac:dyDescent="0.2">
      <c r="A190" s="9" t="str">
        <f>'3'!A190</f>
        <v>Hazleton Area SD</v>
      </c>
      <c r="B190" s="29" t="str">
        <f>'3'!B190</f>
        <v>Luzerne</v>
      </c>
      <c r="C190" s="85">
        <f>'3'!C190</f>
        <v>2502</v>
      </c>
      <c r="D190" s="85">
        <f>'3'!D190</f>
        <v>1761</v>
      </c>
      <c r="E190" s="85">
        <f>'3'!E190</f>
        <v>4263</v>
      </c>
      <c r="F190" s="11">
        <f>'5'!O191</f>
        <v>158</v>
      </c>
      <c r="G190" s="13">
        <f>'6'!H191</f>
        <v>127</v>
      </c>
      <c r="H190" s="11">
        <f>'7'!F191</f>
        <v>0</v>
      </c>
      <c r="I190" s="11">
        <f>'8'!M191</f>
        <v>331</v>
      </c>
      <c r="J190" s="11">
        <f>'9'!O191+'9'!P191</f>
        <v>651.36448598130835</v>
      </c>
      <c r="K190" s="11">
        <f>'9'!Y191</f>
        <v>130.7663551401869</v>
      </c>
      <c r="L190" s="56">
        <f t="shared" si="4"/>
        <v>1267.3644859813085</v>
      </c>
      <c r="M190" s="57">
        <f t="shared" si="5"/>
        <v>0.29729403846617602</v>
      </c>
    </row>
    <row r="191" spans="1:13" ht="14.25" customHeight="1" x14ac:dyDescent="0.2">
      <c r="A191" s="9" t="str">
        <f>'3'!A191</f>
        <v>Hempfield Area SD</v>
      </c>
      <c r="B191" s="29" t="str">
        <f>'3'!B191</f>
        <v>Westmoreland</v>
      </c>
      <c r="C191" s="85">
        <f>'3'!C191</f>
        <v>1365</v>
      </c>
      <c r="D191" s="85">
        <f>'3'!D191</f>
        <v>914</v>
      </c>
      <c r="E191" s="85">
        <f>'3'!E191</f>
        <v>2279</v>
      </c>
      <c r="F191" s="11">
        <f>'5'!O192</f>
        <v>31</v>
      </c>
      <c r="G191" s="13">
        <f>'6'!H192</f>
        <v>20</v>
      </c>
      <c r="H191" s="11">
        <f>'7'!F192</f>
        <v>0</v>
      </c>
      <c r="I191" s="11">
        <f>'8'!M192</f>
        <v>304</v>
      </c>
      <c r="J191" s="11">
        <f>'9'!O192+'9'!P192</f>
        <v>125.53725490196078</v>
      </c>
      <c r="K191" s="11">
        <f>'9'!Y192</f>
        <v>62.768627450980389</v>
      </c>
      <c r="L191" s="56">
        <f t="shared" si="4"/>
        <v>480.53725490196075</v>
      </c>
      <c r="M191" s="57">
        <f t="shared" si="5"/>
        <v>0.2108544339192456</v>
      </c>
    </row>
    <row r="192" spans="1:13" ht="14.25" customHeight="1" x14ac:dyDescent="0.2">
      <c r="A192" s="9" t="str">
        <f>'3'!A192</f>
        <v>Hempfield SD</v>
      </c>
      <c r="B192" s="29" t="str">
        <f>'3'!B192</f>
        <v>Lancaster</v>
      </c>
      <c r="C192" s="85">
        <f>'3'!C192</f>
        <v>1556</v>
      </c>
      <c r="D192" s="85">
        <f>'3'!D192</f>
        <v>1144</v>
      </c>
      <c r="E192" s="85">
        <f>'3'!E192</f>
        <v>2700</v>
      </c>
      <c r="F192" s="11">
        <f>'5'!O193</f>
        <v>0</v>
      </c>
      <c r="G192" s="13">
        <f>'6'!H193</f>
        <v>20</v>
      </c>
      <c r="H192" s="11">
        <f>'7'!F193</f>
        <v>0</v>
      </c>
      <c r="I192" s="11">
        <f>'8'!M193</f>
        <v>278</v>
      </c>
      <c r="J192" s="11">
        <f>'9'!O193+'9'!P193</f>
        <v>97.367316341829081</v>
      </c>
      <c r="K192" s="11">
        <f>'9'!Y193</f>
        <v>34.434782608695649</v>
      </c>
      <c r="L192" s="56">
        <f t="shared" si="4"/>
        <v>395.36731634182911</v>
      </c>
      <c r="M192" s="57">
        <f t="shared" si="5"/>
        <v>0.14643233938586264</v>
      </c>
    </row>
    <row r="193" spans="1:13" ht="14.25" customHeight="1" x14ac:dyDescent="0.2">
      <c r="A193" s="9" t="str">
        <f>'3'!A193</f>
        <v>Hermitage SD</v>
      </c>
      <c r="B193" s="29" t="str">
        <f>'3'!B193</f>
        <v>Mercer</v>
      </c>
      <c r="C193" s="85">
        <f>'3'!C193</f>
        <v>429</v>
      </c>
      <c r="D193" s="85">
        <f>'3'!D193</f>
        <v>315</v>
      </c>
      <c r="E193" s="85">
        <f>'3'!E193</f>
        <v>744</v>
      </c>
      <c r="F193" s="11">
        <f>'5'!O194</f>
        <v>45</v>
      </c>
      <c r="G193" s="13">
        <f>'6'!H194</f>
        <v>15</v>
      </c>
      <c r="H193" s="11">
        <f>'7'!F194</f>
        <v>0</v>
      </c>
      <c r="I193" s="11">
        <f>'8'!M194</f>
        <v>79</v>
      </c>
      <c r="J193" s="11">
        <f>'9'!O194+'9'!P194</f>
        <v>199.78947368421052</v>
      </c>
      <c r="K193" s="11">
        <f>'9'!Y194</f>
        <v>116.31578947368422</v>
      </c>
      <c r="L193" s="56">
        <f t="shared" si="4"/>
        <v>338.78947368421052</v>
      </c>
      <c r="M193" s="57">
        <f t="shared" si="5"/>
        <v>0.4553621958121109</v>
      </c>
    </row>
    <row r="194" spans="1:13" ht="14.25" customHeight="1" x14ac:dyDescent="0.2">
      <c r="A194" s="9" t="str">
        <f>'3'!A194</f>
        <v>Highlands SD</v>
      </c>
      <c r="B194" s="29" t="str">
        <f>'3'!B194</f>
        <v>Allegheny</v>
      </c>
      <c r="C194" s="85">
        <f>'3'!C194</f>
        <v>702</v>
      </c>
      <c r="D194" s="85">
        <f>'3'!D194</f>
        <v>452</v>
      </c>
      <c r="E194" s="85">
        <f>'3'!E194</f>
        <v>1154</v>
      </c>
      <c r="F194" s="11">
        <f>'5'!O195</f>
        <v>135</v>
      </c>
      <c r="G194" s="13">
        <f>'6'!H195</f>
        <v>34</v>
      </c>
      <c r="H194" s="11">
        <f>'7'!F195</f>
        <v>38</v>
      </c>
      <c r="I194" s="11">
        <f>'8'!M195</f>
        <v>159</v>
      </c>
      <c r="J194" s="11">
        <f>'9'!O195+'9'!P195</f>
        <v>0</v>
      </c>
      <c r="K194" s="11">
        <f>'9'!Y195</f>
        <v>0</v>
      </c>
      <c r="L194" s="56">
        <f t="shared" si="4"/>
        <v>366</v>
      </c>
      <c r="M194" s="57">
        <f t="shared" si="5"/>
        <v>0.31715771230502598</v>
      </c>
    </row>
    <row r="195" spans="1:13" ht="14.25" customHeight="1" x14ac:dyDescent="0.2">
      <c r="A195" s="9" t="str">
        <f>'3'!A195</f>
        <v>Hollidaysburg Area SD</v>
      </c>
      <c r="B195" s="29" t="str">
        <f>'3'!B195</f>
        <v>Blair</v>
      </c>
      <c r="C195" s="85">
        <f>'3'!C195</f>
        <v>799</v>
      </c>
      <c r="D195" s="85">
        <f>'3'!D195</f>
        <v>553</v>
      </c>
      <c r="E195" s="85">
        <f>'3'!E195</f>
        <v>1352</v>
      </c>
      <c r="F195" s="11">
        <f>'5'!O196</f>
        <v>67</v>
      </c>
      <c r="G195" s="13">
        <f>'6'!H196</f>
        <v>0</v>
      </c>
      <c r="H195" s="11">
        <f>'7'!F196</f>
        <v>0</v>
      </c>
      <c r="I195" s="11">
        <f>'8'!M196</f>
        <v>211</v>
      </c>
      <c r="J195" s="11">
        <f>'9'!O196+'9'!P196</f>
        <v>125.56489945155394</v>
      </c>
      <c r="K195" s="11">
        <f>'9'!Y196</f>
        <v>89.528336380255951</v>
      </c>
      <c r="L195" s="56">
        <f t="shared" ref="L195:L258" si="6">SUM(F195:J195)</f>
        <v>403.56489945155397</v>
      </c>
      <c r="M195" s="57">
        <f t="shared" ref="M195:M258" si="7">L195/E195</f>
        <v>0.29849474811505472</v>
      </c>
    </row>
    <row r="196" spans="1:13" ht="14.25" customHeight="1" x14ac:dyDescent="0.2">
      <c r="A196" s="9" t="str">
        <f>'3'!A196</f>
        <v>Homer-Center SD</v>
      </c>
      <c r="B196" s="29" t="str">
        <f>'3'!B196</f>
        <v>Indiana</v>
      </c>
      <c r="C196" s="85">
        <f>'3'!C196</f>
        <v>181</v>
      </c>
      <c r="D196" s="85">
        <f>'3'!D196</f>
        <v>146</v>
      </c>
      <c r="E196" s="85">
        <f>'3'!E196</f>
        <v>327</v>
      </c>
      <c r="F196" s="11">
        <f>'5'!O197</f>
        <v>146</v>
      </c>
      <c r="G196" s="13">
        <f>'6'!H197</f>
        <v>15</v>
      </c>
      <c r="H196" s="11">
        <f>'7'!F197</f>
        <v>0</v>
      </c>
      <c r="I196" s="11">
        <f>'8'!M197</f>
        <v>46</v>
      </c>
      <c r="J196" s="11">
        <f>'9'!O197+'9'!P197</f>
        <v>43.171122994652407</v>
      </c>
      <c r="K196" s="11">
        <f>'9'!Y197</f>
        <v>33.160427807486634</v>
      </c>
      <c r="L196" s="56">
        <f t="shared" si="6"/>
        <v>250.17112299465242</v>
      </c>
      <c r="M196" s="57">
        <f t="shared" si="7"/>
        <v>0.76504930579404407</v>
      </c>
    </row>
    <row r="197" spans="1:13" ht="14.25" customHeight="1" x14ac:dyDescent="0.2">
      <c r="A197" s="9" t="str">
        <f>'3'!A197</f>
        <v>Hopewell Area SD</v>
      </c>
      <c r="B197" s="29" t="str">
        <f>'3'!B197</f>
        <v>Beaver</v>
      </c>
      <c r="C197" s="85">
        <f>'3'!C197</f>
        <v>504</v>
      </c>
      <c r="D197" s="85">
        <f>'3'!D197</f>
        <v>344</v>
      </c>
      <c r="E197" s="85">
        <f>'3'!E197</f>
        <v>848</v>
      </c>
      <c r="F197" s="11">
        <f>'5'!O198</f>
        <v>4</v>
      </c>
      <c r="G197" s="13">
        <f>'6'!H198</f>
        <v>0</v>
      </c>
      <c r="H197" s="11">
        <f>'7'!F198</f>
        <v>0</v>
      </c>
      <c r="I197" s="11">
        <f>'8'!M198</f>
        <v>101</v>
      </c>
      <c r="J197" s="11">
        <f>'9'!O198+'9'!P198</f>
        <v>359.19801980198019</v>
      </c>
      <c r="K197" s="11">
        <f>'9'!Y198</f>
        <v>31.260254596888263</v>
      </c>
      <c r="L197" s="56">
        <f t="shared" si="6"/>
        <v>464.19801980198019</v>
      </c>
      <c r="M197" s="57">
        <f t="shared" si="7"/>
        <v>0.54740332523818425</v>
      </c>
    </row>
    <row r="198" spans="1:13" ht="14.25" customHeight="1" x14ac:dyDescent="0.2">
      <c r="A198" s="9" t="str">
        <f>'3'!A198</f>
        <v>Huntingdon Area SD</v>
      </c>
      <c r="B198" s="29" t="str">
        <f>'3'!B198</f>
        <v>Huntingdon</v>
      </c>
      <c r="C198" s="85">
        <f>'3'!C198</f>
        <v>554</v>
      </c>
      <c r="D198" s="85">
        <f>'3'!D198</f>
        <v>379</v>
      </c>
      <c r="E198" s="85">
        <f>'3'!E198</f>
        <v>933</v>
      </c>
      <c r="F198" s="11">
        <f>'5'!O199</f>
        <v>70</v>
      </c>
      <c r="G198" s="13">
        <f>'6'!H199</f>
        <v>17</v>
      </c>
      <c r="H198" s="11">
        <f>'7'!F199</f>
        <v>0</v>
      </c>
      <c r="I198" s="11">
        <f>'8'!M199</f>
        <v>129</v>
      </c>
      <c r="J198" s="11">
        <f>'9'!O199+'9'!P199</f>
        <v>129.77777777777777</v>
      </c>
      <c r="K198" s="11">
        <f>'9'!Y199</f>
        <v>39.931623931623932</v>
      </c>
      <c r="L198" s="56">
        <f t="shared" si="6"/>
        <v>345.77777777777777</v>
      </c>
      <c r="M198" s="57">
        <f t="shared" si="7"/>
        <v>0.37060855067285936</v>
      </c>
    </row>
    <row r="199" spans="1:13" ht="14.25" customHeight="1" x14ac:dyDescent="0.2">
      <c r="A199" s="9" t="str">
        <f>'3'!A199</f>
        <v>Indiana Area SD</v>
      </c>
      <c r="B199" s="29" t="str">
        <f>'3'!B199</f>
        <v>Indiana</v>
      </c>
      <c r="C199" s="85">
        <f>'3'!C199</f>
        <v>718</v>
      </c>
      <c r="D199" s="85">
        <f>'3'!D199</f>
        <v>496</v>
      </c>
      <c r="E199" s="85">
        <f>'3'!E199</f>
        <v>1214</v>
      </c>
      <c r="F199" s="11">
        <f>'5'!O200</f>
        <v>114</v>
      </c>
      <c r="G199" s="13">
        <f>'6'!H200</f>
        <v>30</v>
      </c>
      <c r="H199" s="11">
        <f>'7'!F200</f>
        <v>0</v>
      </c>
      <c r="I199" s="11">
        <f>'8'!M200</f>
        <v>159</v>
      </c>
      <c r="J199" s="11">
        <f>'9'!O200+'9'!P200</f>
        <v>287.80748663101605</v>
      </c>
      <c r="K199" s="11">
        <f>'9'!Y200</f>
        <v>198.96256684491979</v>
      </c>
      <c r="L199" s="56">
        <f t="shared" si="6"/>
        <v>590.80748663101599</v>
      </c>
      <c r="M199" s="57">
        <f t="shared" si="7"/>
        <v>0.48666185060215483</v>
      </c>
    </row>
    <row r="200" spans="1:13" ht="14.25" customHeight="1" x14ac:dyDescent="0.2">
      <c r="A200" s="9" t="str">
        <f>'3'!A200</f>
        <v>Interboro SD</v>
      </c>
      <c r="B200" s="29" t="str">
        <f>'3'!B200</f>
        <v>Delaware</v>
      </c>
      <c r="C200" s="85">
        <f>'3'!C200</f>
        <v>763</v>
      </c>
      <c r="D200" s="85">
        <f>'3'!D200</f>
        <v>500</v>
      </c>
      <c r="E200" s="85">
        <f>'3'!E200</f>
        <v>1263</v>
      </c>
      <c r="F200" s="11">
        <f>'5'!O201</f>
        <v>0</v>
      </c>
      <c r="G200" s="13">
        <f>'6'!H201</f>
        <v>0</v>
      </c>
      <c r="H200" s="11">
        <f>'7'!F201</f>
        <v>0</v>
      </c>
      <c r="I200" s="11">
        <f>'8'!M201</f>
        <v>145</v>
      </c>
      <c r="J200" s="11">
        <f>'9'!O201+'9'!P201</f>
        <v>167.17446270543616</v>
      </c>
      <c r="K200" s="11">
        <f>'9'!Y201</f>
        <v>100.30467762326168</v>
      </c>
      <c r="L200" s="56">
        <f t="shared" si="6"/>
        <v>312.17446270543616</v>
      </c>
      <c r="M200" s="57">
        <f t="shared" si="7"/>
        <v>0.24716901243502468</v>
      </c>
    </row>
    <row r="201" spans="1:13" ht="14.25" customHeight="1" x14ac:dyDescent="0.2">
      <c r="A201" s="9" t="str">
        <f>'3'!A201</f>
        <v>Iroquois SD</v>
      </c>
      <c r="B201" s="29" t="str">
        <f>'3'!B201</f>
        <v>Erie</v>
      </c>
      <c r="C201" s="85">
        <f>'3'!C201</f>
        <v>254</v>
      </c>
      <c r="D201" s="85">
        <f>'3'!D201</f>
        <v>184</v>
      </c>
      <c r="E201" s="85">
        <f>'3'!E201</f>
        <v>438</v>
      </c>
      <c r="F201" s="11">
        <f>'5'!O202</f>
        <v>8</v>
      </c>
      <c r="G201" s="13">
        <f>'6'!H202</f>
        <v>15</v>
      </c>
      <c r="H201" s="11">
        <f>'7'!F202</f>
        <v>0</v>
      </c>
      <c r="I201" s="11">
        <f>'8'!M202</f>
        <v>77</v>
      </c>
      <c r="J201" s="11">
        <f>'9'!O202+'9'!P202</f>
        <v>0</v>
      </c>
      <c r="K201" s="11">
        <f>'9'!Y202</f>
        <v>0</v>
      </c>
      <c r="L201" s="56">
        <f t="shared" si="6"/>
        <v>100</v>
      </c>
      <c r="M201" s="57">
        <f t="shared" si="7"/>
        <v>0.22831050228310501</v>
      </c>
    </row>
    <row r="202" spans="1:13" ht="14.25" customHeight="1" x14ac:dyDescent="0.2">
      <c r="A202" s="9" t="str">
        <f>'3'!A202</f>
        <v>Jamestown Area SD</v>
      </c>
      <c r="B202" s="29" t="str">
        <f>'3'!B202</f>
        <v>Mercer</v>
      </c>
      <c r="C202" s="85">
        <f>'3'!C202</f>
        <v>98</v>
      </c>
      <c r="D202" s="85">
        <f>'3'!D202</f>
        <v>91</v>
      </c>
      <c r="E202" s="85">
        <f>'3'!E202</f>
        <v>189</v>
      </c>
      <c r="F202" s="11">
        <f>'5'!O203</f>
        <v>18</v>
      </c>
      <c r="G202" s="13">
        <f>'6'!H203</f>
        <v>0</v>
      </c>
      <c r="H202" s="11">
        <f>'7'!F203</f>
        <v>0</v>
      </c>
      <c r="I202" s="11">
        <f>'8'!M203</f>
        <v>25</v>
      </c>
      <c r="J202" s="11">
        <f>'9'!O203+'9'!P203</f>
        <v>0</v>
      </c>
      <c r="K202" s="11">
        <f>'9'!Y203</f>
        <v>0</v>
      </c>
      <c r="L202" s="56">
        <f t="shared" si="6"/>
        <v>43</v>
      </c>
      <c r="M202" s="57">
        <f t="shared" si="7"/>
        <v>0.2275132275132275</v>
      </c>
    </row>
    <row r="203" spans="1:13" ht="14.25" customHeight="1" x14ac:dyDescent="0.2">
      <c r="A203" s="9" t="str">
        <f>'3'!A203</f>
        <v>Jeannette City SD</v>
      </c>
      <c r="B203" s="29" t="str">
        <f>'3'!B203</f>
        <v>Westmoreland</v>
      </c>
      <c r="C203" s="85">
        <f>'3'!C203</f>
        <v>372</v>
      </c>
      <c r="D203" s="85">
        <f>'3'!D203</f>
        <v>249</v>
      </c>
      <c r="E203" s="85">
        <f>'3'!E203</f>
        <v>621</v>
      </c>
      <c r="F203" s="11">
        <f>'5'!O204</f>
        <v>69</v>
      </c>
      <c r="G203" s="13">
        <f>'6'!H204</f>
        <v>16</v>
      </c>
      <c r="H203" s="11">
        <f>'7'!F204</f>
        <v>0</v>
      </c>
      <c r="I203" s="11">
        <f>'8'!M204</f>
        <v>101</v>
      </c>
      <c r="J203" s="11">
        <f>'9'!O204+'9'!P204</f>
        <v>94.152941176470591</v>
      </c>
      <c r="K203" s="11">
        <f>'9'!Y204</f>
        <v>94.152941176470591</v>
      </c>
      <c r="L203" s="56">
        <f t="shared" si="6"/>
        <v>280.15294117647056</v>
      </c>
      <c r="M203" s="57">
        <f t="shared" si="7"/>
        <v>0.4511319503646869</v>
      </c>
    </row>
    <row r="204" spans="1:13" ht="14.25" customHeight="1" x14ac:dyDescent="0.2">
      <c r="A204" s="9" t="str">
        <f>'3'!A204</f>
        <v>Jefferson-Morgan SD</v>
      </c>
      <c r="B204" s="29" t="str">
        <f>'3'!B204</f>
        <v>Greene</v>
      </c>
      <c r="C204" s="85">
        <f>'3'!C204</f>
        <v>163</v>
      </c>
      <c r="D204" s="85">
        <f>'3'!D204</f>
        <v>107</v>
      </c>
      <c r="E204" s="85">
        <f>'3'!E204</f>
        <v>270</v>
      </c>
      <c r="F204" s="11">
        <f>'5'!O205</f>
        <v>24</v>
      </c>
      <c r="G204" s="13">
        <f>'6'!H205</f>
        <v>17</v>
      </c>
      <c r="H204" s="11">
        <f>'7'!F205</f>
        <v>20</v>
      </c>
      <c r="I204" s="11">
        <f>'8'!M205</f>
        <v>44</v>
      </c>
      <c r="J204" s="11">
        <f>'9'!O205+'9'!P205</f>
        <v>0</v>
      </c>
      <c r="K204" s="11">
        <f>'9'!Y205</f>
        <v>0</v>
      </c>
      <c r="L204" s="56">
        <f t="shared" si="6"/>
        <v>105</v>
      </c>
      <c r="M204" s="57">
        <f t="shared" si="7"/>
        <v>0.3888888888888889</v>
      </c>
    </row>
    <row r="205" spans="1:13" ht="14.25" customHeight="1" x14ac:dyDescent="0.2">
      <c r="A205" s="9" t="str">
        <f>'3'!A205</f>
        <v>Jenkintown SD</v>
      </c>
      <c r="B205" s="29" t="str">
        <f>'3'!B205</f>
        <v>Montgomery</v>
      </c>
      <c r="C205" s="85">
        <f>'3'!C205</f>
        <v>123</v>
      </c>
      <c r="D205" s="85">
        <f>'3'!D205</f>
        <v>84</v>
      </c>
      <c r="E205" s="85">
        <f>'3'!E205</f>
        <v>207</v>
      </c>
      <c r="F205" s="11">
        <f>'5'!O206</f>
        <v>0</v>
      </c>
      <c r="G205" s="13">
        <f>'6'!H206</f>
        <v>0</v>
      </c>
      <c r="H205" s="11">
        <f>'7'!F206</f>
        <v>0</v>
      </c>
      <c r="I205" s="11">
        <f>'8'!M206</f>
        <v>22</v>
      </c>
      <c r="J205" s="11">
        <f>'9'!O206+'9'!P206</f>
        <v>0</v>
      </c>
      <c r="K205" s="11">
        <f>'9'!Y206</f>
        <v>0</v>
      </c>
      <c r="L205" s="56">
        <f t="shared" si="6"/>
        <v>22</v>
      </c>
      <c r="M205" s="57">
        <f t="shared" si="7"/>
        <v>0.10628019323671498</v>
      </c>
    </row>
    <row r="206" spans="1:13" ht="14.25" customHeight="1" x14ac:dyDescent="0.2">
      <c r="A206" s="9" t="str">
        <f>'3'!A206</f>
        <v>Jersey Shore Area SD</v>
      </c>
      <c r="B206" s="29" t="str">
        <f>'3'!B206</f>
        <v>Lycoming</v>
      </c>
      <c r="C206" s="85">
        <f>'3'!C206</f>
        <v>583</v>
      </c>
      <c r="D206" s="85">
        <f>'3'!D206</f>
        <v>471</v>
      </c>
      <c r="E206" s="85">
        <f>'3'!E206</f>
        <v>1054</v>
      </c>
      <c r="F206" s="11">
        <f>'5'!O207</f>
        <v>24</v>
      </c>
      <c r="G206" s="13">
        <f>'6'!H207</f>
        <v>20</v>
      </c>
      <c r="H206" s="11">
        <f>'7'!F207</f>
        <v>0</v>
      </c>
      <c r="I206" s="11">
        <f>'8'!M207</f>
        <v>110</v>
      </c>
      <c r="J206" s="11">
        <f>'9'!O207+'9'!P207</f>
        <v>255.95966785290631</v>
      </c>
      <c r="K206" s="11">
        <f>'9'!Y207</f>
        <v>70.289442467378407</v>
      </c>
      <c r="L206" s="56">
        <f t="shared" si="6"/>
        <v>409.95966785290631</v>
      </c>
      <c r="M206" s="57">
        <f t="shared" si="7"/>
        <v>0.38895604160617298</v>
      </c>
    </row>
    <row r="207" spans="1:13" ht="14.25" customHeight="1" x14ac:dyDescent="0.2">
      <c r="A207" s="9" t="str">
        <f>'3'!A207</f>
        <v>Jim Thorpe Area SD</v>
      </c>
      <c r="B207" s="29" t="str">
        <f>'3'!B207</f>
        <v>Carbon</v>
      </c>
      <c r="C207" s="85">
        <f>'3'!C207</f>
        <v>481</v>
      </c>
      <c r="D207" s="85">
        <f>'3'!D207</f>
        <v>325</v>
      </c>
      <c r="E207" s="85">
        <f>'3'!E207</f>
        <v>806</v>
      </c>
      <c r="F207" s="11">
        <f>'5'!O208</f>
        <v>20</v>
      </c>
      <c r="G207" s="13">
        <f>'6'!H208</f>
        <v>38</v>
      </c>
      <c r="H207" s="11">
        <f>'7'!F208</f>
        <v>38</v>
      </c>
      <c r="I207" s="11">
        <f>'8'!M208</f>
        <v>76</v>
      </c>
      <c r="J207" s="11">
        <f>'9'!O208+'9'!P208</f>
        <v>32</v>
      </c>
      <c r="K207" s="11">
        <f>'9'!Y208</f>
        <v>0</v>
      </c>
      <c r="L207" s="56">
        <f t="shared" si="6"/>
        <v>204</v>
      </c>
      <c r="M207" s="57">
        <f t="shared" si="7"/>
        <v>0.25310173697270472</v>
      </c>
    </row>
    <row r="208" spans="1:13" ht="14.25" customHeight="1" x14ac:dyDescent="0.2">
      <c r="A208" s="9" t="str">
        <f>'3'!A208</f>
        <v>Johnsonburg Area SD</v>
      </c>
      <c r="B208" s="29" t="str">
        <f>'3'!B208</f>
        <v>Elk</v>
      </c>
      <c r="C208" s="85">
        <f>'3'!C208</f>
        <v>142</v>
      </c>
      <c r="D208" s="85">
        <f>'3'!D208</f>
        <v>105</v>
      </c>
      <c r="E208" s="85">
        <f>'3'!E208</f>
        <v>247</v>
      </c>
      <c r="F208" s="11">
        <f>'5'!O209</f>
        <v>18</v>
      </c>
      <c r="G208" s="13">
        <f>'6'!H209</f>
        <v>0</v>
      </c>
      <c r="H208" s="11">
        <f>'7'!F209</f>
        <v>0</v>
      </c>
      <c r="I208" s="11">
        <f>'8'!M209</f>
        <v>30</v>
      </c>
      <c r="J208" s="11">
        <f>'9'!O209+'9'!P209</f>
        <v>3.875</v>
      </c>
      <c r="K208" s="11">
        <f>'9'!Y209</f>
        <v>0</v>
      </c>
      <c r="L208" s="56">
        <f t="shared" si="6"/>
        <v>51.875</v>
      </c>
      <c r="M208" s="57">
        <f t="shared" si="7"/>
        <v>0.21002024291497975</v>
      </c>
    </row>
    <row r="209" spans="1:13" ht="14.25" customHeight="1" x14ac:dyDescent="0.2">
      <c r="A209" s="9" t="str">
        <f>'3'!A209</f>
        <v>Juniata County SD</v>
      </c>
      <c r="B209" s="29" t="str">
        <f>'3'!B209</f>
        <v>Juniata</v>
      </c>
      <c r="C209" s="85">
        <f>'3'!C209</f>
        <v>896</v>
      </c>
      <c r="D209" s="85">
        <f>'3'!D209</f>
        <v>625</v>
      </c>
      <c r="E209" s="85">
        <f>'3'!E209</f>
        <v>1521</v>
      </c>
      <c r="F209" s="11">
        <f>'5'!O210</f>
        <v>180</v>
      </c>
      <c r="G209" s="13">
        <f>'6'!H210</f>
        <v>0</v>
      </c>
      <c r="H209" s="11">
        <f>'7'!F210</f>
        <v>0</v>
      </c>
      <c r="I209" s="11">
        <f>'8'!M210</f>
        <v>152</v>
      </c>
      <c r="J209" s="11">
        <f>'9'!O210+'9'!P210</f>
        <v>62.967741935483872</v>
      </c>
      <c r="K209" s="11">
        <f>'9'!Y210</f>
        <v>27.35483870967742</v>
      </c>
      <c r="L209" s="56">
        <f t="shared" si="6"/>
        <v>394.9677419354839</v>
      </c>
      <c r="M209" s="57">
        <f t="shared" si="7"/>
        <v>0.25967635893194208</v>
      </c>
    </row>
    <row r="210" spans="1:13" ht="14.25" customHeight="1" x14ac:dyDescent="0.2">
      <c r="A210" s="9" t="str">
        <f>'3'!A210</f>
        <v>Juniata Valley SD</v>
      </c>
      <c r="B210" s="29" t="str">
        <f>'3'!B210</f>
        <v>Huntingdon</v>
      </c>
      <c r="C210" s="85">
        <f>'3'!C210</f>
        <v>159</v>
      </c>
      <c r="D210" s="85">
        <f>'3'!D210</f>
        <v>115</v>
      </c>
      <c r="E210" s="85">
        <f>'3'!E210</f>
        <v>274</v>
      </c>
      <c r="F210" s="11">
        <f>'5'!O211</f>
        <v>25</v>
      </c>
      <c r="G210" s="13">
        <f>'6'!H211</f>
        <v>18</v>
      </c>
      <c r="H210" s="11">
        <f>'7'!F211</f>
        <v>0</v>
      </c>
      <c r="I210" s="11">
        <f>'8'!M211</f>
        <v>42</v>
      </c>
      <c r="J210" s="11">
        <f>'9'!O211+'9'!P211</f>
        <v>36.188034188034187</v>
      </c>
      <c r="K210" s="11">
        <f>'9'!Y211</f>
        <v>0</v>
      </c>
      <c r="L210" s="56">
        <f t="shared" si="6"/>
        <v>121.18803418803418</v>
      </c>
      <c r="M210" s="57">
        <f t="shared" si="7"/>
        <v>0.44229209557676707</v>
      </c>
    </row>
    <row r="211" spans="1:13" ht="14.25" customHeight="1" x14ac:dyDescent="0.2">
      <c r="A211" s="9" t="str">
        <f>'3'!A211</f>
        <v>Kane Area SD</v>
      </c>
      <c r="B211" s="29" t="str">
        <f>'3'!B211</f>
        <v>McKean</v>
      </c>
      <c r="C211" s="85">
        <f>'3'!C211</f>
        <v>234</v>
      </c>
      <c r="D211" s="85">
        <f>'3'!D211</f>
        <v>185</v>
      </c>
      <c r="E211" s="85">
        <f>'3'!E211</f>
        <v>419</v>
      </c>
      <c r="F211" s="11">
        <f>'5'!O212</f>
        <v>37</v>
      </c>
      <c r="G211" s="13">
        <f>'6'!H212</f>
        <v>0</v>
      </c>
      <c r="H211" s="11">
        <f>'7'!F212</f>
        <v>0</v>
      </c>
      <c r="I211" s="11">
        <f>'8'!M212</f>
        <v>71</v>
      </c>
      <c r="J211" s="11">
        <f>'9'!O212+'9'!P212</f>
        <v>94.026666666666671</v>
      </c>
      <c r="K211" s="11">
        <f>'9'!Y212</f>
        <v>0</v>
      </c>
      <c r="L211" s="56">
        <f t="shared" si="6"/>
        <v>202.02666666666667</v>
      </c>
      <c r="M211" s="57">
        <f t="shared" si="7"/>
        <v>0.48216388225934764</v>
      </c>
    </row>
    <row r="212" spans="1:13" ht="14.25" customHeight="1" x14ac:dyDescent="0.2">
      <c r="A212" s="9" t="str">
        <f>'3'!A212</f>
        <v>Karns City Area SD</v>
      </c>
      <c r="B212" s="29" t="str">
        <f>'3'!B212</f>
        <v>Butler</v>
      </c>
      <c r="C212" s="85">
        <f>'3'!C212</f>
        <v>293</v>
      </c>
      <c r="D212" s="85">
        <f>'3'!D212</f>
        <v>243</v>
      </c>
      <c r="E212" s="85">
        <f>'3'!E212</f>
        <v>536</v>
      </c>
      <c r="F212" s="11">
        <f>'5'!O213</f>
        <v>26</v>
      </c>
      <c r="G212" s="13">
        <f>'6'!H213</f>
        <v>16</v>
      </c>
      <c r="H212" s="11">
        <f>'7'!F213</f>
        <v>0</v>
      </c>
      <c r="I212" s="11">
        <f>'8'!M213</f>
        <v>64</v>
      </c>
      <c r="J212" s="11">
        <f>'9'!O213+'9'!P213</f>
        <v>0</v>
      </c>
      <c r="K212" s="11">
        <f>'9'!Y213</f>
        <v>0</v>
      </c>
      <c r="L212" s="56">
        <f t="shared" si="6"/>
        <v>106</v>
      </c>
      <c r="M212" s="57">
        <f t="shared" si="7"/>
        <v>0.19776119402985073</v>
      </c>
    </row>
    <row r="213" spans="1:13" ht="14.25" customHeight="1" x14ac:dyDescent="0.2">
      <c r="A213" s="9" t="str">
        <f>'3'!A213</f>
        <v>Kennett Consolidated SD</v>
      </c>
      <c r="B213" s="29" t="str">
        <f>'3'!B213</f>
        <v>Chester</v>
      </c>
      <c r="C213" s="85">
        <f>'3'!C213</f>
        <v>1068</v>
      </c>
      <c r="D213" s="85">
        <f>'3'!D213</f>
        <v>776</v>
      </c>
      <c r="E213" s="85">
        <f>'3'!E213</f>
        <v>1844</v>
      </c>
      <c r="F213" s="11">
        <f>'5'!O214</f>
        <v>68</v>
      </c>
      <c r="G213" s="13">
        <f>'6'!H214</f>
        <v>14</v>
      </c>
      <c r="H213" s="11">
        <f>'7'!F214</f>
        <v>0</v>
      </c>
      <c r="I213" s="11">
        <f>'8'!M214</f>
        <v>251</v>
      </c>
      <c r="J213" s="11">
        <f>'9'!O214+'9'!P214</f>
        <v>317.88596019365252</v>
      </c>
      <c r="K213" s="11">
        <f>'9'!Y214</f>
        <v>95.36578805809576</v>
      </c>
      <c r="L213" s="56">
        <f t="shared" si="6"/>
        <v>650.88596019365252</v>
      </c>
      <c r="M213" s="57">
        <f t="shared" si="7"/>
        <v>0.35297503264297858</v>
      </c>
    </row>
    <row r="214" spans="1:13" ht="14.25" customHeight="1" x14ac:dyDescent="0.2">
      <c r="A214" s="9" t="str">
        <f>'3'!A214</f>
        <v>Keystone Central SD</v>
      </c>
      <c r="B214" s="29" t="str">
        <f>'3'!B214</f>
        <v>Clinton</v>
      </c>
      <c r="C214" s="85">
        <f>'3'!C214</f>
        <v>1228</v>
      </c>
      <c r="D214" s="85">
        <f>'3'!D214</f>
        <v>850</v>
      </c>
      <c r="E214" s="85">
        <f>'3'!E214</f>
        <v>2078</v>
      </c>
      <c r="F214" s="11">
        <f>'5'!O215</f>
        <v>108</v>
      </c>
      <c r="G214" s="13">
        <f>'6'!H215</f>
        <v>71</v>
      </c>
      <c r="H214" s="11">
        <f>'7'!F215</f>
        <v>0</v>
      </c>
      <c r="I214" s="11">
        <f>'8'!M215</f>
        <v>276</v>
      </c>
      <c r="J214" s="11">
        <f>'9'!O215+'9'!P215</f>
        <v>203.30434782608694</v>
      </c>
      <c r="K214" s="11">
        <f>'9'!Y215</f>
        <v>32.260869565217391</v>
      </c>
      <c r="L214" s="56">
        <f t="shared" si="6"/>
        <v>658.304347826087</v>
      </c>
      <c r="M214" s="57">
        <f t="shared" si="7"/>
        <v>0.3167970875005231</v>
      </c>
    </row>
    <row r="215" spans="1:13" ht="14.25" customHeight="1" x14ac:dyDescent="0.2">
      <c r="A215" s="9" t="str">
        <f>'3'!A215</f>
        <v>Keystone Oaks SD</v>
      </c>
      <c r="B215" s="29" t="str">
        <f>'3'!B215</f>
        <v>Allegheny</v>
      </c>
      <c r="C215" s="85">
        <f>'3'!C215</f>
        <v>616</v>
      </c>
      <c r="D215" s="85">
        <f>'3'!D215</f>
        <v>405</v>
      </c>
      <c r="E215" s="85">
        <f>'3'!E215</f>
        <v>1021</v>
      </c>
      <c r="F215" s="11">
        <f>'5'!O216</f>
        <v>19</v>
      </c>
      <c r="G215" s="13">
        <f>'6'!H216</f>
        <v>9</v>
      </c>
      <c r="H215" s="11">
        <f>'7'!F216</f>
        <v>0</v>
      </c>
      <c r="I215" s="11">
        <f>'8'!M216</f>
        <v>103</v>
      </c>
      <c r="J215" s="11">
        <f>'9'!O216+'9'!P216</f>
        <v>518.67417279411768</v>
      </c>
      <c r="K215" s="11">
        <f>'9'!Y216</f>
        <v>207.46966911764704</v>
      </c>
      <c r="L215" s="56">
        <f t="shared" si="6"/>
        <v>649.67417279411768</v>
      </c>
      <c r="M215" s="57">
        <f t="shared" si="7"/>
        <v>0.63631162859365098</v>
      </c>
    </row>
    <row r="216" spans="1:13" ht="14.25" customHeight="1" x14ac:dyDescent="0.2">
      <c r="A216" s="9" t="str">
        <f>'3'!A216</f>
        <v>Keystone SD</v>
      </c>
      <c r="B216" s="29" t="str">
        <f>'3'!B216</f>
        <v>Clarion</v>
      </c>
      <c r="C216" s="85">
        <f>'3'!C216</f>
        <v>265</v>
      </c>
      <c r="D216" s="85">
        <f>'3'!D216</f>
        <v>179</v>
      </c>
      <c r="E216" s="85">
        <f>'3'!E216</f>
        <v>444</v>
      </c>
      <c r="F216" s="11">
        <f>'5'!O217</f>
        <v>21</v>
      </c>
      <c r="G216" s="13">
        <f>'6'!H217</f>
        <v>36</v>
      </c>
      <c r="H216" s="11">
        <f>'7'!F217</f>
        <v>18</v>
      </c>
      <c r="I216" s="11">
        <f>'8'!M217</f>
        <v>71</v>
      </c>
      <c r="J216" s="11">
        <f>'9'!O217+'9'!P217</f>
        <v>112.40449438202248</v>
      </c>
      <c r="K216" s="11">
        <f>'9'!Y217</f>
        <v>36.325842696629216</v>
      </c>
      <c r="L216" s="56">
        <f t="shared" si="6"/>
        <v>258.40449438202245</v>
      </c>
      <c r="M216" s="57">
        <f t="shared" si="7"/>
        <v>0.5819921044640145</v>
      </c>
    </row>
    <row r="217" spans="1:13" ht="14.25" customHeight="1" x14ac:dyDescent="0.2">
      <c r="A217" s="9" t="str">
        <f>'3'!A217</f>
        <v>Kiski Area SD</v>
      </c>
      <c r="B217" s="29" t="str">
        <f>'3'!B217</f>
        <v>Westmoreland</v>
      </c>
      <c r="C217" s="85">
        <f>'3'!C217</f>
        <v>798</v>
      </c>
      <c r="D217" s="85">
        <f>'3'!D217</f>
        <v>602</v>
      </c>
      <c r="E217" s="85">
        <f>'3'!E217</f>
        <v>1400</v>
      </c>
      <c r="F217" s="11">
        <f>'5'!O218</f>
        <v>53</v>
      </c>
      <c r="G217" s="13">
        <f>'6'!H218</f>
        <v>0</v>
      </c>
      <c r="H217" s="11">
        <f>'7'!F218</f>
        <v>0</v>
      </c>
      <c r="I217" s="11">
        <f>'8'!M218</f>
        <v>171</v>
      </c>
      <c r="J217" s="11">
        <f>'9'!O218+'9'!P218</f>
        <v>156.92156862745099</v>
      </c>
      <c r="K217" s="11">
        <f>'9'!Y218</f>
        <v>0</v>
      </c>
      <c r="L217" s="56">
        <f t="shared" si="6"/>
        <v>380.92156862745099</v>
      </c>
      <c r="M217" s="57">
        <f t="shared" si="7"/>
        <v>0.27208683473389356</v>
      </c>
    </row>
    <row r="218" spans="1:13" ht="14.25" customHeight="1" x14ac:dyDescent="0.2">
      <c r="A218" s="9" t="str">
        <f>'3'!A218</f>
        <v>Kutztown Area SD</v>
      </c>
      <c r="B218" s="29" t="str">
        <f>'3'!B218</f>
        <v>Berks</v>
      </c>
      <c r="C218" s="85">
        <f>'3'!C218</f>
        <v>395</v>
      </c>
      <c r="D218" s="85">
        <f>'3'!D218</f>
        <v>261</v>
      </c>
      <c r="E218" s="85">
        <f>'3'!E218</f>
        <v>656</v>
      </c>
      <c r="F218" s="11">
        <f>'5'!O219</f>
        <v>4</v>
      </c>
      <c r="G218" s="13">
        <f>'6'!H219</f>
        <v>33</v>
      </c>
      <c r="H218" s="11">
        <f>'7'!F219</f>
        <v>0</v>
      </c>
      <c r="I218" s="11">
        <f>'8'!M219</f>
        <v>58</v>
      </c>
      <c r="J218" s="11">
        <f>'9'!O219+'9'!P219</f>
        <v>0</v>
      </c>
      <c r="K218" s="11">
        <f>'9'!Y219</f>
        <v>0</v>
      </c>
      <c r="L218" s="56">
        <f t="shared" si="6"/>
        <v>95</v>
      </c>
      <c r="M218" s="57">
        <f t="shared" si="7"/>
        <v>0.1448170731707317</v>
      </c>
    </row>
    <row r="219" spans="1:13" ht="14.25" customHeight="1" x14ac:dyDescent="0.2">
      <c r="A219" s="9" t="str">
        <f>'3'!A219</f>
        <v>Lackawanna Trail SD</v>
      </c>
      <c r="B219" s="29" t="str">
        <f>'3'!B219</f>
        <v>Wyoming</v>
      </c>
      <c r="C219" s="85">
        <f>'3'!C219</f>
        <v>247</v>
      </c>
      <c r="D219" s="85">
        <f>'3'!D219</f>
        <v>178</v>
      </c>
      <c r="E219" s="85">
        <f>'3'!E219</f>
        <v>425</v>
      </c>
      <c r="F219" s="11">
        <f>'5'!O220</f>
        <v>17</v>
      </c>
      <c r="G219" s="13">
        <f>'6'!H220</f>
        <v>0</v>
      </c>
      <c r="H219" s="11">
        <f>'7'!F220</f>
        <v>0</v>
      </c>
      <c r="I219" s="11">
        <f>'8'!M220</f>
        <v>36</v>
      </c>
      <c r="J219" s="11">
        <f>'9'!O220+'9'!P220</f>
        <v>33.028985507246375</v>
      </c>
      <c r="K219" s="11">
        <f>'9'!Y220</f>
        <v>33.028985507246375</v>
      </c>
      <c r="L219" s="56">
        <f t="shared" si="6"/>
        <v>86.028985507246375</v>
      </c>
      <c r="M219" s="57">
        <f t="shared" si="7"/>
        <v>0.20242114236999148</v>
      </c>
    </row>
    <row r="220" spans="1:13" ht="14.25" customHeight="1" x14ac:dyDescent="0.2">
      <c r="A220" s="9" t="str">
        <f>'3'!A220</f>
        <v>Lakeland SD</v>
      </c>
      <c r="B220" s="29" t="str">
        <f>'3'!B220</f>
        <v>Lackawanna</v>
      </c>
      <c r="C220" s="85">
        <f>'3'!C220</f>
        <v>322</v>
      </c>
      <c r="D220" s="85">
        <f>'3'!D220</f>
        <v>261</v>
      </c>
      <c r="E220" s="85">
        <f>'3'!E220</f>
        <v>583</v>
      </c>
      <c r="F220" s="11">
        <f>'5'!O221</f>
        <v>67</v>
      </c>
      <c r="G220" s="13">
        <f>'6'!H221</f>
        <v>0</v>
      </c>
      <c r="H220" s="11">
        <f>'7'!F221</f>
        <v>0</v>
      </c>
      <c r="I220" s="11">
        <f>'8'!M221</f>
        <v>70</v>
      </c>
      <c r="J220" s="11">
        <f>'9'!O221+'9'!P221</f>
        <v>62.161010260457772</v>
      </c>
      <c r="K220" s="11">
        <f>'9'!Y221</f>
        <v>31.080505130228886</v>
      </c>
      <c r="L220" s="56">
        <f t="shared" si="6"/>
        <v>199.16101026045777</v>
      </c>
      <c r="M220" s="57">
        <f t="shared" si="7"/>
        <v>0.34161408277951588</v>
      </c>
    </row>
    <row r="221" spans="1:13" ht="14.25" customHeight="1" x14ac:dyDescent="0.2">
      <c r="A221" s="9" t="str">
        <f>'3'!A221</f>
        <v>Lake-Lehman SD</v>
      </c>
      <c r="B221" s="29" t="str">
        <f>'3'!B221</f>
        <v>Luzerne</v>
      </c>
      <c r="C221" s="85">
        <f>'3'!C221</f>
        <v>395</v>
      </c>
      <c r="D221" s="85">
        <f>'3'!D221</f>
        <v>286</v>
      </c>
      <c r="E221" s="85">
        <f>'3'!E221</f>
        <v>681</v>
      </c>
      <c r="F221" s="11">
        <f>'5'!O222</f>
        <v>30</v>
      </c>
      <c r="G221" s="13">
        <f>'6'!H222</f>
        <v>0</v>
      </c>
      <c r="H221" s="11">
        <f>'7'!F222</f>
        <v>0</v>
      </c>
      <c r="I221" s="11">
        <f>'8'!M222</f>
        <v>43</v>
      </c>
      <c r="J221" s="11">
        <f>'9'!O222+'9'!P222</f>
        <v>98.074766355140184</v>
      </c>
      <c r="K221" s="11">
        <f>'9'!Y222</f>
        <v>0</v>
      </c>
      <c r="L221" s="56">
        <f t="shared" si="6"/>
        <v>171.07476635514018</v>
      </c>
      <c r="M221" s="57">
        <f t="shared" si="7"/>
        <v>0.25121111065365664</v>
      </c>
    </row>
    <row r="222" spans="1:13" ht="14.25" customHeight="1" x14ac:dyDescent="0.2">
      <c r="A222" s="9" t="str">
        <f>'3'!A222</f>
        <v>Lakeview SD</v>
      </c>
      <c r="B222" s="29" t="str">
        <f>'3'!B222</f>
        <v>Mercer</v>
      </c>
      <c r="C222" s="85">
        <f>'3'!C222</f>
        <v>284</v>
      </c>
      <c r="D222" s="85">
        <f>'3'!D222</f>
        <v>203</v>
      </c>
      <c r="E222" s="85">
        <f>'3'!E222</f>
        <v>487</v>
      </c>
      <c r="F222" s="11">
        <f>'5'!O223</f>
        <v>23</v>
      </c>
      <c r="G222" s="13">
        <f>'6'!H223</f>
        <v>16</v>
      </c>
      <c r="H222" s="11">
        <f>'7'!F223</f>
        <v>0</v>
      </c>
      <c r="I222" s="11">
        <f>'8'!M223</f>
        <v>47</v>
      </c>
      <c r="J222" s="11">
        <f>'9'!O223+'9'!P223</f>
        <v>0</v>
      </c>
      <c r="K222" s="11">
        <f>'9'!Y223</f>
        <v>0</v>
      </c>
      <c r="L222" s="56">
        <f t="shared" si="6"/>
        <v>86</v>
      </c>
      <c r="M222" s="57">
        <f t="shared" si="7"/>
        <v>0.17659137577002054</v>
      </c>
    </row>
    <row r="223" spans="1:13" ht="14.25" customHeight="1" x14ac:dyDescent="0.2">
      <c r="A223" s="9" t="str">
        <f>'3'!A223</f>
        <v>Lampeter-Strasburg SD</v>
      </c>
      <c r="B223" s="29" t="str">
        <f>'3'!B223</f>
        <v>Lancaster</v>
      </c>
      <c r="C223" s="85">
        <f>'3'!C223</f>
        <v>722</v>
      </c>
      <c r="D223" s="85">
        <f>'3'!D223</f>
        <v>517</v>
      </c>
      <c r="E223" s="85">
        <f>'3'!E223</f>
        <v>1239</v>
      </c>
      <c r="F223" s="11">
        <f>'5'!O224</f>
        <v>0</v>
      </c>
      <c r="G223" s="13">
        <f>'6'!H224</f>
        <v>0</v>
      </c>
      <c r="H223" s="11">
        <f>'7'!F224</f>
        <v>0</v>
      </c>
      <c r="I223" s="11">
        <f>'8'!M224</f>
        <v>105</v>
      </c>
      <c r="J223" s="11">
        <f>'9'!O224+'9'!P224</f>
        <v>100.33583208395802</v>
      </c>
      <c r="K223" s="11">
        <f>'9'!Y224</f>
        <v>31.466266866566716</v>
      </c>
      <c r="L223" s="56">
        <f t="shared" si="6"/>
        <v>205.33583208395802</v>
      </c>
      <c r="M223" s="57">
        <f t="shared" si="7"/>
        <v>0.1657270638288604</v>
      </c>
    </row>
    <row r="224" spans="1:13" ht="14.25" customHeight="1" x14ac:dyDescent="0.2">
      <c r="A224" s="9" t="str">
        <f>'3'!A224</f>
        <v>Lancaster SD</v>
      </c>
      <c r="B224" s="29" t="str">
        <f>'3'!B224</f>
        <v>Lancaster</v>
      </c>
      <c r="C224" s="85">
        <f>'3'!C224</f>
        <v>3510</v>
      </c>
      <c r="D224" s="85">
        <f>'3'!D224</f>
        <v>2201</v>
      </c>
      <c r="E224" s="85">
        <f>'3'!E224</f>
        <v>5711</v>
      </c>
      <c r="F224" s="11">
        <f>'5'!O225</f>
        <v>430</v>
      </c>
      <c r="G224" s="13">
        <f>'6'!H225</f>
        <v>164</v>
      </c>
      <c r="H224" s="11">
        <f>'7'!F225</f>
        <v>379</v>
      </c>
      <c r="I224" s="11">
        <f>'8'!M225</f>
        <v>890</v>
      </c>
      <c r="J224" s="11">
        <f>'9'!O225+'9'!P225</f>
        <v>1134.5667166416792</v>
      </c>
      <c r="K224" s="11">
        <f>'9'!Y225</f>
        <v>610.32683658170913</v>
      </c>
      <c r="L224" s="56">
        <f t="shared" si="6"/>
        <v>2997.5667166416792</v>
      </c>
      <c r="M224" s="57">
        <f t="shared" si="7"/>
        <v>0.5248759791002765</v>
      </c>
    </row>
    <row r="225" spans="1:13" ht="14.25" customHeight="1" x14ac:dyDescent="0.2">
      <c r="A225" s="9" t="str">
        <f>'3'!A225</f>
        <v>Laurel Highlands SD</v>
      </c>
      <c r="B225" s="29" t="str">
        <f>'3'!B225</f>
        <v>Fayette</v>
      </c>
      <c r="C225" s="85">
        <f>'3'!C225</f>
        <v>578</v>
      </c>
      <c r="D225" s="85">
        <f>'3'!D225</f>
        <v>502</v>
      </c>
      <c r="E225" s="85">
        <f>'3'!E225</f>
        <v>1080</v>
      </c>
      <c r="F225" s="11">
        <f>'5'!O226</f>
        <v>126</v>
      </c>
      <c r="G225" s="13">
        <f>'6'!H226</f>
        <v>22</v>
      </c>
      <c r="H225" s="11">
        <f>'7'!F226</f>
        <v>0</v>
      </c>
      <c r="I225" s="11">
        <f>'8'!M226</f>
        <v>145</v>
      </c>
      <c r="J225" s="11">
        <f>'9'!O226+'9'!P226</f>
        <v>71.249484536082477</v>
      </c>
      <c r="K225" s="11">
        <f>'9'!Y226</f>
        <v>35.624742268041238</v>
      </c>
      <c r="L225" s="56">
        <f t="shared" si="6"/>
        <v>364.24948453608249</v>
      </c>
      <c r="M225" s="57">
        <f t="shared" si="7"/>
        <v>0.3372680412371134</v>
      </c>
    </row>
    <row r="226" spans="1:13" ht="14.25" customHeight="1" x14ac:dyDescent="0.2">
      <c r="A226" s="9" t="str">
        <f>'3'!A226</f>
        <v>Laurel SD</v>
      </c>
      <c r="B226" s="29" t="str">
        <f>'3'!B226</f>
        <v>Lawrence</v>
      </c>
      <c r="C226" s="85">
        <f>'3'!C226</f>
        <v>231</v>
      </c>
      <c r="D226" s="85">
        <f>'3'!D226</f>
        <v>157</v>
      </c>
      <c r="E226" s="85">
        <f>'3'!E226</f>
        <v>388</v>
      </c>
      <c r="F226" s="11">
        <f>'5'!O227</f>
        <v>17</v>
      </c>
      <c r="G226" s="13">
        <f>'6'!H227</f>
        <v>0</v>
      </c>
      <c r="H226" s="11">
        <f>'7'!F227</f>
        <v>0</v>
      </c>
      <c r="I226" s="11">
        <f>'8'!M227</f>
        <v>46</v>
      </c>
      <c r="J226" s="11">
        <f>'9'!O227+'9'!P227</f>
        <v>0</v>
      </c>
      <c r="K226" s="11">
        <f>'9'!Y227</f>
        <v>0</v>
      </c>
      <c r="L226" s="56">
        <f t="shared" si="6"/>
        <v>63</v>
      </c>
      <c r="M226" s="57">
        <f t="shared" si="7"/>
        <v>0.16237113402061856</v>
      </c>
    </row>
    <row r="227" spans="1:13" ht="14.25" customHeight="1" x14ac:dyDescent="0.2">
      <c r="A227" s="9" t="str">
        <f>'3'!A227</f>
        <v>Lebanon SD</v>
      </c>
      <c r="B227" s="29" t="str">
        <f>'3'!B227</f>
        <v>Lebanon</v>
      </c>
      <c r="C227" s="85">
        <f>'3'!C227</f>
        <v>1245</v>
      </c>
      <c r="D227" s="85">
        <f>'3'!D227</f>
        <v>838</v>
      </c>
      <c r="E227" s="85">
        <f>'3'!E227</f>
        <v>2083</v>
      </c>
      <c r="F227" s="11">
        <f>'5'!O228</f>
        <v>311</v>
      </c>
      <c r="G227" s="13">
        <f>'6'!H228</f>
        <v>177</v>
      </c>
      <c r="H227" s="11">
        <f>'7'!F228</f>
        <v>304</v>
      </c>
      <c r="I227" s="11">
        <f>'8'!M228</f>
        <v>347</v>
      </c>
      <c r="J227" s="11">
        <f>'9'!O228+'9'!P228</f>
        <v>0</v>
      </c>
      <c r="K227" s="11">
        <f>'9'!Y228</f>
        <v>0</v>
      </c>
      <c r="L227" s="56">
        <f t="shared" si="6"/>
        <v>1139</v>
      </c>
      <c r="M227" s="57">
        <f t="shared" si="7"/>
        <v>0.54680748919827171</v>
      </c>
    </row>
    <row r="228" spans="1:13" ht="14.25" customHeight="1" x14ac:dyDescent="0.2">
      <c r="A228" s="9" t="str">
        <f>'3'!A228</f>
        <v>Leechburg Area SD</v>
      </c>
      <c r="B228" s="29" t="str">
        <f>'3'!B228</f>
        <v>Armstrong</v>
      </c>
      <c r="C228" s="85">
        <f>'3'!C228</f>
        <v>179</v>
      </c>
      <c r="D228" s="85">
        <f>'3'!D228</f>
        <v>119</v>
      </c>
      <c r="E228" s="85">
        <f>'3'!E228</f>
        <v>298</v>
      </c>
      <c r="F228" s="11">
        <f>'5'!O229</f>
        <v>2</v>
      </c>
      <c r="G228" s="13">
        <f>'6'!H229</f>
        <v>0</v>
      </c>
      <c r="H228" s="11">
        <f>'7'!F229</f>
        <v>0</v>
      </c>
      <c r="I228" s="11">
        <f>'8'!M229</f>
        <v>33</v>
      </c>
      <c r="J228" s="11">
        <f>'9'!O229+'9'!P229</f>
        <v>107.98353909465021</v>
      </c>
      <c r="K228" s="11">
        <f>'9'!Y229</f>
        <v>0</v>
      </c>
      <c r="L228" s="56">
        <f t="shared" si="6"/>
        <v>142.98353909465021</v>
      </c>
      <c r="M228" s="57">
        <f t="shared" si="7"/>
        <v>0.47981053387466516</v>
      </c>
    </row>
    <row r="229" spans="1:13" ht="14.25" customHeight="1" x14ac:dyDescent="0.2">
      <c r="A229" s="9" t="str">
        <f>'3'!A229</f>
        <v>Lehighton Area SD</v>
      </c>
      <c r="B229" s="29" t="str">
        <f>'3'!B229</f>
        <v>Carbon</v>
      </c>
      <c r="C229" s="85">
        <f>'3'!C229</f>
        <v>550</v>
      </c>
      <c r="D229" s="85">
        <f>'3'!D229</f>
        <v>413</v>
      </c>
      <c r="E229" s="85">
        <f>'3'!E229</f>
        <v>963</v>
      </c>
      <c r="F229" s="11">
        <f>'5'!O230</f>
        <v>105</v>
      </c>
      <c r="G229" s="13">
        <f>'6'!H230</f>
        <v>15</v>
      </c>
      <c r="H229" s="11">
        <f>'7'!F230</f>
        <v>0</v>
      </c>
      <c r="I229" s="11">
        <f>'8'!M230</f>
        <v>110</v>
      </c>
      <c r="J229" s="11">
        <f>'9'!O230+'9'!P230</f>
        <v>138</v>
      </c>
      <c r="K229" s="11">
        <f>'9'!Y230</f>
        <v>0</v>
      </c>
      <c r="L229" s="56">
        <f t="shared" si="6"/>
        <v>368</v>
      </c>
      <c r="M229" s="57">
        <f t="shared" si="7"/>
        <v>0.38213914849428871</v>
      </c>
    </row>
    <row r="230" spans="1:13" ht="14.25" customHeight="1" x14ac:dyDescent="0.2">
      <c r="A230" s="9" t="str">
        <f>'3'!A230</f>
        <v>Lewisburg Area SD</v>
      </c>
      <c r="B230" s="29" t="str">
        <f>'3'!B230</f>
        <v>Union</v>
      </c>
      <c r="C230" s="85">
        <f>'3'!C230</f>
        <v>396</v>
      </c>
      <c r="D230" s="85">
        <f>'3'!D230</f>
        <v>301</v>
      </c>
      <c r="E230" s="85">
        <f>'3'!E230</f>
        <v>697</v>
      </c>
      <c r="F230" s="11">
        <f>'5'!O231</f>
        <v>64</v>
      </c>
      <c r="G230" s="13">
        <f>'6'!H231</f>
        <v>19</v>
      </c>
      <c r="H230" s="11">
        <f>'7'!F231</f>
        <v>20</v>
      </c>
      <c r="I230" s="11">
        <f>'8'!M231</f>
        <v>62</v>
      </c>
      <c r="J230" s="11">
        <f>'9'!O231+'9'!P231</f>
        <v>140.484375</v>
      </c>
      <c r="K230" s="11">
        <f>'9'!Y231</f>
        <v>36.703125</v>
      </c>
      <c r="L230" s="56">
        <f t="shared" si="6"/>
        <v>305.484375</v>
      </c>
      <c r="M230" s="57">
        <f t="shared" si="7"/>
        <v>0.43828461262553803</v>
      </c>
    </row>
    <row r="231" spans="1:13" ht="14.25" customHeight="1" x14ac:dyDescent="0.2">
      <c r="A231" s="9" t="str">
        <f>'3'!A231</f>
        <v>Ligonier Valley SD</v>
      </c>
      <c r="B231" s="29" t="str">
        <f>'3'!B231</f>
        <v>Westmoreland</v>
      </c>
      <c r="C231" s="85">
        <f>'3'!C231</f>
        <v>389</v>
      </c>
      <c r="D231" s="85">
        <f>'3'!D231</f>
        <v>286</v>
      </c>
      <c r="E231" s="85">
        <f>'3'!E231</f>
        <v>675</v>
      </c>
      <c r="F231" s="11">
        <f>'5'!O232</f>
        <v>27</v>
      </c>
      <c r="G231" s="13">
        <f>'6'!H232</f>
        <v>29</v>
      </c>
      <c r="H231" s="11">
        <f>'7'!F232</f>
        <v>0</v>
      </c>
      <c r="I231" s="11">
        <f>'8'!M232</f>
        <v>87</v>
      </c>
      <c r="J231" s="11">
        <f>'9'!O232+'9'!P232</f>
        <v>31.384313725490195</v>
      </c>
      <c r="K231" s="11">
        <f>'9'!Y232</f>
        <v>0</v>
      </c>
      <c r="L231" s="56">
        <f t="shared" si="6"/>
        <v>174.38431372549019</v>
      </c>
      <c r="M231" s="57">
        <f t="shared" si="7"/>
        <v>0.25834713144517063</v>
      </c>
    </row>
    <row r="232" spans="1:13" ht="14.25" customHeight="1" x14ac:dyDescent="0.2">
      <c r="A232" s="9" t="str">
        <f>'3'!A232</f>
        <v>Line Mountain SD</v>
      </c>
      <c r="B232" s="29" t="str">
        <f>'3'!B232</f>
        <v>Northumberland</v>
      </c>
      <c r="C232" s="85">
        <f>'3'!C232</f>
        <v>309</v>
      </c>
      <c r="D232" s="85">
        <f>'3'!D232</f>
        <v>208</v>
      </c>
      <c r="E232" s="85">
        <f>'3'!E232</f>
        <v>517</v>
      </c>
      <c r="F232" s="11">
        <f>'5'!O233</f>
        <v>17</v>
      </c>
      <c r="G232" s="13">
        <f>'6'!H233</f>
        <v>17</v>
      </c>
      <c r="H232" s="11">
        <f>'7'!F233</f>
        <v>0</v>
      </c>
      <c r="I232" s="11">
        <f>'8'!M233</f>
        <v>30</v>
      </c>
      <c r="J232" s="11">
        <f>'9'!O233+'9'!P233</f>
        <v>6.2482993197278915</v>
      </c>
      <c r="K232" s="11">
        <f>'9'!Y233</f>
        <v>0</v>
      </c>
      <c r="L232" s="56">
        <f t="shared" si="6"/>
        <v>70.248299319727892</v>
      </c>
      <c r="M232" s="57">
        <f t="shared" si="7"/>
        <v>0.13587678785247173</v>
      </c>
    </row>
    <row r="233" spans="1:13" ht="14.25" customHeight="1" x14ac:dyDescent="0.2">
      <c r="A233" s="9" t="str">
        <f>'3'!A233</f>
        <v>Littlestown Area SD</v>
      </c>
      <c r="B233" s="29" t="str">
        <f>'3'!B233</f>
        <v>Adams</v>
      </c>
      <c r="C233" s="85">
        <f>'3'!C233</f>
        <v>504</v>
      </c>
      <c r="D233" s="85">
        <f>'3'!D233</f>
        <v>368</v>
      </c>
      <c r="E233" s="85">
        <f>'3'!E233</f>
        <v>872</v>
      </c>
      <c r="F233" s="11">
        <f>'5'!O234</f>
        <v>40</v>
      </c>
      <c r="G233" s="13">
        <f>'6'!H234</f>
        <v>0</v>
      </c>
      <c r="H233" s="11">
        <f>'7'!F234</f>
        <v>0</v>
      </c>
      <c r="I233" s="11">
        <f>'8'!M234</f>
        <v>61</v>
      </c>
      <c r="J233" s="11">
        <f>'9'!O234+'9'!P234</f>
        <v>62.860465116279073</v>
      </c>
      <c r="K233" s="11">
        <f>'9'!Y234</f>
        <v>31.430232558139537</v>
      </c>
      <c r="L233" s="56">
        <f t="shared" si="6"/>
        <v>163.86046511627907</v>
      </c>
      <c r="M233" s="57">
        <f t="shared" si="7"/>
        <v>0.18791337742692554</v>
      </c>
    </row>
    <row r="234" spans="1:13" ht="14.25" customHeight="1" x14ac:dyDescent="0.2">
      <c r="A234" s="9" t="str">
        <f>'3'!A234</f>
        <v>Lower Dauphin SD</v>
      </c>
      <c r="B234" s="29" t="str">
        <f>'3'!B234</f>
        <v>Dauphin</v>
      </c>
      <c r="C234" s="85">
        <f>'3'!C234</f>
        <v>759</v>
      </c>
      <c r="D234" s="85">
        <f>'3'!D234</f>
        <v>574</v>
      </c>
      <c r="E234" s="85">
        <f>'3'!E234</f>
        <v>1333</v>
      </c>
      <c r="F234" s="11">
        <f>'5'!O235</f>
        <v>0</v>
      </c>
      <c r="G234" s="13">
        <f>'6'!H235</f>
        <v>0</v>
      </c>
      <c r="H234" s="11">
        <f>'7'!F235</f>
        <v>0</v>
      </c>
      <c r="I234" s="11">
        <f>'8'!M235</f>
        <v>113</v>
      </c>
      <c r="J234" s="11">
        <f>'9'!O235+'9'!P235</f>
        <v>127.56756756756758</v>
      </c>
      <c r="K234" s="11">
        <f>'9'!Y235</f>
        <v>31.891891891891891</v>
      </c>
      <c r="L234" s="56">
        <f t="shared" si="6"/>
        <v>240.56756756756758</v>
      </c>
      <c r="M234" s="57">
        <f t="shared" si="7"/>
        <v>0.18047079337401919</v>
      </c>
    </row>
    <row r="235" spans="1:13" ht="14.25" customHeight="1" x14ac:dyDescent="0.2">
      <c r="A235" s="9" t="str">
        <f>'3'!A235</f>
        <v>Lower Merion SD</v>
      </c>
      <c r="B235" s="29" t="str">
        <f>'3'!B235</f>
        <v>Montgomery</v>
      </c>
      <c r="C235" s="85">
        <f>'3'!C235</f>
        <v>1866</v>
      </c>
      <c r="D235" s="85">
        <f>'3'!D235</f>
        <v>1385</v>
      </c>
      <c r="E235" s="85">
        <f>'3'!E235</f>
        <v>3251</v>
      </c>
      <c r="F235" s="11">
        <f>'5'!O236</f>
        <v>0</v>
      </c>
      <c r="G235" s="13">
        <f>'6'!H236</f>
        <v>0</v>
      </c>
      <c r="H235" s="11">
        <f>'7'!F236</f>
        <v>0</v>
      </c>
      <c r="I235" s="11">
        <f>'8'!M236</f>
        <v>401</v>
      </c>
      <c r="J235" s="11">
        <f>'9'!O236+'9'!P236</f>
        <v>614.96436819531505</v>
      </c>
      <c r="K235" s="11">
        <f>'9'!Y236</f>
        <v>388.39854833388318</v>
      </c>
      <c r="L235" s="56">
        <f t="shared" si="6"/>
        <v>1015.964368195315</v>
      </c>
      <c r="M235" s="57">
        <f t="shared" si="7"/>
        <v>0.312508264594068</v>
      </c>
    </row>
    <row r="236" spans="1:13" ht="14.25" customHeight="1" x14ac:dyDescent="0.2">
      <c r="A236" s="9" t="str">
        <f>'3'!A236</f>
        <v>Lower Moreland Township SD</v>
      </c>
      <c r="B236" s="29" t="str">
        <f>'3'!B236</f>
        <v>Montgomery</v>
      </c>
      <c r="C236" s="85">
        <f>'3'!C236</f>
        <v>315</v>
      </c>
      <c r="D236" s="85">
        <f>'3'!D236</f>
        <v>310</v>
      </c>
      <c r="E236" s="85">
        <f>'3'!E236</f>
        <v>625</v>
      </c>
      <c r="F236" s="11">
        <f>'5'!O237</f>
        <v>0</v>
      </c>
      <c r="G236" s="13">
        <f>'6'!H237</f>
        <v>0</v>
      </c>
      <c r="H236" s="11">
        <f>'7'!F237</f>
        <v>0</v>
      </c>
      <c r="I236" s="11">
        <f>'8'!M237</f>
        <v>66</v>
      </c>
      <c r="J236" s="11">
        <f>'9'!O237+'9'!P237</f>
        <v>0</v>
      </c>
      <c r="K236" s="11">
        <f>'9'!Y237</f>
        <v>0</v>
      </c>
      <c r="L236" s="56">
        <f t="shared" si="6"/>
        <v>66</v>
      </c>
      <c r="M236" s="57">
        <f t="shared" si="7"/>
        <v>0.1056</v>
      </c>
    </row>
    <row r="237" spans="1:13" ht="14.25" customHeight="1" x14ac:dyDescent="0.2">
      <c r="A237" s="9" t="str">
        <f>'3'!A237</f>
        <v>Loyalsock Township SD</v>
      </c>
      <c r="B237" s="29" t="str">
        <f>'3'!B237</f>
        <v>Lycoming</v>
      </c>
      <c r="C237" s="85">
        <f>'3'!C237</f>
        <v>277</v>
      </c>
      <c r="D237" s="85">
        <f>'3'!D237</f>
        <v>215</v>
      </c>
      <c r="E237" s="85">
        <f>'3'!E237</f>
        <v>492</v>
      </c>
      <c r="F237" s="11">
        <f>'5'!O238</f>
        <v>72</v>
      </c>
      <c r="G237" s="13">
        <f>'6'!H238</f>
        <v>0</v>
      </c>
      <c r="H237" s="11">
        <f>'7'!F238</f>
        <v>0</v>
      </c>
      <c r="I237" s="11">
        <f>'8'!M238</f>
        <v>56</v>
      </c>
      <c r="J237" s="11">
        <f>'9'!O238+'9'!P238</f>
        <v>0</v>
      </c>
      <c r="K237" s="11">
        <f>'9'!Y238</f>
        <v>0</v>
      </c>
      <c r="L237" s="56">
        <f t="shared" si="6"/>
        <v>128</v>
      </c>
      <c r="M237" s="57">
        <f t="shared" si="7"/>
        <v>0.26016260162601629</v>
      </c>
    </row>
    <row r="238" spans="1:13" ht="14.25" customHeight="1" x14ac:dyDescent="0.2">
      <c r="A238" s="9" t="str">
        <f>'3'!A238</f>
        <v>Mahanoy Area SD</v>
      </c>
      <c r="B238" s="29" t="str">
        <f>'3'!B238</f>
        <v>Schuylkill</v>
      </c>
      <c r="C238" s="85">
        <f>'3'!C238</f>
        <v>253</v>
      </c>
      <c r="D238" s="85">
        <f>'3'!D238</f>
        <v>184</v>
      </c>
      <c r="E238" s="85">
        <f>'3'!E238</f>
        <v>437</v>
      </c>
      <c r="F238" s="11">
        <f>'5'!O239</f>
        <v>54</v>
      </c>
      <c r="G238" s="13">
        <f>'6'!H239</f>
        <v>34</v>
      </c>
      <c r="H238" s="11">
        <f>'7'!F239</f>
        <v>0</v>
      </c>
      <c r="I238" s="11">
        <f>'8'!M239</f>
        <v>73</v>
      </c>
      <c r="J238" s="11">
        <f>'9'!O239+'9'!P239</f>
        <v>34.229166666666671</v>
      </c>
      <c r="K238" s="11">
        <f>'9'!Y239</f>
        <v>34.229166666666671</v>
      </c>
      <c r="L238" s="56">
        <f t="shared" si="6"/>
        <v>195.22916666666669</v>
      </c>
      <c r="M238" s="57">
        <f t="shared" si="7"/>
        <v>0.44674866514111372</v>
      </c>
    </row>
    <row r="239" spans="1:13" ht="14.25" customHeight="1" x14ac:dyDescent="0.2">
      <c r="A239" s="9" t="str">
        <f>'3'!A239</f>
        <v>Manheim Central SD</v>
      </c>
      <c r="B239" s="29" t="str">
        <f>'3'!B239</f>
        <v>Lancaster</v>
      </c>
      <c r="C239" s="85">
        <f>'3'!C239</f>
        <v>893</v>
      </c>
      <c r="D239" s="85">
        <f>'3'!D239</f>
        <v>546</v>
      </c>
      <c r="E239" s="85">
        <f>'3'!E239</f>
        <v>1439</v>
      </c>
      <c r="F239" s="11">
        <f>'5'!O240</f>
        <v>19</v>
      </c>
      <c r="G239" s="13">
        <f>'6'!H240</f>
        <v>0</v>
      </c>
      <c r="H239" s="11">
        <f>'7'!F240</f>
        <v>31</v>
      </c>
      <c r="I239" s="11">
        <f>'8'!M240</f>
        <v>171</v>
      </c>
      <c r="J239" s="11">
        <f>'9'!O240+'9'!P240</f>
        <v>34.434782608695656</v>
      </c>
      <c r="K239" s="11">
        <f>'9'!Y240</f>
        <v>2.9685157421289352</v>
      </c>
      <c r="L239" s="56">
        <f t="shared" si="6"/>
        <v>255.43478260869566</v>
      </c>
      <c r="M239" s="57">
        <f t="shared" si="7"/>
        <v>0.17750853551681423</v>
      </c>
    </row>
    <row r="240" spans="1:13" ht="14.25" customHeight="1" x14ac:dyDescent="0.2">
      <c r="A240" s="9" t="str">
        <f>'3'!A240</f>
        <v>Manheim Township SD</v>
      </c>
      <c r="B240" s="29" t="str">
        <f>'3'!B240</f>
        <v>Lancaster</v>
      </c>
      <c r="C240" s="85">
        <f>'3'!C240</f>
        <v>1227</v>
      </c>
      <c r="D240" s="85">
        <f>'3'!D240</f>
        <v>899</v>
      </c>
      <c r="E240" s="85">
        <f>'3'!E240</f>
        <v>2126</v>
      </c>
      <c r="F240" s="11">
        <f>'5'!O241</f>
        <v>0</v>
      </c>
      <c r="G240" s="13">
        <f>'6'!H241</f>
        <v>19</v>
      </c>
      <c r="H240" s="11">
        <f>'7'!F241</f>
        <v>0</v>
      </c>
      <c r="I240" s="11">
        <f>'8'!M241</f>
        <v>238</v>
      </c>
      <c r="J240" s="11">
        <f>'9'!O241+'9'!P241</f>
        <v>346.12893553223387</v>
      </c>
      <c r="K240" s="11">
        <f>'9'!Y241</f>
        <v>157.33133433283359</v>
      </c>
      <c r="L240" s="56">
        <f t="shared" si="6"/>
        <v>603.12893553223387</v>
      </c>
      <c r="M240" s="57">
        <f t="shared" si="7"/>
        <v>0.28369187936605544</v>
      </c>
    </row>
    <row r="241" spans="1:13" ht="14.25" customHeight="1" x14ac:dyDescent="0.2">
      <c r="A241" s="9" t="str">
        <f>'3'!A241</f>
        <v>Marion Center Area SD</v>
      </c>
      <c r="B241" s="29" t="str">
        <f>'3'!B241</f>
        <v>Indiana</v>
      </c>
      <c r="C241" s="85">
        <f>'3'!C241</f>
        <v>402</v>
      </c>
      <c r="D241" s="85">
        <f>'3'!D241</f>
        <v>282</v>
      </c>
      <c r="E241" s="85">
        <f>'3'!E241</f>
        <v>684</v>
      </c>
      <c r="F241" s="11">
        <f>'5'!O242</f>
        <v>9</v>
      </c>
      <c r="G241" s="13">
        <f>'6'!H242</f>
        <v>45</v>
      </c>
      <c r="H241" s="11">
        <f>'7'!F242</f>
        <v>66</v>
      </c>
      <c r="I241" s="11">
        <f>'8'!M242</f>
        <v>75</v>
      </c>
      <c r="J241" s="11">
        <f>'9'!O242+'9'!P242</f>
        <v>10.010695187165776</v>
      </c>
      <c r="K241" s="11">
        <f>'9'!Y242</f>
        <v>0</v>
      </c>
      <c r="L241" s="56">
        <f t="shared" si="6"/>
        <v>205.01069518716577</v>
      </c>
      <c r="M241" s="57">
        <f t="shared" si="7"/>
        <v>0.2997232385777277</v>
      </c>
    </row>
    <row r="242" spans="1:13" ht="14.25" customHeight="1" x14ac:dyDescent="0.2">
      <c r="A242" s="9" t="str">
        <f>'3'!A242</f>
        <v>Marple Newtown SD</v>
      </c>
      <c r="B242" s="29" t="str">
        <f>'3'!B242</f>
        <v>Delaware</v>
      </c>
      <c r="C242" s="85">
        <f>'3'!C242</f>
        <v>902</v>
      </c>
      <c r="D242" s="85">
        <f>'3'!D242</f>
        <v>659</v>
      </c>
      <c r="E242" s="85">
        <f>'3'!E242</f>
        <v>1561</v>
      </c>
      <c r="F242" s="11">
        <f>'5'!O243</f>
        <v>2</v>
      </c>
      <c r="G242" s="13">
        <f>'6'!H243</f>
        <v>0</v>
      </c>
      <c r="H242" s="11">
        <f>'7'!F243</f>
        <v>0</v>
      </c>
      <c r="I242" s="11">
        <f>'8'!M243</f>
        <v>174</v>
      </c>
      <c r="J242" s="11">
        <f>'9'!O243+'9'!P243</f>
        <v>133.73957016434892</v>
      </c>
      <c r="K242" s="11">
        <f>'9'!Y243</f>
        <v>66.869785082174459</v>
      </c>
      <c r="L242" s="56">
        <f t="shared" si="6"/>
        <v>309.73957016434895</v>
      </c>
      <c r="M242" s="57">
        <f t="shared" si="7"/>
        <v>0.19842381176447724</v>
      </c>
    </row>
    <row r="243" spans="1:13" ht="14.25" customHeight="1" x14ac:dyDescent="0.2">
      <c r="A243" s="9" t="str">
        <f>'3'!A243</f>
        <v>Mars Area SD</v>
      </c>
      <c r="B243" s="29" t="str">
        <f>'3'!B243</f>
        <v>Butler</v>
      </c>
      <c r="C243" s="85">
        <f>'3'!C243</f>
        <v>587</v>
      </c>
      <c r="D243" s="85">
        <f>'3'!D243</f>
        <v>482</v>
      </c>
      <c r="E243" s="85">
        <f>'3'!E243</f>
        <v>1069</v>
      </c>
      <c r="F243" s="11">
        <f>'5'!O244</f>
        <v>43</v>
      </c>
      <c r="G243" s="13">
        <f>'6'!H244</f>
        <v>0</v>
      </c>
      <c r="H243" s="11">
        <f>'7'!F244</f>
        <v>0</v>
      </c>
      <c r="I243" s="11">
        <f>'8'!M244</f>
        <v>139</v>
      </c>
      <c r="J243" s="11">
        <f>'9'!O244+'9'!P244</f>
        <v>95.178654292343396</v>
      </c>
      <c r="K243" s="11">
        <f>'9'!Y244</f>
        <v>31.726218097447795</v>
      </c>
      <c r="L243" s="56">
        <f t="shared" si="6"/>
        <v>277.17865429234337</v>
      </c>
      <c r="M243" s="57">
        <f t="shared" si="7"/>
        <v>0.25928779634456817</v>
      </c>
    </row>
    <row r="244" spans="1:13" ht="14.25" customHeight="1" x14ac:dyDescent="0.2">
      <c r="A244" s="9" t="str">
        <f>'3'!A244</f>
        <v>McGuffey SD</v>
      </c>
      <c r="B244" s="29" t="str">
        <f>'3'!B244</f>
        <v>Washington</v>
      </c>
      <c r="C244" s="85">
        <f>'3'!C244</f>
        <v>359</v>
      </c>
      <c r="D244" s="85">
        <f>'3'!D244</f>
        <v>266</v>
      </c>
      <c r="E244" s="85">
        <f>'3'!E244</f>
        <v>625</v>
      </c>
      <c r="F244" s="11">
        <f>'5'!O245</f>
        <v>20</v>
      </c>
      <c r="G244" s="13">
        <f>'6'!H245</f>
        <v>17</v>
      </c>
      <c r="H244" s="11">
        <f>'7'!F245</f>
        <v>0</v>
      </c>
      <c r="I244" s="11">
        <f>'8'!M245</f>
        <v>58</v>
      </c>
      <c r="J244" s="11">
        <f>'9'!O245+'9'!P245</f>
        <v>6.9570405727923621</v>
      </c>
      <c r="K244" s="11">
        <f>'9'!Y245</f>
        <v>0</v>
      </c>
      <c r="L244" s="56">
        <f t="shared" si="6"/>
        <v>101.95704057279237</v>
      </c>
      <c r="M244" s="57">
        <f t="shared" si="7"/>
        <v>0.16313126491646779</v>
      </c>
    </row>
    <row r="245" spans="1:13" ht="14.25" customHeight="1" x14ac:dyDescent="0.2">
      <c r="A245" s="9" t="str">
        <f>'3'!A245</f>
        <v>McKeesport Area SD</v>
      </c>
      <c r="B245" s="29" t="str">
        <f>'3'!B245</f>
        <v>Allegheny</v>
      </c>
      <c r="C245" s="85">
        <f>'3'!C245</f>
        <v>1016</v>
      </c>
      <c r="D245" s="85">
        <f>'3'!D245</f>
        <v>694</v>
      </c>
      <c r="E245" s="85">
        <f>'3'!E245</f>
        <v>1710</v>
      </c>
      <c r="F245" s="11">
        <f>'5'!O246</f>
        <v>146</v>
      </c>
      <c r="G245" s="13">
        <f>'6'!H246</f>
        <v>46</v>
      </c>
      <c r="H245" s="11">
        <f>'7'!F246</f>
        <v>0</v>
      </c>
      <c r="I245" s="11">
        <f>'8'!M246</f>
        <v>268</v>
      </c>
      <c r="J245" s="11">
        <f>'9'!O246+'9'!P246</f>
        <v>283.15042892156862</v>
      </c>
      <c r="K245" s="11">
        <f>'9'!Y246</f>
        <v>138.31311274509801</v>
      </c>
      <c r="L245" s="56">
        <f t="shared" si="6"/>
        <v>743.15042892156862</v>
      </c>
      <c r="M245" s="57">
        <f t="shared" si="7"/>
        <v>0.43459089410618046</v>
      </c>
    </row>
    <row r="246" spans="1:13" ht="14.25" customHeight="1" x14ac:dyDescent="0.2">
      <c r="A246" s="9" t="str">
        <f>'3'!A246</f>
        <v>Mechanicsburg Area SD</v>
      </c>
      <c r="B246" s="29" t="str">
        <f>'3'!B246</f>
        <v>Cumberland</v>
      </c>
      <c r="C246" s="85">
        <f>'3'!C246</f>
        <v>924</v>
      </c>
      <c r="D246" s="85">
        <f>'3'!D246</f>
        <v>614</v>
      </c>
      <c r="E246" s="85">
        <f>'3'!E246</f>
        <v>1538</v>
      </c>
      <c r="F246" s="11">
        <f>'5'!O247</f>
        <v>0</v>
      </c>
      <c r="G246" s="13">
        <f>'6'!H247</f>
        <v>20</v>
      </c>
      <c r="H246" s="11">
        <f>'7'!F247</f>
        <v>0</v>
      </c>
      <c r="I246" s="11">
        <f>'8'!M247</f>
        <v>143</v>
      </c>
      <c r="J246" s="11">
        <f>'9'!O247+'9'!P247</f>
        <v>447.11051930758993</v>
      </c>
      <c r="K246" s="11">
        <f>'9'!Y247</f>
        <v>298.30226364846868</v>
      </c>
      <c r="L246" s="56">
        <f t="shared" si="6"/>
        <v>610.11051930758993</v>
      </c>
      <c r="M246" s="57">
        <f t="shared" si="7"/>
        <v>0.39669084480337446</v>
      </c>
    </row>
    <row r="247" spans="1:13" ht="14.25" customHeight="1" x14ac:dyDescent="0.2">
      <c r="A247" s="9" t="str">
        <f>'3'!A247</f>
        <v>Mercer Area SD</v>
      </c>
      <c r="B247" s="29" t="str">
        <f>'3'!B247</f>
        <v>Mercer</v>
      </c>
      <c r="C247" s="85">
        <f>'3'!C247</f>
        <v>269</v>
      </c>
      <c r="D247" s="85">
        <f>'3'!D247</f>
        <v>205</v>
      </c>
      <c r="E247" s="85">
        <f>'3'!E247</f>
        <v>474</v>
      </c>
      <c r="F247" s="11">
        <f>'5'!O248</f>
        <v>36</v>
      </c>
      <c r="G247" s="13">
        <f>'6'!H248</f>
        <v>14</v>
      </c>
      <c r="H247" s="11">
        <f>'7'!F248</f>
        <v>0</v>
      </c>
      <c r="I247" s="11">
        <f>'8'!M248</f>
        <v>45</v>
      </c>
      <c r="J247" s="11">
        <f>'9'!O248+'9'!P248</f>
        <v>72.526315789473685</v>
      </c>
      <c r="K247" s="11">
        <f>'9'!Y248</f>
        <v>36.263157894736842</v>
      </c>
      <c r="L247" s="56">
        <f t="shared" si="6"/>
        <v>167.5263157894737</v>
      </c>
      <c r="M247" s="57">
        <f t="shared" si="7"/>
        <v>0.35343104596935382</v>
      </c>
    </row>
    <row r="248" spans="1:13" ht="14.25" customHeight="1" x14ac:dyDescent="0.2">
      <c r="A248" s="9" t="str">
        <f>'3'!A248</f>
        <v>Methacton SD</v>
      </c>
      <c r="B248" s="29" t="str">
        <f>'3'!B248</f>
        <v>Montgomery</v>
      </c>
      <c r="C248" s="85">
        <f>'3'!C248</f>
        <v>990</v>
      </c>
      <c r="D248" s="85">
        <f>'3'!D248</f>
        <v>796</v>
      </c>
      <c r="E248" s="85">
        <f>'3'!E248</f>
        <v>1786</v>
      </c>
      <c r="F248" s="11">
        <f>'5'!O249</f>
        <v>0</v>
      </c>
      <c r="G248" s="13">
        <f>'6'!H249</f>
        <v>10</v>
      </c>
      <c r="H248" s="11">
        <f>'7'!F249</f>
        <v>0</v>
      </c>
      <c r="I248" s="11">
        <f>'8'!M249</f>
        <v>193</v>
      </c>
      <c r="J248" s="11">
        <f>'9'!O249+'9'!P249</f>
        <v>0</v>
      </c>
      <c r="K248" s="11">
        <f>'9'!Y249</f>
        <v>0</v>
      </c>
      <c r="L248" s="56">
        <f t="shared" si="6"/>
        <v>203</v>
      </c>
      <c r="M248" s="57">
        <f t="shared" si="7"/>
        <v>0.11366181410974244</v>
      </c>
    </row>
    <row r="249" spans="1:13" ht="14.25" customHeight="1" x14ac:dyDescent="0.2">
      <c r="A249" s="9" t="str">
        <f>'3'!A249</f>
        <v>Meyersdale Area SD</v>
      </c>
      <c r="B249" s="29" t="str">
        <f>'3'!B249</f>
        <v>Somerset</v>
      </c>
      <c r="C249" s="85">
        <f>'3'!C249</f>
        <v>228</v>
      </c>
      <c r="D249" s="85">
        <f>'3'!D249</f>
        <v>169</v>
      </c>
      <c r="E249" s="85">
        <f>'3'!E249</f>
        <v>397</v>
      </c>
      <c r="F249" s="11">
        <f>'5'!O250</f>
        <v>18</v>
      </c>
      <c r="G249" s="13">
        <f>'6'!H250</f>
        <v>17</v>
      </c>
      <c r="H249" s="11">
        <f>'7'!F250</f>
        <v>0</v>
      </c>
      <c r="I249" s="11">
        <f>'8'!M250</f>
        <v>41</v>
      </c>
      <c r="J249" s="11">
        <f>'9'!O250+'9'!P250</f>
        <v>0</v>
      </c>
      <c r="K249" s="11">
        <f>'9'!Y250</f>
        <v>0</v>
      </c>
      <c r="L249" s="56">
        <f t="shared" si="6"/>
        <v>76</v>
      </c>
      <c r="M249" s="57">
        <f t="shared" si="7"/>
        <v>0.19143576826196473</v>
      </c>
    </row>
    <row r="250" spans="1:13" ht="14.25" customHeight="1" x14ac:dyDescent="0.2">
      <c r="A250" s="9" t="str">
        <f>'3'!A250</f>
        <v>Mid Valley SD</v>
      </c>
      <c r="B250" s="29" t="str">
        <f>'3'!B250</f>
        <v>Lackawanna</v>
      </c>
      <c r="C250" s="85">
        <f>'3'!C250</f>
        <v>514</v>
      </c>
      <c r="D250" s="85">
        <f>'3'!D250</f>
        <v>316</v>
      </c>
      <c r="E250" s="85">
        <f>'3'!E250</f>
        <v>830</v>
      </c>
      <c r="F250" s="11">
        <f>'5'!O251</f>
        <v>38</v>
      </c>
      <c r="G250" s="13">
        <f>'6'!H251</f>
        <v>15</v>
      </c>
      <c r="H250" s="11">
        <f>'7'!F251</f>
        <v>0</v>
      </c>
      <c r="I250" s="11">
        <f>'8'!M251</f>
        <v>123</v>
      </c>
      <c r="J250" s="11">
        <f>'9'!O251+'9'!P251</f>
        <v>0</v>
      </c>
      <c r="K250" s="11">
        <f>'9'!Y251</f>
        <v>0</v>
      </c>
      <c r="L250" s="56">
        <f t="shared" si="6"/>
        <v>176</v>
      </c>
      <c r="M250" s="57">
        <f t="shared" si="7"/>
        <v>0.21204819277108433</v>
      </c>
    </row>
    <row r="251" spans="1:13" ht="14.25" customHeight="1" x14ac:dyDescent="0.2">
      <c r="A251" s="9" t="str">
        <f>'3'!A251</f>
        <v>Middletown Area SD</v>
      </c>
      <c r="B251" s="29" t="str">
        <f>'3'!B251</f>
        <v>Dauphin</v>
      </c>
      <c r="C251" s="85">
        <f>'3'!C251</f>
        <v>607</v>
      </c>
      <c r="D251" s="85">
        <f>'3'!D251</f>
        <v>395</v>
      </c>
      <c r="E251" s="85">
        <f>'3'!E251</f>
        <v>1002</v>
      </c>
      <c r="F251" s="11">
        <f>'5'!O252</f>
        <v>32</v>
      </c>
      <c r="G251" s="13">
        <f>'6'!H252</f>
        <v>0</v>
      </c>
      <c r="H251" s="11">
        <f>'7'!F252</f>
        <v>0</v>
      </c>
      <c r="I251" s="11">
        <f>'8'!M252</f>
        <v>112</v>
      </c>
      <c r="J251" s="11">
        <f>'9'!O252+'9'!P252</f>
        <v>127.56756756756758</v>
      </c>
      <c r="K251" s="11">
        <f>'9'!Y252</f>
        <v>31.891891891891891</v>
      </c>
      <c r="L251" s="56">
        <f t="shared" si="6"/>
        <v>271.56756756756761</v>
      </c>
      <c r="M251" s="57">
        <f t="shared" si="7"/>
        <v>0.27102551653449863</v>
      </c>
    </row>
    <row r="252" spans="1:13" ht="14.25" customHeight="1" x14ac:dyDescent="0.2">
      <c r="A252" s="9" t="str">
        <f>'3'!A252</f>
        <v>Midd-West SD</v>
      </c>
      <c r="B252" s="29" t="str">
        <f>'3'!B252</f>
        <v>Snyder</v>
      </c>
      <c r="C252" s="85">
        <f>'3'!C252</f>
        <v>690</v>
      </c>
      <c r="D252" s="85">
        <f>'3'!D252</f>
        <v>529</v>
      </c>
      <c r="E252" s="85">
        <f>'3'!E252</f>
        <v>1219</v>
      </c>
      <c r="F252" s="11">
        <f>'5'!O253</f>
        <v>63</v>
      </c>
      <c r="G252" s="13">
        <f>'6'!H253</f>
        <v>16</v>
      </c>
      <c r="H252" s="11">
        <f>'7'!F253</f>
        <v>0</v>
      </c>
      <c r="I252" s="11">
        <f>'8'!M253</f>
        <v>86</v>
      </c>
      <c r="J252" s="11">
        <f>'9'!O253+'9'!P253</f>
        <v>83.803278688524586</v>
      </c>
      <c r="K252" s="11">
        <f>'9'!Y253</f>
        <v>6.4016393442622945</v>
      </c>
      <c r="L252" s="56">
        <f t="shared" si="6"/>
        <v>248.80327868852459</v>
      </c>
      <c r="M252" s="57">
        <f t="shared" si="7"/>
        <v>0.20410441237778884</v>
      </c>
    </row>
    <row r="253" spans="1:13" ht="14.25" customHeight="1" x14ac:dyDescent="0.2">
      <c r="A253" s="9" t="str">
        <f>'3'!A253</f>
        <v>Midland Borough SD</v>
      </c>
      <c r="B253" s="29" t="str">
        <f>'3'!B253</f>
        <v>Beaver</v>
      </c>
      <c r="C253" s="85">
        <f>'3'!C253</f>
        <v>115</v>
      </c>
      <c r="D253" s="85">
        <f>'3'!D253</f>
        <v>62</v>
      </c>
      <c r="E253" s="85">
        <f>'3'!E253</f>
        <v>177</v>
      </c>
      <c r="F253" s="11">
        <f>'5'!O254</f>
        <v>0</v>
      </c>
      <c r="G253" s="13">
        <f>'6'!H254</f>
        <v>0</v>
      </c>
      <c r="H253" s="11">
        <f>'7'!F254</f>
        <v>31</v>
      </c>
      <c r="I253" s="11">
        <f>'8'!M254</f>
        <v>13</v>
      </c>
      <c r="J253" s="11">
        <f>'9'!O254+'9'!P254</f>
        <v>62.520509193776519</v>
      </c>
      <c r="K253" s="11">
        <f>'9'!Y254</f>
        <v>0</v>
      </c>
      <c r="L253" s="56">
        <f t="shared" si="6"/>
        <v>106.52050919377652</v>
      </c>
      <c r="M253" s="57">
        <f t="shared" si="7"/>
        <v>0.60181078640551711</v>
      </c>
    </row>
    <row r="254" spans="1:13" ht="14.25" customHeight="1" x14ac:dyDescent="0.2">
      <c r="A254" s="9" t="str">
        <f>'3'!A254</f>
        <v>Mifflin County SD</v>
      </c>
      <c r="B254" s="29" t="str">
        <f>'3'!B254</f>
        <v>Mifflin</v>
      </c>
      <c r="C254" s="85">
        <f>'3'!C254</f>
        <v>1632</v>
      </c>
      <c r="D254" s="85">
        <f>'3'!D254</f>
        <v>1132</v>
      </c>
      <c r="E254" s="85">
        <f>'3'!E254</f>
        <v>2764</v>
      </c>
      <c r="F254" s="11">
        <f>'5'!O255</f>
        <v>222</v>
      </c>
      <c r="G254" s="13">
        <f>'6'!H255</f>
        <v>57</v>
      </c>
      <c r="H254" s="11">
        <f>'7'!F255</f>
        <v>0</v>
      </c>
      <c r="I254" s="11">
        <f>'8'!M255</f>
        <v>290</v>
      </c>
      <c r="J254" s="11">
        <f>'9'!O255+'9'!P255</f>
        <v>307.78301886792451</v>
      </c>
      <c r="K254" s="11">
        <f>'9'!Y255</f>
        <v>187.5</v>
      </c>
      <c r="L254" s="56">
        <f t="shared" si="6"/>
        <v>876.78301886792451</v>
      </c>
      <c r="M254" s="57">
        <f t="shared" si="7"/>
        <v>0.31721527455424187</v>
      </c>
    </row>
    <row r="255" spans="1:13" ht="14.25" customHeight="1" x14ac:dyDescent="0.2">
      <c r="A255" s="9" t="str">
        <f>'3'!A255</f>
        <v>Mifflinburg Area SD</v>
      </c>
      <c r="B255" s="29" t="str">
        <f>'3'!B255</f>
        <v>Union</v>
      </c>
      <c r="C255" s="85">
        <f>'3'!C255</f>
        <v>633</v>
      </c>
      <c r="D255" s="85">
        <f>'3'!D255</f>
        <v>483</v>
      </c>
      <c r="E255" s="85">
        <f>'3'!E255</f>
        <v>1116</v>
      </c>
      <c r="F255" s="11">
        <f>'5'!O256</f>
        <v>69</v>
      </c>
      <c r="G255" s="13">
        <f>'6'!H256</f>
        <v>0</v>
      </c>
      <c r="H255" s="11">
        <f>'7'!F256</f>
        <v>0</v>
      </c>
      <c r="I255" s="11">
        <f>'8'!M256</f>
        <v>103</v>
      </c>
      <c r="J255" s="11">
        <f>'9'!O256+'9'!P256</f>
        <v>90.4921875</v>
      </c>
      <c r="K255" s="11">
        <f>'9'!Y256</f>
        <v>67.078125</v>
      </c>
      <c r="L255" s="56">
        <f t="shared" si="6"/>
        <v>262.4921875</v>
      </c>
      <c r="M255" s="57">
        <f t="shared" si="7"/>
        <v>0.2352080533154122</v>
      </c>
    </row>
    <row r="256" spans="1:13" ht="14.25" customHeight="1" x14ac:dyDescent="0.2">
      <c r="A256" s="9" t="str">
        <f>'3'!A256</f>
        <v>Millcreek Township SD</v>
      </c>
      <c r="B256" s="29" t="str">
        <f>'3'!B256</f>
        <v>Erie</v>
      </c>
      <c r="C256" s="85">
        <f>'3'!C256</f>
        <v>1504</v>
      </c>
      <c r="D256" s="85">
        <f>'3'!D256</f>
        <v>1138</v>
      </c>
      <c r="E256" s="85">
        <f>'3'!E256</f>
        <v>2642</v>
      </c>
      <c r="F256" s="11">
        <f>'5'!O257</f>
        <v>40</v>
      </c>
      <c r="G256" s="13">
        <f>'6'!H257</f>
        <v>48</v>
      </c>
      <c r="H256" s="11">
        <f>'7'!F257</f>
        <v>0</v>
      </c>
      <c r="I256" s="11">
        <f>'8'!M257</f>
        <v>436</v>
      </c>
      <c r="J256" s="11">
        <f>'9'!O257+'9'!P257</f>
        <v>328.98387701537308</v>
      </c>
      <c r="K256" s="11">
        <f>'9'!Y257</f>
        <v>65.181852268466443</v>
      </c>
      <c r="L256" s="56">
        <f t="shared" si="6"/>
        <v>852.98387701537308</v>
      </c>
      <c r="M256" s="57">
        <f t="shared" si="7"/>
        <v>0.32285536601641673</v>
      </c>
    </row>
    <row r="257" spans="1:13" ht="14.25" customHeight="1" x14ac:dyDescent="0.2">
      <c r="A257" s="9" t="str">
        <f>'3'!A257</f>
        <v>Millersburg Area SD</v>
      </c>
      <c r="B257" s="29" t="str">
        <f>'3'!B257</f>
        <v>Dauphin</v>
      </c>
      <c r="C257" s="85">
        <f>'3'!C257</f>
        <v>266</v>
      </c>
      <c r="D257" s="85">
        <f>'3'!D257</f>
        <v>150</v>
      </c>
      <c r="E257" s="85">
        <f>'3'!E257</f>
        <v>416</v>
      </c>
      <c r="F257" s="11">
        <f>'5'!O258</f>
        <v>0</v>
      </c>
      <c r="G257" s="13">
        <f>'6'!H258</f>
        <v>0</v>
      </c>
      <c r="H257" s="11">
        <f>'7'!F258</f>
        <v>0</v>
      </c>
      <c r="I257" s="11">
        <f>'8'!M258</f>
        <v>22</v>
      </c>
      <c r="J257" s="11">
        <f>'9'!O258+'9'!P258</f>
        <v>63.78378378378379</v>
      </c>
      <c r="K257" s="11">
        <f>'9'!Y258</f>
        <v>0</v>
      </c>
      <c r="L257" s="56">
        <f t="shared" si="6"/>
        <v>85.78378378378379</v>
      </c>
      <c r="M257" s="57">
        <f t="shared" si="7"/>
        <v>0.20621101871101871</v>
      </c>
    </row>
    <row r="258" spans="1:13" ht="14.25" customHeight="1" x14ac:dyDescent="0.2">
      <c r="A258" s="9" t="str">
        <f>'3'!A258</f>
        <v>Millville Area SD</v>
      </c>
      <c r="B258" s="29" t="str">
        <f>'3'!B258</f>
        <v>Columbia</v>
      </c>
      <c r="C258" s="85">
        <f>'3'!C258</f>
        <v>167</v>
      </c>
      <c r="D258" s="85">
        <f>'3'!D258</f>
        <v>124</v>
      </c>
      <c r="E258" s="85">
        <f>'3'!E258</f>
        <v>291</v>
      </c>
      <c r="F258" s="11">
        <f>'5'!O259</f>
        <v>18</v>
      </c>
      <c r="G258" s="13">
        <f>'6'!H259</f>
        <v>0</v>
      </c>
      <c r="H258" s="11">
        <f>'7'!F259</f>
        <v>0</v>
      </c>
      <c r="I258" s="11">
        <f>'8'!M259</f>
        <v>30</v>
      </c>
      <c r="J258" s="11">
        <f>'9'!O259+'9'!P259</f>
        <v>2.8139534883720936</v>
      </c>
      <c r="K258" s="11">
        <f>'9'!Y259</f>
        <v>0</v>
      </c>
      <c r="L258" s="56">
        <f t="shared" si="6"/>
        <v>50.813953488372093</v>
      </c>
      <c r="M258" s="57">
        <f t="shared" si="7"/>
        <v>0.17461839686725805</v>
      </c>
    </row>
    <row r="259" spans="1:13" ht="14.25" customHeight="1" x14ac:dyDescent="0.2">
      <c r="A259" s="9" t="str">
        <f>'3'!A259</f>
        <v>Milton Area SD</v>
      </c>
      <c r="B259" s="29" t="str">
        <f>'3'!B259</f>
        <v>Northumberland</v>
      </c>
      <c r="C259" s="85">
        <f>'3'!C259</f>
        <v>562</v>
      </c>
      <c r="D259" s="85">
        <f>'3'!D259</f>
        <v>426</v>
      </c>
      <c r="E259" s="85">
        <f>'3'!E259</f>
        <v>988</v>
      </c>
      <c r="F259" s="11">
        <f>'5'!O260</f>
        <v>36</v>
      </c>
      <c r="G259" s="13">
        <f>'6'!H260</f>
        <v>17</v>
      </c>
      <c r="H259" s="11">
        <f>'7'!F260</f>
        <v>0</v>
      </c>
      <c r="I259" s="11">
        <f>'8'!M260</f>
        <v>103</v>
      </c>
      <c r="J259" s="11">
        <f>'9'!O260+'9'!P260</f>
        <v>141.4387755102041</v>
      </c>
      <c r="K259" s="11">
        <f>'9'!Y260</f>
        <v>9.0884353741496611</v>
      </c>
      <c r="L259" s="56">
        <f t="shared" ref="L259:L322" si="8">SUM(F259:J259)</f>
        <v>297.4387755102041</v>
      </c>
      <c r="M259" s="57">
        <f t="shared" ref="M259:M322" si="9">L259/E259</f>
        <v>0.30105139221680577</v>
      </c>
    </row>
    <row r="260" spans="1:13" ht="14.25" customHeight="1" x14ac:dyDescent="0.2">
      <c r="A260" s="9" t="str">
        <f>'3'!A260</f>
        <v>Minersville Area SD</v>
      </c>
      <c r="B260" s="29" t="str">
        <f>'3'!B260</f>
        <v>Schuylkill</v>
      </c>
      <c r="C260" s="85">
        <f>'3'!C260</f>
        <v>313</v>
      </c>
      <c r="D260" s="85">
        <f>'3'!D260</f>
        <v>219</v>
      </c>
      <c r="E260" s="85">
        <f>'3'!E260</f>
        <v>532</v>
      </c>
      <c r="F260" s="11">
        <f>'5'!O261</f>
        <v>35</v>
      </c>
      <c r="G260" s="13">
        <f>'6'!H261</f>
        <v>0</v>
      </c>
      <c r="H260" s="11">
        <f>'7'!F261</f>
        <v>62</v>
      </c>
      <c r="I260" s="11">
        <f>'8'!M261</f>
        <v>83</v>
      </c>
      <c r="J260" s="11">
        <f>'9'!O261+'9'!P261</f>
        <v>0</v>
      </c>
      <c r="K260" s="11">
        <f>'9'!Y261</f>
        <v>0</v>
      </c>
      <c r="L260" s="56">
        <f t="shared" si="8"/>
        <v>180</v>
      </c>
      <c r="M260" s="57">
        <f t="shared" si="9"/>
        <v>0.33834586466165412</v>
      </c>
    </row>
    <row r="261" spans="1:13" ht="14.25" customHeight="1" x14ac:dyDescent="0.2">
      <c r="A261" s="9" t="str">
        <f>'3'!A261</f>
        <v>Mohawk Area SD</v>
      </c>
      <c r="B261" s="29" t="str">
        <f>'3'!B261</f>
        <v>Lawrence</v>
      </c>
      <c r="C261" s="85">
        <f>'3'!C261</f>
        <v>334</v>
      </c>
      <c r="D261" s="85">
        <f>'3'!D261</f>
        <v>237</v>
      </c>
      <c r="E261" s="85">
        <f>'3'!E261</f>
        <v>571</v>
      </c>
      <c r="F261" s="11">
        <f>'5'!O262</f>
        <v>69</v>
      </c>
      <c r="G261" s="13">
        <f>'6'!H262</f>
        <v>0</v>
      </c>
      <c r="H261" s="11">
        <f>'7'!F262</f>
        <v>0</v>
      </c>
      <c r="I261" s="11">
        <f>'8'!M262</f>
        <v>44</v>
      </c>
      <c r="J261" s="11">
        <f>'9'!O262+'9'!P262</f>
        <v>35.341523341523342</v>
      </c>
      <c r="K261" s="11">
        <f>'9'!Y262</f>
        <v>32.294840294840292</v>
      </c>
      <c r="L261" s="56">
        <f t="shared" si="8"/>
        <v>148.34152334152333</v>
      </c>
      <c r="M261" s="57">
        <f t="shared" si="9"/>
        <v>0.25979251023033856</v>
      </c>
    </row>
    <row r="262" spans="1:13" ht="14.25" customHeight="1" x14ac:dyDescent="0.2">
      <c r="A262" s="9" t="str">
        <f>'3'!A262</f>
        <v>Monessen City SD</v>
      </c>
      <c r="B262" s="29" t="str">
        <f>'3'!B262</f>
        <v>Westmoreland</v>
      </c>
      <c r="C262" s="85">
        <f>'3'!C262</f>
        <v>231</v>
      </c>
      <c r="D262" s="85">
        <f>'3'!D262</f>
        <v>163</v>
      </c>
      <c r="E262" s="85">
        <f>'3'!E262</f>
        <v>394</v>
      </c>
      <c r="F262" s="11">
        <f>'5'!O263</f>
        <v>58</v>
      </c>
      <c r="G262" s="13">
        <f>'6'!H263</f>
        <v>43</v>
      </c>
      <c r="H262" s="11">
        <f>'7'!F263</f>
        <v>1</v>
      </c>
      <c r="I262" s="11">
        <f>'8'!M263</f>
        <v>57</v>
      </c>
      <c r="J262" s="11">
        <f>'9'!O263+'9'!P263</f>
        <v>31.384313725490195</v>
      </c>
      <c r="K262" s="11">
        <f>'9'!Y263</f>
        <v>31.384313725490195</v>
      </c>
      <c r="L262" s="56">
        <f t="shared" si="8"/>
        <v>190.38431372549019</v>
      </c>
      <c r="M262" s="57">
        <f t="shared" si="9"/>
        <v>0.48320891808500049</v>
      </c>
    </row>
    <row r="263" spans="1:13" ht="14.25" customHeight="1" x14ac:dyDescent="0.2">
      <c r="A263" s="9" t="str">
        <f>'3'!A263</f>
        <v>Moniteau SD</v>
      </c>
      <c r="B263" s="29" t="str">
        <f>'3'!B263</f>
        <v>Butler</v>
      </c>
      <c r="C263" s="85">
        <f>'3'!C263</f>
        <v>264</v>
      </c>
      <c r="D263" s="85">
        <f>'3'!D263</f>
        <v>202</v>
      </c>
      <c r="E263" s="85">
        <f>'3'!E263</f>
        <v>466</v>
      </c>
      <c r="F263" s="11">
        <f>'5'!O264</f>
        <v>24</v>
      </c>
      <c r="G263" s="13">
        <f>'6'!H264</f>
        <v>0</v>
      </c>
      <c r="H263" s="11">
        <f>'7'!F264</f>
        <v>0</v>
      </c>
      <c r="I263" s="11">
        <f>'8'!M264</f>
        <v>53</v>
      </c>
      <c r="J263" s="11">
        <f>'9'!O264+'9'!P264</f>
        <v>0</v>
      </c>
      <c r="K263" s="11">
        <f>'9'!Y264</f>
        <v>0</v>
      </c>
      <c r="L263" s="56">
        <f t="shared" si="8"/>
        <v>77</v>
      </c>
      <c r="M263" s="57">
        <f t="shared" si="9"/>
        <v>0.16523605150214593</v>
      </c>
    </row>
    <row r="264" spans="1:13" ht="14.25" customHeight="1" x14ac:dyDescent="0.2">
      <c r="A264" s="9" t="str">
        <f>'3'!A264</f>
        <v>Montgomery Area SD</v>
      </c>
      <c r="B264" s="29" t="str">
        <f>'3'!B264</f>
        <v>Lycoming</v>
      </c>
      <c r="C264" s="85">
        <f>'3'!C264</f>
        <v>246</v>
      </c>
      <c r="D264" s="85">
        <f>'3'!D264</f>
        <v>176</v>
      </c>
      <c r="E264" s="85">
        <f>'3'!E264</f>
        <v>422</v>
      </c>
      <c r="F264" s="11">
        <f>'5'!O265</f>
        <v>0</v>
      </c>
      <c r="G264" s="13">
        <f>'6'!H265</f>
        <v>50</v>
      </c>
      <c r="H264" s="11">
        <f>'7'!F265</f>
        <v>60</v>
      </c>
      <c r="I264" s="11">
        <f>'8'!M265</f>
        <v>39</v>
      </c>
      <c r="J264" s="11">
        <f>'9'!O265+'9'!P265</f>
        <v>73.604982206405694</v>
      </c>
      <c r="K264" s="11">
        <f>'9'!Y265</f>
        <v>3.3155397390272832</v>
      </c>
      <c r="L264" s="56">
        <f t="shared" si="8"/>
        <v>222.60498220640568</v>
      </c>
      <c r="M264" s="57">
        <f t="shared" si="9"/>
        <v>0.52749995783508452</v>
      </c>
    </row>
    <row r="265" spans="1:13" ht="14.25" customHeight="1" x14ac:dyDescent="0.2">
      <c r="A265" s="9" t="str">
        <f>'3'!A265</f>
        <v>Montour SD</v>
      </c>
      <c r="B265" s="29" t="str">
        <f>'3'!B265</f>
        <v>Allegheny</v>
      </c>
      <c r="C265" s="85">
        <f>'3'!C265</f>
        <v>670</v>
      </c>
      <c r="D265" s="85">
        <f>'3'!D265</f>
        <v>438</v>
      </c>
      <c r="E265" s="85">
        <f>'3'!E265</f>
        <v>1108</v>
      </c>
      <c r="F265" s="11">
        <f>'5'!O266</f>
        <v>3</v>
      </c>
      <c r="G265" s="13">
        <f>'6'!H266</f>
        <v>10</v>
      </c>
      <c r="H265" s="11">
        <f>'7'!F266</f>
        <v>0</v>
      </c>
      <c r="I265" s="11">
        <f>'8'!M266</f>
        <v>151</v>
      </c>
      <c r="J265" s="11">
        <f>'9'!O266+'9'!P266</f>
        <v>172.89139093137254</v>
      </c>
      <c r="K265" s="11">
        <f>'9'!Y266</f>
        <v>69.156556372549005</v>
      </c>
      <c r="L265" s="56">
        <f t="shared" si="8"/>
        <v>336.89139093137254</v>
      </c>
      <c r="M265" s="57">
        <f t="shared" si="9"/>
        <v>0.30405360192362141</v>
      </c>
    </row>
    <row r="266" spans="1:13" ht="14.25" customHeight="1" x14ac:dyDescent="0.2">
      <c r="A266" s="9" t="str">
        <f>'3'!A266</f>
        <v>Montoursville Area SD</v>
      </c>
      <c r="B266" s="29" t="str">
        <f>'3'!B266</f>
        <v>Lycoming</v>
      </c>
      <c r="C266" s="85">
        <f>'3'!C266</f>
        <v>362</v>
      </c>
      <c r="D266" s="85">
        <f>'3'!D266</f>
        <v>286</v>
      </c>
      <c r="E266" s="85">
        <f>'3'!E266</f>
        <v>648</v>
      </c>
      <c r="F266" s="11">
        <f>'5'!O267</f>
        <v>12</v>
      </c>
      <c r="G266" s="13">
        <f>'6'!H267</f>
        <v>0</v>
      </c>
      <c r="H266" s="11">
        <f>'7'!F267</f>
        <v>0</v>
      </c>
      <c r="I266" s="11">
        <f>'8'!M267</f>
        <v>76</v>
      </c>
      <c r="J266" s="11">
        <f>'9'!O267+'9'!P267</f>
        <v>108.7497034400949</v>
      </c>
      <c r="K266" s="11">
        <f>'9'!Y267</f>
        <v>0</v>
      </c>
      <c r="L266" s="56">
        <f t="shared" si="8"/>
        <v>196.74970344009489</v>
      </c>
      <c r="M266" s="57">
        <f t="shared" si="9"/>
        <v>0.30362608555570197</v>
      </c>
    </row>
    <row r="267" spans="1:13" ht="14.25" customHeight="1" x14ac:dyDescent="0.2">
      <c r="A267" s="9" t="str">
        <f>'3'!A267</f>
        <v>Montrose Area SD</v>
      </c>
      <c r="B267" s="29" t="str">
        <f>'3'!B267</f>
        <v>Susquehanna</v>
      </c>
      <c r="C267" s="85">
        <f>'3'!C267</f>
        <v>309</v>
      </c>
      <c r="D267" s="85">
        <f>'3'!D267</f>
        <v>216</v>
      </c>
      <c r="E267" s="85">
        <f>'3'!E267</f>
        <v>525</v>
      </c>
      <c r="F267" s="11">
        <f>'5'!O268</f>
        <v>9</v>
      </c>
      <c r="G267" s="13">
        <f>'6'!H268</f>
        <v>17</v>
      </c>
      <c r="H267" s="11">
        <f>'7'!F268</f>
        <v>0</v>
      </c>
      <c r="I267" s="11">
        <f>'8'!M268</f>
        <v>48</v>
      </c>
      <c r="J267" s="11">
        <f>'9'!O268+'9'!P268</f>
        <v>35.333333333333336</v>
      </c>
      <c r="K267" s="11">
        <f>'9'!Y268</f>
        <v>35.333333333333336</v>
      </c>
      <c r="L267" s="56">
        <f t="shared" si="8"/>
        <v>109.33333333333334</v>
      </c>
      <c r="M267" s="57">
        <f t="shared" si="9"/>
        <v>0.20825396825396827</v>
      </c>
    </row>
    <row r="268" spans="1:13" ht="14.25" customHeight="1" x14ac:dyDescent="0.2">
      <c r="A268" s="9" t="str">
        <f>'3'!A268</f>
        <v>Moon Area SD</v>
      </c>
      <c r="B268" s="29" t="str">
        <f>'3'!B268</f>
        <v>Allegheny</v>
      </c>
      <c r="C268" s="85">
        <f>'3'!C268</f>
        <v>878</v>
      </c>
      <c r="D268" s="85">
        <f>'3'!D268</f>
        <v>606</v>
      </c>
      <c r="E268" s="85">
        <f>'3'!E268</f>
        <v>1484</v>
      </c>
      <c r="F268" s="11">
        <f>'5'!O269</f>
        <v>4</v>
      </c>
      <c r="G268" s="13">
        <f>'6'!H269</f>
        <v>0</v>
      </c>
      <c r="H268" s="11">
        <f>'7'!F269</f>
        <v>0</v>
      </c>
      <c r="I268" s="11">
        <f>'8'!M269</f>
        <v>196</v>
      </c>
      <c r="J268" s="11">
        <f>'9'!O269+'9'!P269</f>
        <v>380.36106004901956</v>
      </c>
      <c r="K268" s="11">
        <f>'9'!Y269</f>
        <v>0</v>
      </c>
      <c r="L268" s="56">
        <f t="shared" si="8"/>
        <v>580.36106004901956</v>
      </c>
      <c r="M268" s="57">
        <f t="shared" si="9"/>
        <v>0.39107888143464931</v>
      </c>
    </row>
    <row r="269" spans="1:13" ht="14.25" customHeight="1" x14ac:dyDescent="0.2">
      <c r="A269" s="9" t="str">
        <f>'3'!A269</f>
        <v>Morrisville Borough SD</v>
      </c>
      <c r="B269" s="29" t="str">
        <f>'3'!B269</f>
        <v>Bucks</v>
      </c>
      <c r="C269" s="85">
        <f>'3'!C269</f>
        <v>360</v>
      </c>
      <c r="D269" s="85">
        <f>'3'!D269</f>
        <v>216</v>
      </c>
      <c r="E269" s="85">
        <f>'3'!E269</f>
        <v>576</v>
      </c>
      <c r="F269" s="11">
        <f>'5'!O270</f>
        <v>36</v>
      </c>
      <c r="G269" s="13">
        <f>'6'!H270</f>
        <v>37</v>
      </c>
      <c r="H269" s="11">
        <f>'7'!F270</f>
        <v>0</v>
      </c>
      <c r="I269" s="11">
        <f>'8'!M270</f>
        <v>72</v>
      </c>
      <c r="J269" s="11">
        <f>'9'!O270+'9'!P270</f>
        <v>0</v>
      </c>
      <c r="K269" s="11">
        <f>'9'!Y270</f>
        <v>0</v>
      </c>
      <c r="L269" s="56">
        <f t="shared" si="8"/>
        <v>145</v>
      </c>
      <c r="M269" s="57">
        <f t="shared" si="9"/>
        <v>0.2517361111111111</v>
      </c>
    </row>
    <row r="270" spans="1:13" ht="14.25" customHeight="1" x14ac:dyDescent="0.2">
      <c r="A270" s="9" t="str">
        <f>'3'!A270</f>
        <v>Moshannon Valley SD</v>
      </c>
      <c r="B270" s="29" t="str">
        <f>'3'!B270</f>
        <v>Clearfield</v>
      </c>
      <c r="C270" s="85">
        <f>'3'!C270</f>
        <v>203</v>
      </c>
      <c r="D270" s="85">
        <f>'3'!D270</f>
        <v>159</v>
      </c>
      <c r="E270" s="85">
        <f>'3'!E270</f>
        <v>362</v>
      </c>
      <c r="F270" s="11">
        <f>'5'!O271</f>
        <v>95</v>
      </c>
      <c r="G270" s="13">
        <f>'6'!H271</f>
        <v>13</v>
      </c>
      <c r="H270" s="11">
        <f>'7'!F271</f>
        <v>0</v>
      </c>
      <c r="I270" s="11">
        <f>'8'!M271</f>
        <v>71</v>
      </c>
      <c r="J270" s="11">
        <f>'9'!O271+'9'!P271</f>
        <v>52.590361445783131</v>
      </c>
      <c r="K270" s="11">
        <f>'9'!Y271</f>
        <v>28.734939759036148</v>
      </c>
      <c r="L270" s="56">
        <f t="shared" si="8"/>
        <v>231.59036144578312</v>
      </c>
      <c r="M270" s="57">
        <f t="shared" si="9"/>
        <v>0.63975237968448373</v>
      </c>
    </row>
    <row r="271" spans="1:13" ht="14.25" customHeight="1" x14ac:dyDescent="0.2">
      <c r="A271" s="9" t="str">
        <f>'3'!A271</f>
        <v>Mount Carmel Area SD</v>
      </c>
      <c r="B271" s="29" t="str">
        <f>'3'!B271</f>
        <v>Northumberland</v>
      </c>
      <c r="C271" s="85">
        <f>'3'!C271</f>
        <v>389</v>
      </c>
      <c r="D271" s="85">
        <f>'3'!D271</f>
        <v>286</v>
      </c>
      <c r="E271" s="85">
        <f>'3'!E271</f>
        <v>675</v>
      </c>
      <c r="F271" s="11">
        <f>'5'!O272</f>
        <v>17</v>
      </c>
      <c r="G271" s="13">
        <f>'6'!H272</f>
        <v>38</v>
      </c>
      <c r="H271" s="11">
        <f>'7'!F272</f>
        <v>38</v>
      </c>
      <c r="I271" s="11">
        <f>'8'!M272</f>
        <v>84</v>
      </c>
      <c r="J271" s="11">
        <f>'9'!O272+'9'!P272</f>
        <v>66.459183673469397</v>
      </c>
      <c r="K271" s="11">
        <f>'9'!Y272</f>
        <v>0</v>
      </c>
      <c r="L271" s="56">
        <f t="shared" si="8"/>
        <v>243.4591836734694</v>
      </c>
      <c r="M271" s="57">
        <f t="shared" si="9"/>
        <v>0.36068027210884357</v>
      </c>
    </row>
    <row r="272" spans="1:13" ht="14.25" customHeight="1" x14ac:dyDescent="0.2">
      <c r="A272" s="9" t="str">
        <f>'3'!A272</f>
        <v>Mount Pleasant Area SD</v>
      </c>
      <c r="B272" s="29" t="str">
        <f>'3'!B272</f>
        <v>Westmoreland</v>
      </c>
      <c r="C272" s="85">
        <f>'3'!C272</f>
        <v>518</v>
      </c>
      <c r="D272" s="85">
        <f>'3'!D272</f>
        <v>336</v>
      </c>
      <c r="E272" s="85">
        <f>'3'!E272</f>
        <v>854</v>
      </c>
      <c r="F272" s="11">
        <f>'5'!O273</f>
        <v>27</v>
      </c>
      <c r="G272" s="13">
        <f>'6'!H273</f>
        <v>10</v>
      </c>
      <c r="H272" s="11">
        <f>'7'!F273</f>
        <v>0</v>
      </c>
      <c r="I272" s="11">
        <f>'8'!M273</f>
        <v>133</v>
      </c>
      <c r="J272" s="11">
        <f>'9'!O273+'9'!P273</f>
        <v>131.45882352941177</v>
      </c>
      <c r="K272" s="11">
        <f>'9'!Y273</f>
        <v>37.305882352941175</v>
      </c>
      <c r="L272" s="56">
        <f t="shared" si="8"/>
        <v>301.4588235294118</v>
      </c>
      <c r="M272" s="57">
        <f t="shared" si="9"/>
        <v>0.3529962804794049</v>
      </c>
    </row>
    <row r="273" spans="1:13" ht="14.25" customHeight="1" x14ac:dyDescent="0.2">
      <c r="A273" s="9" t="str">
        <f>'3'!A273</f>
        <v>Mount Union Area SD</v>
      </c>
      <c r="B273" s="29" t="str">
        <f>'3'!B273</f>
        <v>Huntingdon</v>
      </c>
      <c r="C273" s="85">
        <f>'3'!C273</f>
        <v>370</v>
      </c>
      <c r="D273" s="85">
        <f>'3'!D273</f>
        <v>249</v>
      </c>
      <c r="E273" s="85">
        <f>'3'!E273</f>
        <v>619</v>
      </c>
      <c r="F273" s="11">
        <f>'5'!O274</f>
        <v>147</v>
      </c>
      <c r="G273" s="13">
        <f>'6'!H274</f>
        <v>18</v>
      </c>
      <c r="H273" s="11">
        <f>'7'!F274</f>
        <v>0</v>
      </c>
      <c r="I273" s="11">
        <f>'8'!M274</f>
        <v>73</v>
      </c>
      <c r="J273" s="11">
        <f>'9'!O274+'9'!P274</f>
        <v>19.341880341880341</v>
      </c>
      <c r="K273" s="11">
        <f>'9'!Y274</f>
        <v>0</v>
      </c>
      <c r="L273" s="56">
        <f t="shared" si="8"/>
        <v>257.34188034188037</v>
      </c>
      <c r="M273" s="57">
        <f t="shared" si="9"/>
        <v>0.41573809425182612</v>
      </c>
    </row>
    <row r="274" spans="1:13" ht="14.25" customHeight="1" x14ac:dyDescent="0.2">
      <c r="A274" s="9" t="str">
        <f>'3'!A274</f>
        <v>Mountain View SD</v>
      </c>
      <c r="B274" s="29" t="str">
        <f>'3'!B274</f>
        <v>Susquehanna</v>
      </c>
      <c r="C274" s="85">
        <f>'3'!C274</f>
        <v>258</v>
      </c>
      <c r="D274" s="85">
        <f>'3'!D274</f>
        <v>170</v>
      </c>
      <c r="E274" s="85">
        <f>'3'!E274</f>
        <v>428</v>
      </c>
      <c r="F274" s="11">
        <f>'5'!O275</f>
        <v>0</v>
      </c>
      <c r="G274" s="13">
        <f>'6'!H275</f>
        <v>19</v>
      </c>
      <c r="H274" s="11">
        <f>'7'!F275</f>
        <v>0</v>
      </c>
      <c r="I274" s="11">
        <f>'8'!M275</f>
        <v>32</v>
      </c>
      <c r="J274" s="11">
        <f>'9'!O275+'9'!P275</f>
        <v>0</v>
      </c>
      <c r="K274" s="11">
        <f>'9'!Y275</f>
        <v>0</v>
      </c>
      <c r="L274" s="56">
        <f t="shared" si="8"/>
        <v>51</v>
      </c>
      <c r="M274" s="57">
        <f t="shared" si="9"/>
        <v>0.1191588785046729</v>
      </c>
    </row>
    <row r="275" spans="1:13" ht="14.25" customHeight="1" x14ac:dyDescent="0.2">
      <c r="A275" s="9" t="str">
        <f>'3'!A275</f>
        <v>Mt. Lebanon SD</v>
      </c>
      <c r="B275" s="29" t="str">
        <f>'3'!B275</f>
        <v>Allegheny</v>
      </c>
      <c r="C275" s="85">
        <f>'3'!C275</f>
        <v>1050</v>
      </c>
      <c r="D275" s="85">
        <f>'3'!D275</f>
        <v>837</v>
      </c>
      <c r="E275" s="85">
        <f>'3'!E275</f>
        <v>1887</v>
      </c>
      <c r="F275" s="11">
        <f>'5'!O276</f>
        <v>2</v>
      </c>
      <c r="G275" s="13">
        <f>'6'!H276</f>
        <v>0</v>
      </c>
      <c r="H275" s="11">
        <f>'7'!F276</f>
        <v>0</v>
      </c>
      <c r="I275" s="11">
        <f>'8'!M276</f>
        <v>200</v>
      </c>
      <c r="J275" s="11">
        <f>'9'!O276+'9'!P276</f>
        <v>75.680759803921575</v>
      </c>
      <c r="K275" s="11">
        <f>'9'!Y276</f>
        <v>72.41865808823529</v>
      </c>
      <c r="L275" s="56">
        <f t="shared" si="8"/>
        <v>277.68075980392155</v>
      </c>
      <c r="M275" s="57">
        <f t="shared" si="9"/>
        <v>0.1471546156883527</v>
      </c>
    </row>
    <row r="276" spans="1:13" ht="14.25" customHeight="1" x14ac:dyDescent="0.2">
      <c r="A276" s="9" t="str">
        <f>'3'!A276</f>
        <v>Muhlenberg SD</v>
      </c>
      <c r="B276" s="29" t="str">
        <f>'3'!B276</f>
        <v>Berks</v>
      </c>
      <c r="C276" s="85">
        <f>'3'!C276</f>
        <v>735</v>
      </c>
      <c r="D276" s="85">
        <f>'3'!D276</f>
        <v>466</v>
      </c>
      <c r="E276" s="85">
        <f>'3'!E276</f>
        <v>1201</v>
      </c>
      <c r="F276" s="11">
        <f>'5'!O277</f>
        <v>38</v>
      </c>
      <c r="G276" s="13">
        <f>'6'!H277</f>
        <v>0</v>
      </c>
      <c r="H276" s="11">
        <f>'7'!F277</f>
        <v>0</v>
      </c>
      <c r="I276" s="11">
        <f>'8'!M277</f>
        <v>191</v>
      </c>
      <c r="J276" s="11">
        <f>'9'!O277+'9'!P277</f>
        <v>333.53281321707209</v>
      </c>
      <c r="K276" s="11">
        <f>'9'!Y277</f>
        <v>90.189995410738874</v>
      </c>
      <c r="L276" s="56">
        <f t="shared" si="8"/>
        <v>562.53281321707209</v>
      </c>
      <c r="M276" s="57">
        <f t="shared" si="9"/>
        <v>0.46838702182936892</v>
      </c>
    </row>
    <row r="277" spans="1:13" ht="14.25" customHeight="1" x14ac:dyDescent="0.2">
      <c r="A277" s="9" t="str">
        <f>'3'!A277</f>
        <v>Muncy SD</v>
      </c>
      <c r="B277" s="29" t="str">
        <f>'3'!B277</f>
        <v>Lycoming</v>
      </c>
      <c r="C277" s="85">
        <f>'3'!C277</f>
        <v>230</v>
      </c>
      <c r="D277" s="85">
        <f>'3'!D277</f>
        <v>179</v>
      </c>
      <c r="E277" s="85">
        <f>'3'!E277</f>
        <v>409</v>
      </c>
      <c r="F277" s="11">
        <f>'5'!O278</f>
        <v>12</v>
      </c>
      <c r="G277" s="13">
        <f>'6'!H278</f>
        <v>0</v>
      </c>
      <c r="H277" s="11">
        <f>'7'!F278</f>
        <v>0</v>
      </c>
      <c r="I277" s="11">
        <f>'8'!M278</f>
        <v>67</v>
      </c>
      <c r="J277" s="11">
        <f>'9'!O278+'9'!P278</f>
        <v>140.57888493475684</v>
      </c>
      <c r="K277" s="11">
        <f>'9'!Y278</f>
        <v>0</v>
      </c>
      <c r="L277" s="56">
        <f t="shared" si="8"/>
        <v>219.57888493475684</v>
      </c>
      <c r="M277" s="57">
        <f t="shared" si="9"/>
        <v>0.53686768932703388</v>
      </c>
    </row>
    <row r="278" spans="1:13" ht="14.25" customHeight="1" x14ac:dyDescent="0.2">
      <c r="A278" s="9" t="str">
        <f>'3'!A278</f>
        <v>Nazareth Area SD</v>
      </c>
      <c r="B278" s="29" t="str">
        <f>'3'!B278</f>
        <v>Northampton</v>
      </c>
      <c r="C278" s="85">
        <f>'3'!C278</f>
        <v>775</v>
      </c>
      <c r="D278" s="85">
        <f>'3'!D278</f>
        <v>583</v>
      </c>
      <c r="E278" s="85">
        <f>'3'!E278</f>
        <v>1358</v>
      </c>
      <c r="F278" s="11">
        <f>'5'!O279</f>
        <v>0</v>
      </c>
      <c r="G278" s="13">
        <f>'6'!H279</f>
        <v>0</v>
      </c>
      <c r="H278" s="11">
        <f>'7'!F279</f>
        <v>0</v>
      </c>
      <c r="I278" s="11">
        <f>'8'!M279</f>
        <v>167</v>
      </c>
      <c r="J278" s="11">
        <f>'9'!O279+'9'!P279</f>
        <v>172.57597684515196</v>
      </c>
      <c r="K278" s="11">
        <f>'9'!Y279</f>
        <v>115.05065123010129</v>
      </c>
      <c r="L278" s="56">
        <f t="shared" si="8"/>
        <v>339.57597684515196</v>
      </c>
      <c r="M278" s="57">
        <f t="shared" si="9"/>
        <v>0.25005594760320465</v>
      </c>
    </row>
    <row r="279" spans="1:13" ht="14.25" customHeight="1" x14ac:dyDescent="0.2">
      <c r="A279" s="9" t="str">
        <f>'3'!A279</f>
        <v>Neshaminy SD</v>
      </c>
      <c r="B279" s="29" t="str">
        <f>'3'!B279</f>
        <v>Bucks</v>
      </c>
      <c r="C279" s="85">
        <f>'3'!C279</f>
        <v>2130</v>
      </c>
      <c r="D279" s="85">
        <f>'3'!D279</f>
        <v>1488</v>
      </c>
      <c r="E279" s="85">
        <f>'3'!E279</f>
        <v>3618</v>
      </c>
      <c r="F279" s="11">
        <f>'5'!O280</f>
        <v>37</v>
      </c>
      <c r="G279" s="13">
        <f>'6'!H280</f>
        <v>52</v>
      </c>
      <c r="H279" s="11">
        <f>'7'!F280</f>
        <v>0</v>
      </c>
      <c r="I279" s="11">
        <f>'8'!M280</f>
        <v>529</v>
      </c>
      <c r="J279" s="11">
        <f>'9'!O280+'9'!P280</f>
        <v>799.55019388194751</v>
      </c>
      <c r="K279" s="11">
        <f>'9'!Y280</f>
        <v>335.83412322274881</v>
      </c>
      <c r="L279" s="56">
        <f t="shared" si="8"/>
        <v>1417.5501938819475</v>
      </c>
      <c r="M279" s="57">
        <f t="shared" si="9"/>
        <v>0.39180491815421437</v>
      </c>
    </row>
    <row r="280" spans="1:13" ht="14.25" customHeight="1" x14ac:dyDescent="0.2">
      <c r="A280" s="9" t="str">
        <f>'3'!A280</f>
        <v>Neshannock Township SD</v>
      </c>
      <c r="B280" s="29" t="str">
        <f>'3'!B280</f>
        <v>Lawrence</v>
      </c>
      <c r="C280" s="85">
        <f>'3'!C280</f>
        <v>229</v>
      </c>
      <c r="D280" s="85">
        <f>'3'!D280</f>
        <v>180</v>
      </c>
      <c r="E280" s="85">
        <f>'3'!E280</f>
        <v>409</v>
      </c>
      <c r="F280" s="11">
        <f>'5'!O281</f>
        <v>1</v>
      </c>
      <c r="G280" s="13">
        <f>'6'!H281</f>
        <v>0</v>
      </c>
      <c r="H280" s="11">
        <f>'7'!F281</f>
        <v>0</v>
      </c>
      <c r="I280" s="11">
        <f>'8'!M281</f>
        <v>33</v>
      </c>
      <c r="J280" s="11">
        <f>'9'!O281+'9'!P281</f>
        <v>96.884520884520896</v>
      </c>
      <c r="K280" s="11">
        <f>'9'!Y281</f>
        <v>32.294840294840292</v>
      </c>
      <c r="L280" s="56">
        <f t="shared" si="8"/>
        <v>130.8845208845209</v>
      </c>
      <c r="M280" s="57">
        <f t="shared" si="9"/>
        <v>0.32001105350738607</v>
      </c>
    </row>
    <row r="281" spans="1:13" ht="14.25" customHeight="1" x14ac:dyDescent="0.2">
      <c r="A281" s="9" t="str">
        <f>'3'!A281</f>
        <v>New Brighton Area SD</v>
      </c>
      <c r="B281" s="29" t="str">
        <f>'3'!B281</f>
        <v>Beaver</v>
      </c>
      <c r="C281" s="85">
        <f>'3'!C281</f>
        <v>370</v>
      </c>
      <c r="D281" s="85">
        <f>'3'!D281</f>
        <v>239</v>
      </c>
      <c r="E281" s="85">
        <f>'3'!E281</f>
        <v>609</v>
      </c>
      <c r="F281" s="11">
        <f>'5'!O282</f>
        <v>95</v>
      </c>
      <c r="G281" s="13">
        <f>'6'!H282</f>
        <v>0</v>
      </c>
      <c r="H281" s="11">
        <f>'7'!F282</f>
        <v>0</v>
      </c>
      <c r="I281" s="11">
        <f>'8'!M282</f>
        <v>104</v>
      </c>
      <c r="J281" s="11">
        <f>'9'!O282+'9'!P282</f>
        <v>93.780763790664793</v>
      </c>
      <c r="K281" s="11">
        <f>'9'!Y282</f>
        <v>31.260254596888263</v>
      </c>
      <c r="L281" s="56">
        <f t="shared" si="8"/>
        <v>292.78076379066476</v>
      </c>
      <c r="M281" s="57">
        <f t="shared" si="9"/>
        <v>0.48075659078926891</v>
      </c>
    </row>
    <row r="282" spans="1:13" ht="14.25" customHeight="1" x14ac:dyDescent="0.2">
      <c r="A282" s="9" t="str">
        <f>'3'!A282</f>
        <v>New Castle Area SD</v>
      </c>
      <c r="B282" s="29" t="str">
        <f>'3'!B282</f>
        <v>Lawrence</v>
      </c>
      <c r="C282" s="85">
        <f>'3'!C282</f>
        <v>980</v>
      </c>
      <c r="D282" s="85">
        <f>'3'!D282</f>
        <v>653</v>
      </c>
      <c r="E282" s="85">
        <f>'3'!E282</f>
        <v>1633</v>
      </c>
      <c r="F282" s="11">
        <f>'5'!O283</f>
        <v>317</v>
      </c>
      <c r="G282" s="13">
        <f>'6'!H283</f>
        <v>40</v>
      </c>
      <c r="H282" s="11">
        <f>'7'!F283</f>
        <v>86</v>
      </c>
      <c r="I282" s="11">
        <f>'8'!M283</f>
        <v>200</v>
      </c>
      <c r="J282" s="11">
        <f>'9'!O283+'9'!P283</f>
        <v>255.92137592137593</v>
      </c>
      <c r="K282" s="11">
        <f>'9'!Y283</f>
        <v>45.700245700245695</v>
      </c>
      <c r="L282" s="56">
        <f t="shared" si="8"/>
        <v>898.9213759213759</v>
      </c>
      <c r="M282" s="57">
        <f t="shared" si="9"/>
        <v>0.55047236737377581</v>
      </c>
    </row>
    <row r="283" spans="1:13" ht="14.25" customHeight="1" x14ac:dyDescent="0.2">
      <c r="A283" s="9" t="str">
        <f>'3'!A283</f>
        <v>New Hope-Solebury SD</v>
      </c>
      <c r="B283" s="29" t="str">
        <f>'3'!B283</f>
        <v>Bucks</v>
      </c>
      <c r="C283" s="85">
        <f>'3'!C283</f>
        <v>213</v>
      </c>
      <c r="D283" s="85">
        <f>'3'!D283</f>
        <v>187</v>
      </c>
      <c r="E283" s="85">
        <f>'3'!E283</f>
        <v>400</v>
      </c>
      <c r="F283" s="11">
        <f>'5'!O284</f>
        <v>0</v>
      </c>
      <c r="G283" s="13">
        <f>'6'!H284</f>
        <v>0</v>
      </c>
      <c r="H283" s="11">
        <f>'7'!F284</f>
        <v>0</v>
      </c>
      <c r="I283" s="11">
        <f>'8'!M284</f>
        <v>50</v>
      </c>
      <c r="J283" s="11">
        <f>'9'!O284+'9'!P284</f>
        <v>30.530374838431712</v>
      </c>
      <c r="K283" s="11">
        <f>'9'!Y284</f>
        <v>0</v>
      </c>
      <c r="L283" s="56">
        <f t="shared" si="8"/>
        <v>80.530374838431712</v>
      </c>
      <c r="M283" s="57">
        <f t="shared" si="9"/>
        <v>0.20132593709607927</v>
      </c>
    </row>
    <row r="284" spans="1:13" ht="14.25" customHeight="1" x14ac:dyDescent="0.2">
      <c r="A284" s="9" t="str">
        <f>'3'!A284</f>
        <v>New Kensington-Arnold SD</v>
      </c>
      <c r="B284" s="29" t="str">
        <f>'3'!B284</f>
        <v>Westmoreland</v>
      </c>
      <c r="C284" s="85">
        <f>'3'!C284</f>
        <v>687</v>
      </c>
      <c r="D284" s="85">
        <f>'3'!D284</f>
        <v>491</v>
      </c>
      <c r="E284" s="85">
        <f>'3'!E284</f>
        <v>1178</v>
      </c>
      <c r="F284" s="11">
        <f>'5'!O285</f>
        <v>140</v>
      </c>
      <c r="G284" s="13">
        <f>'6'!H285</f>
        <v>0</v>
      </c>
      <c r="H284" s="11">
        <f>'7'!F285</f>
        <v>0</v>
      </c>
      <c r="I284" s="11">
        <f>'8'!M285</f>
        <v>164</v>
      </c>
      <c r="J284" s="11">
        <f>'9'!O285+'9'!P285</f>
        <v>0</v>
      </c>
      <c r="K284" s="11">
        <f>'9'!Y285</f>
        <v>0</v>
      </c>
      <c r="L284" s="56">
        <f t="shared" si="8"/>
        <v>304</v>
      </c>
      <c r="M284" s="57">
        <f t="shared" si="9"/>
        <v>0.25806451612903225</v>
      </c>
    </row>
    <row r="285" spans="1:13" ht="14.25" customHeight="1" x14ac:dyDescent="0.2">
      <c r="A285" s="9" t="str">
        <f>'3'!A285</f>
        <v>Newport SD</v>
      </c>
      <c r="B285" s="29" t="str">
        <f>'3'!B285</f>
        <v>Perry</v>
      </c>
      <c r="C285" s="85">
        <f>'3'!C285</f>
        <v>279</v>
      </c>
      <c r="D285" s="85">
        <f>'3'!D285</f>
        <v>183</v>
      </c>
      <c r="E285" s="85">
        <f>'3'!E285</f>
        <v>462</v>
      </c>
      <c r="F285" s="11">
        <f>'5'!O286</f>
        <v>11</v>
      </c>
      <c r="G285" s="13">
        <f>'6'!H286</f>
        <v>15</v>
      </c>
      <c r="H285" s="11">
        <f>'7'!F286</f>
        <v>15</v>
      </c>
      <c r="I285" s="11">
        <f>'8'!M286</f>
        <v>59</v>
      </c>
      <c r="J285" s="11">
        <f>'9'!O286+'9'!P286</f>
        <v>37.411764705882355</v>
      </c>
      <c r="K285" s="11">
        <f>'9'!Y286</f>
        <v>0</v>
      </c>
      <c r="L285" s="56">
        <f t="shared" si="8"/>
        <v>137.41176470588235</v>
      </c>
      <c r="M285" s="57">
        <f t="shared" si="9"/>
        <v>0.29742806213394446</v>
      </c>
    </row>
    <row r="286" spans="1:13" ht="14.25" customHeight="1" x14ac:dyDescent="0.2">
      <c r="A286" s="9" t="str">
        <f>'3'!A286</f>
        <v>Norristown Area SD</v>
      </c>
      <c r="B286" s="29" t="str">
        <f>'3'!B286</f>
        <v>Montgomery</v>
      </c>
      <c r="C286" s="85">
        <f>'3'!C286</f>
        <v>2891</v>
      </c>
      <c r="D286" s="85">
        <f>'3'!D286</f>
        <v>1774</v>
      </c>
      <c r="E286" s="85">
        <f>'3'!E286</f>
        <v>4665</v>
      </c>
      <c r="F286" s="11">
        <f>'5'!O287</f>
        <v>112</v>
      </c>
      <c r="G286" s="13">
        <f>'6'!H287</f>
        <v>64</v>
      </c>
      <c r="H286" s="11">
        <f>'7'!F287</f>
        <v>0</v>
      </c>
      <c r="I286" s="11">
        <f>'8'!M287</f>
        <v>562</v>
      </c>
      <c r="J286" s="11">
        <f>'9'!O287+'9'!P287</f>
        <v>1194.5087429891125</v>
      </c>
      <c r="K286" s="11">
        <f>'9'!Y287</f>
        <v>395.11613328934345</v>
      </c>
      <c r="L286" s="56">
        <f t="shared" si="8"/>
        <v>1932.5087429891125</v>
      </c>
      <c r="M286" s="57">
        <f t="shared" si="9"/>
        <v>0.41425696527097805</v>
      </c>
    </row>
    <row r="287" spans="1:13" ht="14.25" customHeight="1" x14ac:dyDescent="0.2">
      <c r="A287" s="9" t="str">
        <f>'3'!A287</f>
        <v>North Allegheny SD</v>
      </c>
      <c r="B287" s="29" t="str">
        <f>'3'!B287</f>
        <v>Allegheny</v>
      </c>
      <c r="C287" s="85">
        <f>'3'!C287</f>
        <v>1553</v>
      </c>
      <c r="D287" s="85">
        <f>'3'!D287</f>
        <v>1250</v>
      </c>
      <c r="E287" s="85">
        <f>'3'!E287</f>
        <v>2803</v>
      </c>
      <c r="F287" s="11">
        <f>'5'!O288</f>
        <v>0</v>
      </c>
      <c r="G287" s="13">
        <f>'6'!H288</f>
        <v>0</v>
      </c>
      <c r="H287" s="11">
        <f>'7'!F288</f>
        <v>0</v>
      </c>
      <c r="I287" s="11">
        <f>'8'!M288</f>
        <v>326</v>
      </c>
      <c r="J287" s="11">
        <f>'9'!O288+'9'!P288</f>
        <v>553.25245098039215</v>
      </c>
      <c r="K287" s="11">
        <f>'9'!Y288</f>
        <v>172.89139093137254</v>
      </c>
      <c r="L287" s="56">
        <f t="shared" si="8"/>
        <v>879.25245098039215</v>
      </c>
      <c r="M287" s="57">
        <f t="shared" si="9"/>
        <v>0.31368264394591228</v>
      </c>
    </row>
    <row r="288" spans="1:13" ht="14.25" customHeight="1" x14ac:dyDescent="0.2">
      <c r="A288" s="9" t="str">
        <f>'3'!A288</f>
        <v>North Clarion County SD</v>
      </c>
      <c r="B288" s="29" t="str">
        <f>'3'!B288</f>
        <v>Clarion</v>
      </c>
      <c r="C288" s="85">
        <f>'3'!C288</f>
        <v>175</v>
      </c>
      <c r="D288" s="85">
        <f>'3'!D288</f>
        <v>116</v>
      </c>
      <c r="E288" s="85">
        <f>'3'!E288</f>
        <v>291</v>
      </c>
      <c r="F288" s="11">
        <f>'5'!O289</f>
        <v>0</v>
      </c>
      <c r="G288" s="13">
        <f>'6'!H289</f>
        <v>0</v>
      </c>
      <c r="H288" s="11">
        <f>'7'!F289</f>
        <v>30</v>
      </c>
      <c r="I288" s="11">
        <f>'8'!M289</f>
        <v>33</v>
      </c>
      <c r="J288" s="11">
        <f>'9'!O289+'9'!P289</f>
        <v>39.752808988764045</v>
      </c>
      <c r="K288" s="11">
        <f>'9'!Y289</f>
        <v>3.4269662921348316</v>
      </c>
      <c r="L288" s="56">
        <f t="shared" si="8"/>
        <v>102.75280898876404</v>
      </c>
      <c r="M288" s="57">
        <f t="shared" si="9"/>
        <v>0.35310243638750533</v>
      </c>
    </row>
    <row r="289" spans="1:13" ht="14.25" customHeight="1" x14ac:dyDescent="0.2">
      <c r="A289" s="9" t="str">
        <f>'3'!A289</f>
        <v>North East SD</v>
      </c>
      <c r="B289" s="29" t="str">
        <f>'3'!B289</f>
        <v>Erie</v>
      </c>
      <c r="C289" s="85">
        <f>'3'!C289</f>
        <v>354</v>
      </c>
      <c r="D289" s="85">
        <f>'3'!D289</f>
        <v>262</v>
      </c>
      <c r="E289" s="85">
        <f>'3'!E289</f>
        <v>616</v>
      </c>
      <c r="F289" s="11">
        <f>'5'!O290</f>
        <v>74</v>
      </c>
      <c r="G289" s="13">
        <f>'6'!H290</f>
        <v>16</v>
      </c>
      <c r="H289" s="11">
        <f>'7'!F290</f>
        <v>0</v>
      </c>
      <c r="I289" s="11">
        <f>'8'!M290</f>
        <v>118</v>
      </c>
      <c r="J289" s="11">
        <f>'9'!O290+'9'!P290</f>
        <v>32.590926134233221</v>
      </c>
      <c r="K289" s="11">
        <f>'9'!Y290</f>
        <v>0</v>
      </c>
      <c r="L289" s="56">
        <f t="shared" si="8"/>
        <v>240.59092613423323</v>
      </c>
      <c r="M289" s="57">
        <f t="shared" si="9"/>
        <v>0.39056968528284614</v>
      </c>
    </row>
    <row r="290" spans="1:13" ht="14.25" customHeight="1" x14ac:dyDescent="0.2">
      <c r="A290" s="9" t="str">
        <f>'3'!A290</f>
        <v>North Hills SD</v>
      </c>
      <c r="B290" s="29" t="str">
        <f>'3'!B290</f>
        <v>Allegheny</v>
      </c>
      <c r="C290" s="85">
        <f>'3'!C290</f>
        <v>1217</v>
      </c>
      <c r="D290" s="85">
        <f>'3'!D290</f>
        <v>743</v>
      </c>
      <c r="E290" s="85">
        <f>'3'!E290</f>
        <v>1960</v>
      </c>
      <c r="F290" s="11">
        <f>'5'!O291</f>
        <v>13</v>
      </c>
      <c r="G290" s="13">
        <f>'6'!H291</f>
        <v>0</v>
      </c>
      <c r="H290" s="11">
        <f>'7'!F291</f>
        <v>0</v>
      </c>
      <c r="I290" s="11">
        <f>'8'!M291</f>
        <v>232</v>
      </c>
      <c r="J290" s="11">
        <f>'9'!O291+'9'!P291</f>
        <v>172.89139093137254</v>
      </c>
      <c r="K290" s="11">
        <f>'9'!Y291</f>
        <v>34.578278186274503</v>
      </c>
      <c r="L290" s="56">
        <f t="shared" si="8"/>
        <v>417.89139093137254</v>
      </c>
      <c r="M290" s="57">
        <f t="shared" si="9"/>
        <v>0.21320989333233292</v>
      </c>
    </row>
    <row r="291" spans="1:13" ht="14.25" customHeight="1" x14ac:dyDescent="0.2">
      <c r="A291" s="9" t="str">
        <f>'3'!A291</f>
        <v>North Penn SD</v>
      </c>
      <c r="B291" s="29" t="str">
        <f>'3'!B291</f>
        <v>Montgomery</v>
      </c>
      <c r="C291" s="85">
        <f>'3'!C291</f>
        <v>3406</v>
      </c>
      <c r="D291" s="85">
        <f>'3'!D291</f>
        <v>2329</v>
      </c>
      <c r="E291" s="85">
        <f>'3'!E291</f>
        <v>5735</v>
      </c>
      <c r="F291" s="11">
        <f>'5'!O292</f>
        <v>0</v>
      </c>
      <c r="G291" s="13">
        <f>'6'!H292</f>
        <v>0</v>
      </c>
      <c r="H291" s="11">
        <f>'7'!F292</f>
        <v>0</v>
      </c>
      <c r="I291" s="11">
        <f>'8'!M292</f>
        <v>601</v>
      </c>
      <c r="J291" s="11">
        <f>'9'!O292+'9'!P292</f>
        <v>970.99637083470793</v>
      </c>
      <c r="K291" s="11">
        <f>'9'!Y292</f>
        <v>161.83272847245132</v>
      </c>
      <c r="L291" s="56">
        <f t="shared" si="8"/>
        <v>1571.9963708347079</v>
      </c>
      <c r="M291" s="57">
        <f t="shared" si="9"/>
        <v>0.27410573161895518</v>
      </c>
    </row>
    <row r="292" spans="1:13" ht="14.25" customHeight="1" x14ac:dyDescent="0.2">
      <c r="A292" s="9" t="str">
        <f>'3'!A292</f>
        <v>North Pocono SD</v>
      </c>
      <c r="B292" s="29" t="str">
        <f>'3'!B292</f>
        <v>Lackawanna</v>
      </c>
      <c r="C292" s="85">
        <f>'3'!C292</f>
        <v>573</v>
      </c>
      <c r="D292" s="85">
        <f>'3'!D292</f>
        <v>413</v>
      </c>
      <c r="E292" s="85">
        <f>'3'!E292</f>
        <v>986</v>
      </c>
      <c r="F292" s="11">
        <f>'5'!O293</f>
        <v>58</v>
      </c>
      <c r="G292" s="13">
        <f>'6'!H293</f>
        <v>0</v>
      </c>
      <c r="H292" s="11">
        <f>'7'!F293</f>
        <v>0</v>
      </c>
      <c r="I292" s="11">
        <f>'8'!M293</f>
        <v>118</v>
      </c>
      <c r="J292" s="11">
        <f>'9'!O293+'9'!P293</f>
        <v>62.161010260457772</v>
      </c>
      <c r="K292" s="11">
        <f>'9'!Y293</f>
        <v>31.080505130228886</v>
      </c>
      <c r="L292" s="56">
        <f t="shared" si="8"/>
        <v>238.16101026045777</v>
      </c>
      <c r="M292" s="57">
        <f t="shared" si="9"/>
        <v>0.24154260675502817</v>
      </c>
    </row>
    <row r="293" spans="1:13" ht="14.25" customHeight="1" x14ac:dyDescent="0.2">
      <c r="A293" s="9" t="str">
        <f>'3'!A293</f>
        <v>North Schuylkill SD</v>
      </c>
      <c r="B293" s="29" t="str">
        <f>'3'!B293</f>
        <v>Schuylkill</v>
      </c>
      <c r="C293" s="85">
        <f>'3'!C293</f>
        <v>428</v>
      </c>
      <c r="D293" s="85">
        <f>'3'!D293</f>
        <v>344</v>
      </c>
      <c r="E293" s="85">
        <f>'3'!E293</f>
        <v>772</v>
      </c>
      <c r="F293" s="11">
        <f>'5'!O294</f>
        <v>48</v>
      </c>
      <c r="G293" s="13">
        <f>'6'!H294</f>
        <v>30</v>
      </c>
      <c r="H293" s="11">
        <f>'7'!F294</f>
        <v>0</v>
      </c>
      <c r="I293" s="11">
        <f>'8'!M294</f>
        <v>129</v>
      </c>
      <c r="J293" s="11">
        <f>'9'!O294+'9'!P294</f>
        <v>34.229166666666671</v>
      </c>
      <c r="K293" s="11">
        <f>'9'!Y294</f>
        <v>34.229166666666671</v>
      </c>
      <c r="L293" s="56">
        <f t="shared" si="8"/>
        <v>241.22916666666669</v>
      </c>
      <c r="M293" s="57">
        <f t="shared" si="9"/>
        <v>0.31247301381692577</v>
      </c>
    </row>
    <row r="294" spans="1:13" ht="14.25" customHeight="1" x14ac:dyDescent="0.2">
      <c r="A294" s="9" t="str">
        <f>'3'!A294</f>
        <v>North Star SD</v>
      </c>
      <c r="B294" s="29" t="str">
        <f>'3'!B294</f>
        <v>Somerset</v>
      </c>
      <c r="C294" s="85">
        <f>'3'!C294</f>
        <v>308</v>
      </c>
      <c r="D294" s="85">
        <f>'3'!D294</f>
        <v>180</v>
      </c>
      <c r="E294" s="85">
        <f>'3'!E294</f>
        <v>488</v>
      </c>
      <c r="F294" s="11">
        <f>'5'!O295</f>
        <v>53</v>
      </c>
      <c r="G294" s="13">
        <f>'6'!H295</f>
        <v>16</v>
      </c>
      <c r="H294" s="11">
        <f>'7'!F295</f>
        <v>19</v>
      </c>
      <c r="I294" s="11">
        <f>'8'!M295</f>
        <v>61</v>
      </c>
      <c r="J294" s="11">
        <f>'9'!O295+'9'!P295</f>
        <v>70.944881889763778</v>
      </c>
      <c r="K294" s="11">
        <f>'9'!Y295</f>
        <v>0</v>
      </c>
      <c r="L294" s="56">
        <f t="shared" si="8"/>
        <v>219.94488188976379</v>
      </c>
      <c r="M294" s="57">
        <f t="shared" si="9"/>
        <v>0.45070672518394217</v>
      </c>
    </row>
    <row r="295" spans="1:13" ht="14.25" customHeight="1" x14ac:dyDescent="0.2">
      <c r="A295" s="9" t="str">
        <f>'3'!A295</f>
        <v>Northampton Area SD</v>
      </c>
      <c r="B295" s="29" t="str">
        <f>'3'!B295</f>
        <v>Northampton</v>
      </c>
      <c r="C295" s="85">
        <f>'3'!C295</f>
        <v>1222</v>
      </c>
      <c r="D295" s="85">
        <f>'3'!D295</f>
        <v>904</v>
      </c>
      <c r="E295" s="85">
        <f>'3'!E295</f>
        <v>2126</v>
      </c>
      <c r="F295" s="11">
        <f>'5'!O296</f>
        <v>0</v>
      </c>
      <c r="G295" s="13">
        <f>'6'!H296</f>
        <v>0</v>
      </c>
      <c r="H295" s="11">
        <f>'7'!F296</f>
        <v>20</v>
      </c>
      <c r="I295" s="11">
        <f>'8'!M296</f>
        <v>249</v>
      </c>
      <c r="J295" s="11">
        <f>'9'!O296+'9'!P296</f>
        <v>328.32850940665702</v>
      </c>
      <c r="K295" s="11">
        <f>'9'!Y296</f>
        <v>28.762662807525324</v>
      </c>
      <c r="L295" s="56">
        <f t="shared" si="8"/>
        <v>597.32850940665708</v>
      </c>
      <c r="M295" s="57">
        <f t="shared" si="9"/>
        <v>0.28096355099090176</v>
      </c>
    </row>
    <row r="296" spans="1:13" ht="14.25" customHeight="1" x14ac:dyDescent="0.2">
      <c r="A296" s="9" t="str">
        <f>'3'!A296</f>
        <v>Northeast Bradford SD</v>
      </c>
      <c r="B296" s="29" t="str">
        <f>'3'!B296</f>
        <v>Bradford</v>
      </c>
      <c r="C296" s="85">
        <f>'3'!C296</f>
        <v>219</v>
      </c>
      <c r="D296" s="85">
        <f>'3'!D296</f>
        <v>148</v>
      </c>
      <c r="E296" s="85">
        <f>'3'!E296</f>
        <v>367</v>
      </c>
      <c r="F296" s="11">
        <f>'5'!O297</f>
        <v>0</v>
      </c>
      <c r="G296" s="13">
        <f>'6'!H297</f>
        <v>0</v>
      </c>
      <c r="H296" s="11">
        <f>'7'!F297</f>
        <v>0</v>
      </c>
      <c r="I296" s="11">
        <f>'8'!M297</f>
        <v>18</v>
      </c>
      <c r="J296" s="11">
        <f>'9'!O297+'9'!P297</f>
        <v>33.194736842105257</v>
      </c>
      <c r="K296" s="11">
        <f>'9'!Y297</f>
        <v>0</v>
      </c>
      <c r="L296" s="56">
        <f t="shared" si="8"/>
        <v>51.194736842105257</v>
      </c>
      <c r="M296" s="57">
        <f t="shared" si="9"/>
        <v>0.1394951957550552</v>
      </c>
    </row>
    <row r="297" spans="1:13" ht="14.25" customHeight="1" x14ac:dyDescent="0.2">
      <c r="A297" s="9" t="str">
        <f>'3'!A297</f>
        <v>Northeastern York SD</v>
      </c>
      <c r="B297" s="29" t="str">
        <f>'3'!B297</f>
        <v>York</v>
      </c>
      <c r="C297" s="85">
        <f>'3'!C297</f>
        <v>970</v>
      </c>
      <c r="D297" s="85">
        <f>'3'!D297</f>
        <v>681</v>
      </c>
      <c r="E297" s="85">
        <f>'3'!E297</f>
        <v>1651</v>
      </c>
      <c r="F297" s="11">
        <f>'5'!O298</f>
        <v>17</v>
      </c>
      <c r="G297" s="13">
        <f>'6'!H298</f>
        <v>0</v>
      </c>
      <c r="H297" s="11">
        <f>'7'!F298</f>
        <v>0</v>
      </c>
      <c r="I297" s="11">
        <f>'8'!M298</f>
        <v>163</v>
      </c>
      <c r="J297" s="11">
        <f>'9'!O298+'9'!P298</f>
        <v>198.3585313174946</v>
      </c>
      <c r="K297" s="11">
        <f>'9'!Y298</f>
        <v>96.155507559395247</v>
      </c>
      <c r="L297" s="56">
        <f t="shared" si="8"/>
        <v>378.35853131749457</v>
      </c>
      <c r="M297" s="57">
        <f t="shared" si="9"/>
        <v>0.22916931030738616</v>
      </c>
    </row>
    <row r="298" spans="1:13" ht="14.25" customHeight="1" x14ac:dyDescent="0.2">
      <c r="A298" s="9" t="str">
        <f>'3'!A298</f>
        <v>Northern Bedford County SD</v>
      </c>
      <c r="B298" s="29" t="str">
        <f>'3'!B298</f>
        <v>Bedford</v>
      </c>
      <c r="C298" s="85">
        <f>'3'!C298</f>
        <v>269</v>
      </c>
      <c r="D298" s="85">
        <f>'3'!D298</f>
        <v>182</v>
      </c>
      <c r="E298" s="85">
        <f>'3'!E298</f>
        <v>451</v>
      </c>
      <c r="F298" s="11">
        <f>'5'!O299</f>
        <v>22</v>
      </c>
      <c r="G298" s="13">
        <f>'6'!H299</f>
        <v>0</v>
      </c>
      <c r="H298" s="11">
        <f>'7'!F299</f>
        <v>53</v>
      </c>
      <c r="I298" s="11">
        <f>'8'!M299</f>
        <v>34</v>
      </c>
      <c r="J298" s="11">
        <f>'9'!O299+'9'!P299</f>
        <v>0</v>
      </c>
      <c r="K298" s="11">
        <f>'9'!Y299</f>
        <v>0</v>
      </c>
      <c r="L298" s="56">
        <f t="shared" si="8"/>
        <v>109</v>
      </c>
      <c r="M298" s="57">
        <f t="shared" si="9"/>
        <v>0.24168514412416853</v>
      </c>
    </row>
    <row r="299" spans="1:13" ht="14.25" customHeight="1" x14ac:dyDescent="0.2">
      <c r="A299" s="9" t="str">
        <f>'3'!A299</f>
        <v>Northern Cambria SD</v>
      </c>
      <c r="B299" s="29" t="str">
        <f>'3'!B299</f>
        <v>Cambria</v>
      </c>
      <c r="C299" s="85">
        <f>'3'!C299</f>
        <v>247</v>
      </c>
      <c r="D299" s="85">
        <f>'3'!D299</f>
        <v>214</v>
      </c>
      <c r="E299" s="85">
        <f>'3'!E299</f>
        <v>461</v>
      </c>
      <c r="F299" s="11">
        <f>'5'!O300</f>
        <v>50</v>
      </c>
      <c r="G299" s="13">
        <f>'6'!H300</f>
        <v>21</v>
      </c>
      <c r="H299" s="11">
        <f>'7'!F300</f>
        <v>19</v>
      </c>
      <c r="I299" s="11">
        <f>'8'!M300</f>
        <v>50</v>
      </c>
      <c r="J299" s="11">
        <f>'9'!O300+'9'!P300</f>
        <v>36.651465798045606</v>
      </c>
      <c r="K299" s="11">
        <f>'9'!Y300</f>
        <v>33.491856677524432</v>
      </c>
      <c r="L299" s="56">
        <f t="shared" si="8"/>
        <v>176.65146579804559</v>
      </c>
      <c r="M299" s="57">
        <f t="shared" si="9"/>
        <v>0.38319189977884077</v>
      </c>
    </row>
    <row r="300" spans="1:13" ht="14.25" customHeight="1" x14ac:dyDescent="0.2">
      <c r="A300" s="9" t="str">
        <f>'3'!A300</f>
        <v>Northern Lebanon SD</v>
      </c>
      <c r="B300" s="29" t="str">
        <f>'3'!B300</f>
        <v>Lebanon</v>
      </c>
      <c r="C300" s="85">
        <f>'3'!C300</f>
        <v>699</v>
      </c>
      <c r="D300" s="85">
        <f>'3'!D300</f>
        <v>458</v>
      </c>
      <c r="E300" s="85">
        <f>'3'!E300</f>
        <v>1157</v>
      </c>
      <c r="F300" s="11">
        <f>'5'!O301</f>
        <v>24</v>
      </c>
      <c r="G300" s="13">
        <f>'6'!H301</f>
        <v>0</v>
      </c>
      <c r="H300" s="11">
        <f>'7'!F301</f>
        <v>0</v>
      </c>
      <c r="I300" s="11">
        <f>'8'!M301</f>
        <v>119</v>
      </c>
      <c r="J300" s="11">
        <f>'9'!O301+'9'!P301</f>
        <v>110.08767123287672</v>
      </c>
      <c r="K300" s="11">
        <f>'9'!Y301</f>
        <v>32.235616438356161</v>
      </c>
      <c r="L300" s="56">
        <f t="shared" si="8"/>
        <v>253.08767123287672</v>
      </c>
      <c r="M300" s="57">
        <f t="shared" si="9"/>
        <v>0.21874474609583122</v>
      </c>
    </row>
    <row r="301" spans="1:13" ht="14.25" customHeight="1" x14ac:dyDescent="0.2">
      <c r="A301" s="9" t="str">
        <f>'3'!A301</f>
        <v>Northern Lehigh SD</v>
      </c>
      <c r="B301" s="29" t="str">
        <f>'3'!B301</f>
        <v>Lehigh</v>
      </c>
      <c r="C301" s="85">
        <f>'3'!C301</f>
        <v>356</v>
      </c>
      <c r="D301" s="85">
        <f>'3'!D301</f>
        <v>260</v>
      </c>
      <c r="E301" s="85">
        <f>'3'!E301</f>
        <v>616</v>
      </c>
      <c r="F301" s="11">
        <f>'5'!O302</f>
        <v>20</v>
      </c>
      <c r="G301" s="13">
        <f>'6'!H302</f>
        <v>0</v>
      </c>
      <c r="H301" s="11">
        <f>'7'!F302</f>
        <v>0</v>
      </c>
      <c r="I301" s="11">
        <f>'8'!M302</f>
        <v>82</v>
      </c>
      <c r="J301" s="11">
        <f>'9'!O302+'9'!P302</f>
        <v>29.710633567988143</v>
      </c>
      <c r="K301" s="11">
        <f>'9'!Y302</f>
        <v>29.710633567988147</v>
      </c>
      <c r="L301" s="56">
        <f t="shared" si="8"/>
        <v>131.71063356798814</v>
      </c>
      <c r="M301" s="57">
        <f t="shared" si="9"/>
        <v>0.21381596358439633</v>
      </c>
    </row>
    <row r="302" spans="1:13" ht="14.25" customHeight="1" x14ac:dyDescent="0.2">
      <c r="A302" s="9" t="str">
        <f>'3'!A302</f>
        <v>Northern Potter SD</v>
      </c>
      <c r="B302" s="29" t="str">
        <f>'3'!B302</f>
        <v>Potter</v>
      </c>
      <c r="C302" s="85">
        <f>'3'!C302</f>
        <v>144</v>
      </c>
      <c r="D302" s="85">
        <f>'3'!D302</f>
        <v>89</v>
      </c>
      <c r="E302" s="85">
        <f>'3'!E302</f>
        <v>233</v>
      </c>
      <c r="F302" s="11">
        <f>'5'!O303</f>
        <v>13</v>
      </c>
      <c r="G302" s="13">
        <f>'6'!H303</f>
        <v>0</v>
      </c>
      <c r="H302" s="11">
        <f>'7'!F303</f>
        <v>38</v>
      </c>
      <c r="I302" s="11">
        <f>'8'!M303</f>
        <v>36</v>
      </c>
      <c r="J302" s="11">
        <f>'9'!O303+'9'!P303</f>
        <v>0</v>
      </c>
      <c r="K302" s="11">
        <f>'9'!Y303</f>
        <v>0</v>
      </c>
      <c r="L302" s="56">
        <f t="shared" si="8"/>
        <v>87</v>
      </c>
      <c r="M302" s="57">
        <f t="shared" si="9"/>
        <v>0.37339055793991416</v>
      </c>
    </row>
    <row r="303" spans="1:13" ht="14.25" customHeight="1" x14ac:dyDescent="0.2">
      <c r="A303" s="9" t="str">
        <f>'3'!A303</f>
        <v>Northern Tioga SD</v>
      </c>
      <c r="B303" s="29" t="str">
        <f>'3'!B303</f>
        <v>Tioga</v>
      </c>
      <c r="C303" s="85">
        <f>'3'!C303</f>
        <v>501</v>
      </c>
      <c r="D303" s="85">
        <f>'3'!D303</f>
        <v>323</v>
      </c>
      <c r="E303" s="85">
        <f>'3'!E303</f>
        <v>824</v>
      </c>
      <c r="F303" s="11">
        <f>'5'!O304</f>
        <v>90</v>
      </c>
      <c r="G303" s="13">
        <f>'6'!H304</f>
        <v>13</v>
      </c>
      <c r="H303" s="11">
        <f>'7'!F304</f>
        <v>0</v>
      </c>
      <c r="I303" s="11">
        <f>'8'!M304</f>
        <v>94</v>
      </c>
      <c r="J303" s="11">
        <f>'9'!O304+'9'!P304</f>
        <v>185.35911602209944</v>
      </c>
      <c r="K303" s="11">
        <f>'9'!Y304</f>
        <v>71.447513812154696</v>
      </c>
      <c r="L303" s="56">
        <f t="shared" si="8"/>
        <v>382.35911602209944</v>
      </c>
      <c r="M303" s="57">
        <f t="shared" si="9"/>
        <v>0.46402805342487796</v>
      </c>
    </row>
    <row r="304" spans="1:13" ht="14.25" customHeight="1" x14ac:dyDescent="0.2">
      <c r="A304" s="9" t="str">
        <f>'3'!A304</f>
        <v>Northern York County SD</v>
      </c>
      <c r="B304" s="29" t="str">
        <f>'3'!B304</f>
        <v>York</v>
      </c>
      <c r="C304" s="85">
        <f>'3'!C304</f>
        <v>692</v>
      </c>
      <c r="D304" s="85">
        <f>'3'!D304</f>
        <v>521</v>
      </c>
      <c r="E304" s="85">
        <f>'3'!E304</f>
        <v>1213</v>
      </c>
      <c r="F304" s="11">
        <f>'5'!O305</f>
        <v>17</v>
      </c>
      <c r="G304" s="13">
        <f>'6'!H305</f>
        <v>0</v>
      </c>
      <c r="H304" s="11">
        <f>'7'!F305</f>
        <v>0</v>
      </c>
      <c r="I304" s="11">
        <f>'8'!M305</f>
        <v>105</v>
      </c>
      <c r="J304" s="11">
        <f>'9'!O305+'9'!P305</f>
        <v>230.41036717062633</v>
      </c>
      <c r="K304" s="11">
        <f>'9'!Y305</f>
        <v>6.0475161987041037</v>
      </c>
      <c r="L304" s="56">
        <f t="shared" si="8"/>
        <v>352.41036717062633</v>
      </c>
      <c r="M304" s="57">
        <f t="shared" si="9"/>
        <v>0.29052792017364082</v>
      </c>
    </row>
    <row r="305" spans="1:13" ht="14.25" customHeight="1" x14ac:dyDescent="0.2">
      <c r="A305" s="9" t="str">
        <f>'3'!A305</f>
        <v>Northgate SD</v>
      </c>
      <c r="B305" s="29" t="str">
        <f>'3'!B305</f>
        <v>Allegheny</v>
      </c>
      <c r="C305" s="85">
        <f>'3'!C305</f>
        <v>446</v>
      </c>
      <c r="D305" s="85">
        <f>'3'!D305</f>
        <v>246</v>
      </c>
      <c r="E305" s="85">
        <f>'3'!E305</f>
        <v>692</v>
      </c>
      <c r="F305" s="11">
        <f>'5'!O306</f>
        <v>67</v>
      </c>
      <c r="G305" s="13">
        <f>'6'!H306</f>
        <v>15</v>
      </c>
      <c r="H305" s="11">
        <f>'7'!F306</f>
        <v>0</v>
      </c>
      <c r="I305" s="11">
        <f>'8'!M306</f>
        <v>91</v>
      </c>
      <c r="J305" s="11">
        <f>'9'!O306+'9'!P306</f>
        <v>69.156556372549019</v>
      </c>
      <c r="K305" s="11">
        <f>'9'!Y306</f>
        <v>0</v>
      </c>
      <c r="L305" s="56">
        <f t="shared" si="8"/>
        <v>242.15655637254901</v>
      </c>
      <c r="M305" s="57">
        <f t="shared" si="9"/>
        <v>0.34993722019154483</v>
      </c>
    </row>
    <row r="306" spans="1:13" ht="14.25" customHeight="1" x14ac:dyDescent="0.2">
      <c r="A306" s="9" t="str">
        <f>'3'!A306</f>
        <v>Northwest Area SD</v>
      </c>
      <c r="B306" s="29" t="str">
        <f>'3'!B306</f>
        <v>Luzerne</v>
      </c>
      <c r="C306" s="85">
        <f>'3'!C306</f>
        <v>248</v>
      </c>
      <c r="D306" s="85">
        <f>'3'!D306</f>
        <v>186</v>
      </c>
      <c r="E306" s="85">
        <f>'3'!E306</f>
        <v>434</v>
      </c>
      <c r="F306" s="11">
        <f>'5'!O307</f>
        <v>12</v>
      </c>
      <c r="G306" s="13">
        <f>'6'!H307</f>
        <v>30</v>
      </c>
      <c r="H306" s="11">
        <f>'7'!F307</f>
        <v>0</v>
      </c>
      <c r="I306" s="11">
        <f>'8'!M307</f>
        <v>39</v>
      </c>
      <c r="J306" s="11">
        <f>'9'!O307+'9'!P307</f>
        <v>65.383177570093451</v>
      </c>
      <c r="K306" s="11">
        <f>'9'!Y307</f>
        <v>32.691588785046726</v>
      </c>
      <c r="L306" s="56">
        <f t="shared" si="8"/>
        <v>146.38317757009344</v>
      </c>
      <c r="M306" s="57">
        <f t="shared" si="9"/>
        <v>0.33728842758086047</v>
      </c>
    </row>
    <row r="307" spans="1:13" ht="14.25" customHeight="1" x14ac:dyDescent="0.2">
      <c r="A307" s="9" t="str">
        <f>'3'!A307</f>
        <v>Northwestern Lehigh SD</v>
      </c>
      <c r="B307" s="29" t="str">
        <f>'3'!B307</f>
        <v>Lehigh</v>
      </c>
      <c r="C307" s="85">
        <f>'3'!C307</f>
        <v>418</v>
      </c>
      <c r="D307" s="85">
        <f>'3'!D307</f>
        <v>327</v>
      </c>
      <c r="E307" s="85">
        <f>'3'!E307</f>
        <v>745</v>
      </c>
      <c r="F307" s="11">
        <f>'5'!O308</f>
        <v>0</v>
      </c>
      <c r="G307" s="13">
        <f>'6'!H308</f>
        <v>0</v>
      </c>
      <c r="H307" s="11">
        <f>'7'!F308</f>
        <v>0</v>
      </c>
      <c r="I307" s="11">
        <f>'8'!M308</f>
        <v>113</v>
      </c>
      <c r="J307" s="11">
        <f>'9'!O308+'9'!P308</f>
        <v>89.131900703964433</v>
      </c>
      <c r="K307" s="11">
        <f>'9'!Y308</f>
        <v>29.710633567988147</v>
      </c>
      <c r="L307" s="56">
        <f t="shared" si="8"/>
        <v>202.13190070396445</v>
      </c>
      <c r="M307" s="57">
        <f t="shared" si="9"/>
        <v>0.27131798752209996</v>
      </c>
    </row>
    <row r="308" spans="1:13" ht="14.25" customHeight="1" x14ac:dyDescent="0.2">
      <c r="A308" s="9" t="str">
        <f>'3'!A308</f>
        <v>Northwestern SD</v>
      </c>
      <c r="B308" s="29" t="str">
        <f>'3'!B308</f>
        <v>Erie</v>
      </c>
      <c r="C308" s="85">
        <f>'3'!C308</f>
        <v>322</v>
      </c>
      <c r="D308" s="85">
        <f>'3'!D308</f>
        <v>241</v>
      </c>
      <c r="E308" s="85">
        <f>'3'!E308</f>
        <v>563</v>
      </c>
      <c r="F308" s="11">
        <f>'5'!O309</f>
        <v>31</v>
      </c>
      <c r="G308" s="13">
        <f>'6'!H309</f>
        <v>82</v>
      </c>
      <c r="H308" s="11">
        <f>'7'!F309</f>
        <v>0</v>
      </c>
      <c r="I308" s="11">
        <f>'8'!M309</f>
        <v>92</v>
      </c>
      <c r="J308" s="11">
        <f>'9'!O309+'9'!P309</f>
        <v>39.355080614923139</v>
      </c>
      <c r="K308" s="11">
        <f>'9'!Y309</f>
        <v>39.355080614923139</v>
      </c>
      <c r="L308" s="56">
        <f t="shared" si="8"/>
        <v>244.35508061492314</v>
      </c>
      <c r="M308" s="57">
        <f t="shared" si="9"/>
        <v>0.4340232337742862</v>
      </c>
    </row>
    <row r="309" spans="1:13" ht="14.25" customHeight="1" x14ac:dyDescent="0.2">
      <c r="A309" s="9" t="str">
        <f>'3'!A309</f>
        <v>Norwin SD</v>
      </c>
      <c r="B309" s="29" t="str">
        <f>'3'!B309</f>
        <v>Westmoreland</v>
      </c>
      <c r="C309" s="85">
        <f>'3'!C309</f>
        <v>1026</v>
      </c>
      <c r="D309" s="85">
        <f>'3'!D309</f>
        <v>765</v>
      </c>
      <c r="E309" s="85">
        <f>'3'!E309</f>
        <v>1791</v>
      </c>
      <c r="F309" s="11">
        <f>'5'!O310</f>
        <v>61</v>
      </c>
      <c r="G309" s="13">
        <f>'6'!H310</f>
        <v>12</v>
      </c>
      <c r="H309" s="11">
        <f>'7'!F310</f>
        <v>0</v>
      </c>
      <c r="I309" s="11">
        <f>'8'!M310</f>
        <v>165</v>
      </c>
      <c r="J309" s="11">
        <f>'9'!O310+'9'!P310</f>
        <v>222.65098039215687</v>
      </c>
      <c r="K309" s="11">
        <f>'9'!Y310</f>
        <v>62.768627450980389</v>
      </c>
      <c r="L309" s="56">
        <f t="shared" si="8"/>
        <v>460.65098039215684</v>
      </c>
      <c r="M309" s="57">
        <f t="shared" si="9"/>
        <v>0.25720322746630758</v>
      </c>
    </row>
    <row r="310" spans="1:13" ht="14.25" customHeight="1" x14ac:dyDescent="0.2">
      <c r="A310" s="9" t="str">
        <f>'3'!A310</f>
        <v>Octorara Area SD</v>
      </c>
      <c r="B310" s="29" t="str">
        <f>'3'!B310</f>
        <v>Chester</v>
      </c>
      <c r="C310" s="85">
        <f>'3'!C310</f>
        <v>811</v>
      </c>
      <c r="D310" s="85">
        <f>'3'!D310</f>
        <v>611</v>
      </c>
      <c r="E310" s="85">
        <f>'3'!E310</f>
        <v>1422</v>
      </c>
      <c r="F310" s="11">
        <f>'5'!O311</f>
        <v>0</v>
      </c>
      <c r="G310" s="13">
        <f>'6'!H311</f>
        <v>0</v>
      </c>
      <c r="H310" s="11">
        <f>'7'!F311</f>
        <v>0</v>
      </c>
      <c r="I310" s="11">
        <f>'8'!M311</f>
        <v>145</v>
      </c>
      <c r="J310" s="11">
        <f>'9'!O311+'9'!P311</f>
        <v>127.154384077461</v>
      </c>
      <c r="K310" s="11">
        <f>'9'!Y311</f>
        <v>0</v>
      </c>
      <c r="L310" s="56">
        <f t="shared" si="8"/>
        <v>272.15438407746103</v>
      </c>
      <c r="M310" s="57">
        <f t="shared" si="9"/>
        <v>0.19138845575067584</v>
      </c>
    </row>
    <row r="311" spans="1:13" ht="14.25" customHeight="1" x14ac:dyDescent="0.2">
      <c r="A311" s="9" t="str">
        <f>'3'!A311</f>
        <v>Oil City Area SD</v>
      </c>
      <c r="B311" s="29" t="str">
        <f>'3'!B311</f>
        <v>Venango</v>
      </c>
      <c r="C311" s="85">
        <f>'3'!C311</f>
        <v>527</v>
      </c>
      <c r="D311" s="85">
        <f>'3'!D311</f>
        <v>385</v>
      </c>
      <c r="E311" s="85">
        <f>'3'!E311</f>
        <v>912</v>
      </c>
      <c r="F311" s="11">
        <f>'5'!O312</f>
        <v>115</v>
      </c>
      <c r="G311" s="13">
        <f>'6'!H312</f>
        <v>50</v>
      </c>
      <c r="H311" s="11">
        <f>'7'!F312</f>
        <v>0</v>
      </c>
      <c r="I311" s="11">
        <f>'8'!M312</f>
        <v>201</v>
      </c>
      <c r="J311" s="11">
        <f>'9'!O312+'9'!P312</f>
        <v>145.76693766937669</v>
      </c>
      <c r="K311" s="11">
        <f>'9'!Y312</f>
        <v>64.921409214092137</v>
      </c>
      <c r="L311" s="56">
        <f t="shared" si="8"/>
        <v>511.76693766937672</v>
      </c>
      <c r="M311" s="57">
        <f t="shared" si="9"/>
        <v>0.56114795797080785</v>
      </c>
    </row>
    <row r="312" spans="1:13" ht="14.25" customHeight="1" x14ac:dyDescent="0.2">
      <c r="A312" s="9" t="str">
        <f>'3'!A312</f>
        <v>Old Forge SD</v>
      </c>
      <c r="B312" s="29" t="str">
        <f>'3'!B312</f>
        <v>Lackawanna</v>
      </c>
      <c r="C312" s="85">
        <f>'3'!C312</f>
        <v>235</v>
      </c>
      <c r="D312" s="85">
        <f>'3'!D312</f>
        <v>165</v>
      </c>
      <c r="E312" s="85">
        <f>'3'!E312</f>
        <v>400</v>
      </c>
      <c r="F312" s="11">
        <f>'5'!O313</f>
        <v>16</v>
      </c>
      <c r="G312" s="13">
        <f>'6'!H313</f>
        <v>20</v>
      </c>
      <c r="H312" s="11">
        <f>'7'!F313</f>
        <v>0</v>
      </c>
      <c r="I312" s="11">
        <f>'8'!M313</f>
        <v>39</v>
      </c>
      <c r="J312" s="11">
        <f>'9'!O313+'9'!P313</f>
        <v>31.080505130228886</v>
      </c>
      <c r="K312" s="11">
        <f>'9'!Y313</f>
        <v>31.080505130228886</v>
      </c>
      <c r="L312" s="56">
        <f t="shared" si="8"/>
        <v>106.08050513022889</v>
      </c>
      <c r="M312" s="57">
        <f t="shared" si="9"/>
        <v>0.26520126282557221</v>
      </c>
    </row>
    <row r="313" spans="1:13" ht="14.25" customHeight="1" x14ac:dyDescent="0.2">
      <c r="A313" s="9" t="str">
        <f>'3'!A313</f>
        <v>Oley Valley SD</v>
      </c>
      <c r="B313" s="29" t="str">
        <f>'3'!B313</f>
        <v>Berks</v>
      </c>
      <c r="C313" s="85">
        <f>'3'!C313</f>
        <v>324</v>
      </c>
      <c r="D313" s="85">
        <f>'3'!D313</f>
        <v>240</v>
      </c>
      <c r="E313" s="85">
        <f>'3'!E313</f>
        <v>564</v>
      </c>
      <c r="F313" s="11">
        <f>'5'!O314</f>
        <v>5</v>
      </c>
      <c r="G313" s="13">
        <f>'6'!H314</f>
        <v>0</v>
      </c>
      <c r="H313" s="11">
        <f>'7'!F314</f>
        <v>0</v>
      </c>
      <c r="I313" s="11">
        <f>'8'!M314</f>
        <v>64</v>
      </c>
      <c r="J313" s="11">
        <f>'9'!O314+'9'!P314</f>
        <v>30.063331803579622</v>
      </c>
      <c r="K313" s="11">
        <f>'9'!Y314</f>
        <v>30.063331803579622</v>
      </c>
      <c r="L313" s="56">
        <f t="shared" si="8"/>
        <v>99.063331803579615</v>
      </c>
      <c r="M313" s="57">
        <f t="shared" si="9"/>
        <v>0.17564420532549577</v>
      </c>
    </row>
    <row r="314" spans="1:13" ht="14.25" customHeight="1" x14ac:dyDescent="0.2">
      <c r="A314" s="9" t="str">
        <f>'3'!A314</f>
        <v>Oswayo Valley SD</v>
      </c>
      <c r="B314" s="29" t="str">
        <f>'3'!B314</f>
        <v>Potter</v>
      </c>
      <c r="C314" s="85">
        <f>'3'!C314</f>
        <v>103</v>
      </c>
      <c r="D314" s="85">
        <f>'3'!D314</f>
        <v>85</v>
      </c>
      <c r="E314" s="85">
        <f>'3'!E314</f>
        <v>188</v>
      </c>
      <c r="F314" s="11">
        <f>'5'!O315</f>
        <v>3</v>
      </c>
      <c r="G314" s="13">
        <f>'6'!H315</f>
        <v>0</v>
      </c>
      <c r="H314" s="11">
        <f>'7'!F315</f>
        <v>24</v>
      </c>
      <c r="I314" s="11">
        <f>'8'!M315</f>
        <v>15</v>
      </c>
      <c r="J314" s="11">
        <f>'9'!O315+'9'!P315</f>
        <v>0</v>
      </c>
      <c r="K314" s="11">
        <f>'9'!Y315</f>
        <v>0</v>
      </c>
      <c r="L314" s="56">
        <f t="shared" si="8"/>
        <v>42</v>
      </c>
      <c r="M314" s="57">
        <f t="shared" si="9"/>
        <v>0.22340425531914893</v>
      </c>
    </row>
    <row r="315" spans="1:13" ht="14.25" customHeight="1" x14ac:dyDescent="0.2">
      <c r="A315" s="9" t="str">
        <f>'3'!A315</f>
        <v>Otto-Eldred SD</v>
      </c>
      <c r="B315" s="29" t="str">
        <f>'3'!B315</f>
        <v>McKean</v>
      </c>
      <c r="C315" s="85">
        <f>'3'!C315</f>
        <v>127</v>
      </c>
      <c r="D315" s="85">
        <f>'3'!D315</f>
        <v>101</v>
      </c>
      <c r="E315" s="85">
        <f>'3'!E315</f>
        <v>228</v>
      </c>
      <c r="F315" s="11">
        <f>'5'!O316</f>
        <v>23</v>
      </c>
      <c r="G315" s="13">
        <f>'6'!H316</f>
        <v>0</v>
      </c>
      <c r="H315" s="11">
        <f>'7'!F316</f>
        <v>34</v>
      </c>
      <c r="I315" s="11">
        <f>'8'!M316</f>
        <v>46</v>
      </c>
      <c r="J315" s="11">
        <f>'9'!O316+'9'!P316</f>
        <v>2.8666666666666663</v>
      </c>
      <c r="K315" s="11">
        <f>'9'!Y316</f>
        <v>0</v>
      </c>
      <c r="L315" s="56">
        <f t="shared" si="8"/>
        <v>105.86666666666666</v>
      </c>
      <c r="M315" s="57">
        <f t="shared" si="9"/>
        <v>0.46432748538011692</v>
      </c>
    </row>
    <row r="316" spans="1:13" ht="14.25" customHeight="1" x14ac:dyDescent="0.2">
      <c r="A316" s="9" t="str">
        <f>'3'!A316</f>
        <v>Owen J. Roberts SD</v>
      </c>
      <c r="B316" s="29" t="str">
        <f>'3'!B316</f>
        <v>Chester</v>
      </c>
      <c r="C316" s="85">
        <f>'3'!C316</f>
        <v>1143</v>
      </c>
      <c r="D316" s="85">
        <f>'3'!D316</f>
        <v>848</v>
      </c>
      <c r="E316" s="85">
        <f>'3'!E316</f>
        <v>1991</v>
      </c>
      <c r="F316" s="11">
        <f>'5'!O317</f>
        <v>0</v>
      </c>
      <c r="G316" s="13">
        <f>'6'!H317</f>
        <v>38</v>
      </c>
      <c r="H316" s="11">
        <f>'7'!F317</f>
        <v>0</v>
      </c>
      <c r="I316" s="11">
        <f>'8'!M317</f>
        <v>264</v>
      </c>
      <c r="J316" s="11">
        <f>'9'!O317+'9'!P317</f>
        <v>416.25067240451858</v>
      </c>
      <c r="K316" s="11">
        <f>'9'!Y317</f>
        <v>190.73157611619152</v>
      </c>
      <c r="L316" s="56">
        <f t="shared" si="8"/>
        <v>718.25067240451858</v>
      </c>
      <c r="M316" s="57">
        <f t="shared" si="9"/>
        <v>0.36074870537645332</v>
      </c>
    </row>
    <row r="317" spans="1:13" ht="14.25" customHeight="1" x14ac:dyDescent="0.2">
      <c r="A317" s="9" t="str">
        <f>'3'!A317</f>
        <v>Oxford Area SD</v>
      </c>
      <c r="B317" s="29" t="str">
        <f>'3'!B317</f>
        <v>Chester</v>
      </c>
      <c r="C317" s="85">
        <f>'3'!C317</f>
        <v>1067</v>
      </c>
      <c r="D317" s="85">
        <f>'3'!D317</f>
        <v>782</v>
      </c>
      <c r="E317" s="85">
        <f>'3'!E317</f>
        <v>1849</v>
      </c>
      <c r="F317" s="11">
        <f>'5'!O318</f>
        <v>52</v>
      </c>
      <c r="G317" s="13">
        <f>'6'!H318</f>
        <v>0</v>
      </c>
      <c r="H317" s="11">
        <f>'7'!F318</f>
        <v>0</v>
      </c>
      <c r="I317" s="11">
        <f>'8'!M318</f>
        <v>200</v>
      </c>
      <c r="J317" s="11">
        <f>'9'!O318+'9'!P318</f>
        <v>190.73157611619149</v>
      </c>
      <c r="K317" s="11">
        <f>'9'!Y318</f>
        <v>63.577192038730509</v>
      </c>
      <c r="L317" s="56">
        <f t="shared" si="8"/>
        <v>442.73157611619149</v>
      </c>
      <c r="M317" s="57">
        <f t="shared" si="9"/>
        <v>0.23944379454634476</v>
      </c>
    </row>
    <row r="318" spans="1:13" ht="14.25" customHeight="1" x14ac:dyDescent="0.2">
      <c r="A318" s="9" t="str">
        <f>'3'!A318</f>
        <v>Palisades SD</v>
      </c>
      <c r="B318" s="29" t="str">
        <f>'3'!B318</f>
        <v>Bucks</v>
      </c>
      <c r="C318" s="85">
        <f>'3'!C318</f>
        <v>333</v>
      </c>
      <c r="D318" s="85">
        <f>'3'!D318</f>
        <v>233</v>
      </c>
      <c r="E318" s="85">
        <f>'3'!E318</f>
        <v>566</v>
      </c>
      <c r="F318" s="11">
        <f>'5'!O319</f>
        <v>0</v>
      </c>
      <c r="G318" s="13">
        <f>'6'!H319</f>
        <v>0</v>
      </c>
      <c r="H318" s="11">
        <f>'7'!F319</f>
        <v>0</v>
      </c>
      <c r="I318" s="11">
        <f>'8'!M319</f>
        <v>84</v>
      </c>
      <c r="J318" s="11">
        <f>'9'!O319+'9'!P319</f>
        <v>0</v>
      </c>
      <c r="K318" s="11">
        <f>'9'!Y319</f>
        <v>0</v>
      </c>
      <c r="L318" s="56">
        <f t="shared" si="8"/>
        <v>84</v>
      </c>
      <c r="M318" s="57">
        <f t="shared" si="9"/>
        <v>0.14840989399293286</v>
      </c>
    </row>
    <row r="319" spans="1:13" ht="14.25" customHeight="1" x14ac:dyDescent="0.2">
      <c r="A319" s="9" t="str">
        <f>'3'!A319</f>
        <v>Palmerton Area SD</v>
      </c>
      <c r="B319" s="29" t="str">
        <f>'3'!B319</f>
        <v>Carbon</v>
      </c>
      <c r="C319" s="85">
        <f>'3'!C319</f>
        <v>470</v>
      </c>
      <c r="D319" s="85">
        <f>'3'!D319</f>
        <v>304</v>
      </c>
      <c r="E319" s="85">
        <f>'3'!E319</f>
        <v>774</v>
      </c>
      <c r="F319" s="11">
        <f>'5'!O320</f>
        <v>21</v>
      </c>
      <c r="G319" s="13">
        <f>'6'!H320</f>
        <v>0</v>
      </c>
      <c r="H319" s="11">
        <f>'7'!F320</f>
        <v>0</v>
      </c>
      <c r="I319" s="11">
        <f>'8'!M320</f>
        <v>61</v>
      </c>
      <c r="J319" s="11">
        <f>'9'!O320+'9'!P320</f>
        <v>26.5</v>
      </c>
      <c r="K319" s="11">
        <f>'9'!Y320</f>
        <v>0</v>
      </c>
      <c r="L319" s="56">
        <f t="shared" si="8"/>
        <v>108.5</v>
      </c>
      <c r="M319" s="57">
        <f t="shared" si="9"/>
        <v>0.14018087855297157</v>
      </c>
    </row>
    <row r="320" spans="1:13" ht="14.25" customHeight="1" x14ac:dyDescent="0.2">
      <c r="A320" s="9" t="str">
        <f>'3'!A320</f>
        <v>Palmyra Area SD</v>
      </c>
      <c r="B320" s="29" t="str">
        <f>'3'!B320</f>
        <v>Lebanon</v>
      </c>
      <c r="C320" s="85">
        <f>'3'!C320</f>
        <v>693</v>
      </c>
      <c r="D320" s="85">
        <f>'3'!D320</f>
        <v>524</v>
      </c>
      <c r="E320" s="85">
        <f>'3'!E320</f>
        <v>1217</v>
      </c>
      <c r="F320" s="11">
        <f>'5'!O321</f>
        <v>26</v>
      </c>
      <c r="G320" s="13">
        <f>'6'!H321</f>
        <v>0</v>
      </c>
      <c r="H320" s="11">
        <f>'7'!F321</f>
        <v>0</v>
      </c>
      <c r="I320" s="11">
        <f>'8'!M321</f>
        <v>146</v>
      </c>
      <c r="J320" s="11">
        <f>'9'!O321+'9'!P321</f>
        <v>225.64931506849317</v>
      </c>
      <c r="K320" s="11">
        <f>'9'!Y321</f>
        <v>64.471232876712321</v>
      </c>
      <c r="L320" s="56">
        <f t="shared" si="8"/>
        <v>397.64931506849314</v>
      </c>
      <c r="M320" s="57">
        <f t="shared" si="9"/>
        <v>0.3267455341565268</v>
      </c>
    </row>
    <row r="321" spans="1:13" ht="14.25" customHeight="1" x14ac:dyDescent="0.2">
      <c r="A321" s="9" t="str">
        <f>'3'!A321</f>
        <v>Panther Valley SD</v>
      </c>
      <c r="B321" s="29" t="str">
        <f>'3'!B321</f>
        <v>Carbon</v>
      </c>
      <c r="C321" s="85">
        <f>'3'!C321</f>
        <v>435</v>
      </c>
      <c r="D321" s="85">
        <f>'3'!D321</f>
        <v>324</v>
      </c>
      <c r="E321" s="85">
        <f>'3'!E321</f>
        <v>759</v>
      </c>
      <c r="F321" s="11">
        <f>'5'!O322</f>
        <v>104</v>
      </c>
      <c r="G321" s="13">
        <f>'6'!H322</f>
        <v>17</v>
      </c>
      <c r="H321" s="11">
        <f>'7'!F322</f>
        <v>0</v>
      </c>
      <c r="I321" s="11">
        <f>'8'!M322</f>
        <v>82</v>
      </c>
      <c r="J321" s="11">
        <f>'9'!O322+'9'!P322</f>
        <v>79.5</v>
      </c>
      <c r="K321" s="11">
        <f>'9'!Y322</f>
        <v>0</v>
      </c>
      <c r="L321" s="56">
        <f t="shared" si="8"/>
        <v>282.5</v>
      </c>
      <c r="M321" s="57">
        <f t="shared" si="9"/>
        <v>0.37220026350461133</v>
      </c>
    </row>
    <row r="322" spans="1:13" ht="14.25" customHeight="1" x14ac:dyDescent="0.2">
      <c r="A322" s="9" t="str">
        <f>'3'!A322</f>
        <v>Parkland SD</v>
      </c>
      <c r="B322" s="29" t="str">
        <f>'3'!B322</f>
        <v>Lehigh</v>
      </c>
      <c r="C322" s="85">
        <f>'3'!C322</f>
        <v>1541</v>
      </c>
      <c r="D322" s="85">
        <f>'3'!D322</f>
        <v>1142</v>
      </c>
      <c r="E322" s="85">
        <f>'3'!E322</f>
        <v>2683</v>
      </c>
      <c r="F322" s="11">
        <f>'5'!O323</f>
        <v>0</v>
      </c>
      <c r="G322" s="13">
        <f>'6'!H323</f>
        <v>0</v>
      </c>
      <c r="H322" s="11">
        <f>'7'!F323</f>
        <v>0</v>
      </c>
      <c r="I322" s="11">
        <f>'8'!M323</f>
        <v>462</v>
      </c>
      <c r="J322" s="11">
        <f>'9'!O323+'9'!P323</f>
        <v>911.49981474620245</v>
      </c>
      <c r="K322" s="11">
        <f>'9'!Y323</f>
        <v>237.68506854390517</v>
      </c>
      <c r="L322" s="56">
        <f t="shared" si="8"/>
        <v>1373.4998147462024</v>
      </c>
      <c r="M322" s="57">
        <f t="shared" si="9"/>
        <v>0.51192687839962825</v>
      </c>
    </row>
    <row r="323" spans="1:13" ht="14.25" customHeight="1" x14ac:dyDescent="0.2">
      <c r="A323" s="9" t="str">
        <f>'3'!A323</f>
        <v>Pen Argyl Area SD</v>
      </c>
      <c r="B323" s="29" t="str">
        <f>'3'!B323</f>
        <v>Northampton</v>
      </c>
      <c r="C323" s="85">
        <f>'3'!C323</f>
        <v>352</v>
      </c>
      <c r="D323" s="85">
        <f>'3'!D323</f>
        <v>287</v>
      </c>
      <c r="E323" s="85">
        <f>'3'!E323</f>
        <v>639</v>
      </c>
      <c r="F323" s="11">
        <f>'5'!O324</f>
        <v>0</v>
      </c>
      <c r="G323" s="13">
        <f>'6'!H324</f>
        <v>0</v>
      </c>
      <c r="H323" s="11">
        <f>'7'!F324</f>
        <v>0</v>
      </c>
      <c r="I323" s="11">
        <f>'8'!M324</f>
        <v>61</v>
      </c>
      <c r="J323" s="11">
        <f>'9'!O324+'9'!P324</f>
        <v>86.287988422575978</v>
      </c>
      <c r="K323" s="11">
        <f>'9'!Y324</f>
        <v>28.762662807525324</v>
      </c>
      <c r="L323" s="56">
        <f t="shared" ref="L323:L386" si="10">SUM(F323:J323)</f>
        <v>147.28798842257598</v>
      </c>
      <c r="M323" s="57">
        <f t="shared" ref="M323:M386" si="11">L323/E323</f>
        <v>0.23049763446412516</v>
      </c>
    </row>
    <row r="324" spans="1:13" ht="14.25" customHeight="1" x14ac:dyDescent="0.2">
      <c r="A324" s="9" t="str">
        <f>'3'!A324</f>
        <v>Penn Cambria SD</v>
      </c>
      <c r="B324" s="29" t="str">
        <f>'3'!B324</f>
        <v>Cambria</v>
      </c>
      <c r="C324" s="85">
        <f>'3'!C324</f>
        <v>483</v>
      </c>
      <c r="D324" s="85">
        <f>'3'!D324</f>
        <v>319</v>
      </c>
      <c r="E324" s="85">
        <f>'3'!E324</f>
        <v>802</v>
      </c>
      <c r="F324" s="11">
        <f>'5'!O325</f>
        <v>100</v>
      </c>
      <c r="G324" s="13">
        <f>'6'!H325</f>
        <v>17</v>
      </c>
      <c r="H324" s="11">
        <f>'7'!F325</f>
        <v>17</v>
      </c>
      <c r="I324" s="11">
        <f>'8'!M325</f>
        <v>77</v>
      </c>
      <c r="J324" s="11">
        <f>'9'!O325+'9'!P325</f>
        <v>133.9674267100977</v>
      </c>
      <c r="K324" s="11">
        <f>'9'!Y325</f>
        <v>33.491856677524432</v>
      </c>
      <c r="L324" s="56">
        <f t="shared" si="10"/>
        <v>344.9674267100977</v>
      </c>
      <c r="M324" s="57">
        <f t="shared" si="11"/>
        <v>0.4301339485163313</v>
      </c>
    </row>
    <row r="325" spans="1:13" ht="14.25" customHeight="1" x14ac:dyDescent="0.2">
      <c r="A325" s="9" t="str">
        <f>'3'!A325</f>
        <v>Penn Hills SD</v>
      </c>
      <c r="B325" s="29" t="str">
        <f>'3'!B325</f>
        <v>Allegheny</v>
      </c>
      <c r="C325" s="85">
        <f>'3'!C325</f>
        <v>1278</v>
      </c>
      <c r="D325" s="85">
        <f>'3'!D325</f>
        <v>848</v>
      </c>
      <c r="E325" s="85">
        <f>'3'!E325</f>
        <v>2126</v>
      </c>
      <c r="F325" s="11">
        <f>'5'!O326</f>
        <v>85</v>
      </c>
      <c r="G325" s="13">
        <f>'6'!H326</f>
        <v>18</v>
      </c>
      <c r="H325" s="11">
        <f>'7'!F326</f>
        <v>32</v>
      </c>
      <c r="I325" s="11">
        <f>'8'!M326</f>
        <v>277</v>
      </c>
      <c r="J325" s="11">
        <f>'9'!O326+'9'!P326</f>
        <v>688.95588235294122</v>
      </c>
      <c r="K325" s="11">
        <f>'9'!Y326</f>
        <v>152.66636029411762</v>
      </c>
      <c r="L325" s="56">
        <f t="shared" si="10"/>
        <v>1100.9558823529412</v>
      </c>
      <c r="M325" s="57">
        <f t="shared" si="11"/>
        <v>0.51785319019423393</v>
      </c>
    </row>
    <row r="326" spans="1:13" ht="14.25" customHeight="1" x14ac:dyDescent="0.2">
      <c r="A326" s="9" t="str">
        <f>'3'!A326</f>
        <v>Penn Manor SD</v>
      </c>
      <c r="B326" s="29" t="str">
        <f>'3'!B326</f>
        <v>Lancaster</v>
      </c>
      <c r="C326" s="85">
        <f>'3'!C326</f>
        <v>1264</v>
      </c>
      <c r="D326" s="85">
        <f>'3'!D326</f>
        <v>828</v>
      </c>
      <c r="E326" s="85">
        <f>'3'!E326</f>
        <v>2092</v>
      </c>
      <c r="F326" s="11">
        <f>'5'!O327</f>
        <v>0</v>
      </c>
      <c r="G326" s="13">
        <f>'6'!H327</f>
        <v>0</v>
      </c>
      <c r="H326" s="11">
        <f>'7'!F327</f>
        <v>0</v>
      </c>
      <c r="I326" s="11">
        <f>'8'!M327</f>
        <v>250</v>
      </c>
      <c r="J326" s="11">
        <f>'9'!O327+'9'!P327</f>
        <v>125.86506746626688</v>
      </c>
      <c r="K326" s="11">
        <f>'9'!Y327</f>
        <v>94.398800599700152</v>
      </c>
      <c r="L326" s="56">
        <f t="shared" si="10"/>
        <v>375.86506746626685</v>
      </c>
      <c r="M326" s="57">
        <f t="shared" si="11"/>
        <v>0.17966781427641818</v>
      </c>
    </row>
    <row r="327" spans="1:13" ht="14.25" customHeight="1" x14ac:dyDescent="0.2">
      <c r="A327" s="9" t="str">
        <f>'3'!A327</f>
        <v>Penncrest SD</v>
      </c>
      <c r="B327" s="29" t="str">
        <f>'3'!B327</f>
        <v>Crawford</v>
      </c>
      <c r="C327" s="85">
        <f>'3'!C327</f>
        <v>730</v>
      </c>
      <c r="D327" s="85">
        <f>'3'!D327</f>
        <v>538</v>
      </c>
      <c r="E327" s="85">
        <f>'3'!E327</f>
        <v>1268</v>
      </c>
      <c r="F327" s="11">
        <f>'5'!O328</f>
        <v>96</v>
      </c>
      <c r="G327" s="13">
        <f>'6'!H328</f>
        <v>54</v>
      </c>
      <c r="H327" s="11">
        <f>'7'!F328</f>
        <v>0</v>
      </c>
      <c r="I327" s="11">
        <f>'8'!M328</f>
        <v>91</v>
      </c>
      <c r="J327" s="11">
        <f>'9'!O328+'9'!P328</f>
        <v>81.114503816793899</v>
      </c>
      <c r="K327" s="11">
        <f>'9'!Y328</f>
        <v>31.152671755725191</v>
      </c>
      <c r="L327" s="56">
        <f t="shared" si="10"/>
        <v>322.1145038167939</v>
      </c>
      <c r="M327" s="57">
        <f t="shared" si="11"/>
        <v>0.25403352036024757</v>
      </c>
    </row>
    <row r="328" spans="1:13" ht="14.25" customHeight="1" x14ac:dyDescent="0.2">
      <c r="A328" s="9" t="str">
        <f>'3'!A328</f>
        <v>Penn-Delco SD</v>
      </c>
      <c r="B328" s="29" t="str">
        <f>'3'!B328</f>
        <v>Delaware</v>
      </c>
      <c r="C328" s="85">
        <f>'3'!C328</f>
        <v>873</v>
      </c>
      <c r="D328" s="85">
        <f>'3'!D328</f>
        <v>603</v>
      </c>
      <c r="E328" s="85">
        <f>'3'!E328</f>
        <v>1476</v>
      </c>
      <c r="F328" s="11">
        <f>'5'!O329</f>
        <v>14</v>
      </c>
      <c r="G328" s="13">
        <f>'6'!H329</f>
        <v>0</v>
      </c>
      <c r="H328" s="11">
        <f>'7'!F329</f>
        <v>0</v>
      </c>
      <c r="I328" s="11">
        <f>'8'!M329</f>
        <v>160</v>
      </c>
      <c r="J328" s="11">
        <f>'9'!O329+'9'!P329</f>
        <v>314.16182048040457</v>
      </c>
      <c r="K328" s="11">
        <f>'9'!Y329</f>
        <v>100.30467762326168</v>
      </c>
      <c r="L328" s="56">
        <f t="shared" si="10"/>
        <v>488.16182048040457</v>
      </c>
      <c r="M328" s="57">
        <f t="shared" si="11"/>
        <v>0.33073294070488113</v>
      </c>
    </row>
    <row r="329" spans="1:13" ht="14.25" customHeight="1" x14ac:dyDescent="0.2">
      <c r="A329" s="9" t="str">
        <f>'3'!A329</f>
        <v>Pennridge SD</v>
      </c>
      <c r="B329" s="29" t="str">
        <f>'3'!B329</f>
        <v>Bucks</v>
      </c>
      <c r="C329" s="85">
        <f>'3'!C329</f>
        <v>1745</v>
      </c>
      <c r="D329" s="85">
        <f>'3'!D329</f>
        <v>1277</v>
      </c>
      <c r="E329" s="85">
        <f>'3'!E329</f>
        <v>3022</v>
      </c>
      <c r="F329" s="11">
        <f>'5'!O330</f>
        <v>18</v>
      </c>
      <c r="G329" s="13">
        <f>'6'!H330</f>
        <v>5</v>
      </c>
      <c r="H329" s="11">
        <f>'7'!F330</f>
        <v>0</v>
      </c>
      <c r="I329" s="11">
        <f>'8'!M330</f>
        <v>362</v>
      </c>
      <c r="J329" s="11">
        <f>'9'!O330+'9'!P330</f>
        <v>152.65187419215857</v>
      </c>
      <c r="K329" s="11">
        <f>'9'!Y330</f>
        <v>91.591124515295135</v>
      </c>
      <c r="L329" s="56">
        <f t="shared" si="10"/>
        <v>537.65187419215863</v>
      </c>
      <c r="M329" s="57">
        <f t="shared" si="11"/>
        <v>0.17791259900468517</v>
      </c>
    </row>
    <row r="330" spans="1:13" ht="14.25" customHeight="1" x14ac:dyDescent="0.2">
      <c r="A330" s="9" t="str">
        <f>'3'!A330</f>
        <v>Penns Manor Area SD</v>
      </c>
      <c r="B330" s="29" t="str">
        <f>'3'!B330</f>
        <v>Indiana</v>
      </c>
      <c r="C330" s="85">
        <f>'3'!C330</f>
        <v>192</v>
      </c>
      <c r="D330" s="85">
        <f>'3'!D330</f>
        <v>158</v>
      </c>
      <c r="E330" s="85">
        <f>'3'!E330</f>
        <v>350</v>
      </c>
      <c r="F330" s="11">
        <f>'5'!O331</f>
        <v>74</v>
      </c>
      <c r="G330" s="13">
        <f>'6'!H331</f>
        <v>24</v>
      </c>
      <c r="H330" s="11">
        <f>'7'!F331</f>
        <v>47</v>
      </c>
      <c r="I330" s="11">
        <f>'8'!M331</f>
        <v>36</v>
      </c>
      <c r="J330" s="11">
        <f>'9'!O331+'9'!P331</f>
        <v>0</v>
      </c>
      <c r="K330" s="11">
        <f>'9'!Y331</f>
        <v>0</v>
      </c>
      <c r="L330" s="56">
        <f t="shared" si="10"/>
        <v>181</v>
      </c>
      <c r="M330" s="57">
        <f t="shared" si="11"/>
        <v>0.51714285714285713</v>
      </c>
    </row>
    <row r="331" spans="1:13" ht="14.25" customHeight="1" x14ac:dyDescent="0.2">
      <c r="A331" s="9" t="str">
        <f>'3'!A331</f>
        <v>Penns Valley Area SD</v>
      </c>
      <c r="B331" s="29" t="str">
        <f>'3'!B331</f>
        <v>Centre</v>
      </c>
      <c r="C331" s="85">
        <f>'3'!C331</f>
        <v>548</v>
      </c>
      <c r="D331" s="85">
        <f>'3'!D331</f>
        <v>366</v>
      </c>
      <c r="E331" s="85">
        <f>'3'!E331</f>
        <v>914</v>
      </c>
      <c r="F331" s="11">
        <f>'5'!O332</f>
        <v>15</v>
      </c>
      <c r="G331" s="13">
        <f>'6'!H332</f>
        <v>0</v>
      </c>
      <c r="H331" s="11">
        <f>'7'!F332</f>
        <v>20</v>
      </c>
      <c r="I331" s="11">
        <f>'8'!M332</f>
        <v>106</v>
      </c>
      <c r="J331" s="11">
        <f>'9'!O332+'9'!P332</f>
        <v>129.95078299776287</v>
      </c>
      <c r="K331" s="11">
        <f>'9'!Y332</f>
        <v>0</v>
      </c>
      <c r="L331" s="56">
        <f t="shared" si="10"/>
        <v>270.95078299776287</v>
      </c>
      <c r="M331" s="57">
        <f t="shared" si="11"/>
        <v>0.29644505798442328</v>
      </c>
    </row>
    <row r="332" spans="1:13" ht="14.25" customHeight="1" x14ac:dyDescent="0.2">
      <c r="A332" s="9" t="str">
        <f>'3'!A332</f>
        <v>Pennsbury SD</v>
      </c>
      <c r="B332" s="29" t="str">
        <f>'3'!B332</f>
        <v>Bucks</v>
      </c>
      <c r="C332" s="85">
        <f>'3'!C332</f>
        <v>2238</v>
      </c>
      <c r="D332" s="85">
        <f>'3'!D332</f>
        <v>1634</v>
      </c>
      <c r="E332" s="85">
        <f>'3'!E332</f>
        <v>3872</v>
      </c>
      <c r="F332" s="11">
        <f>'5'!O333</f>
        <v>0</v>
      </c>
      <c r="G332" s="13">
        <f>'6'!H333</f>
        <v>0</v>
      </c>
      <c r="H332" s="11">
        <f>'7'!F333</f>
        <v>0</v>
      </c>
      <c r="I332" s="11">
        <f>'8'!M333</f>
        <v>537</v>
      </c>
      <c r="J332" s="11">
        <f>'9'!O333+'9'!P333</f>
        <v>399.77509694097375</v>
      </c>
      <c r="K332" s="11">
        <f>'9'!Y333</f>
        <v>122.12149935372685</v>
      </c>
      <c r="L332" s="56">
        <f t="shared" si="10"/>
        <v>936.77509694097375</v>
      </c>
      <c r="M332" s="57">
        <f t="shared" si="11"/>
        <v>0.24193571718516885</v>
      </c>
    </row>
    <row r="333" spans="1:13" ht="14.25" customHeight="1" x14ac:dyDescent="0.2">
      <c r="A333" s="9" t="str">
        <f>'3'!A333</f>
        <v>Penn-Trafford SD</v>
      </c>
      <c r="B333" s="29" t="str">
        <f>'3'!B333</f>
        <v>Westmoreland</v>
      </c>
      <c r="C333" s="85">
        <f>'3'!C333</f>
        <v>673</v>
      </c>
      <c r="D333" s="85">
        <f>'3'!D333</f>
        <v>561</v>
      </c>
      <c r="E333" s="85">
        <f>'3'!E333</f>
        <v>1234</v>
      </c>
      <c r="F333" s="11">
        <f>'5'!O334</f>
        <v>8</v>
      </c>
      <c r="G333" s="13">
        <f>'6'!H334</f>
        <v>0</v>
      </c>
      <c r="H333" s="11">
        <f>'7'!F334</f>
        <v>1</v>
      </c>
      <c r="I333" s="11">
        <f>'8'!M334</f>
        <v>121</v>
      </c>
      <c r="J333" s="11">
        <f>'9'!O334+'9'!P334</f>
        <v>2.9607843137254903</v>
      </c>
      <c r="K333" s="11">
        <f>'9'!Y334</f>
        <v>0</v>
      </c>
      <c r="L333" s="56">
        <f t="shared" si="10"/>
        <v>132.9607843137255</v>
      </c>
      <c r="M333" s="57">
        <f t="shared" si="11"/>
        <v>0.10774779928178728</v>
      </c>
    </row>
    <row r="334" spans="1:13" ht="14.25" customHeight="1" x14ac:dyDescent="0.2">
      <c r="A334" s="9" t="str">
        <f>'3'!A334</f>
        <v>Pequea Valley SD</v>
      </c>
      <c r="B334" s="29" t="str">
        <f>'3'!B334</f>
        <v>Lancaster</v>
      </c>
      <c r="C334" s="85">
        <f>'3'!C334</f>
        <v>1281</v>
      </c>
      <c r="D334" s="85">
        <f>'3'!D334</f>
        <v>843</v>
      </c>
      <c r="E334" s="85">
        <f>'3'!E334</f>
        <v>2124</v>
      </c>
      <c r="F334" s="11">
        <f>'5'!O335</f>
        <v>0</v>
      </c>
      <c r="G334" s="13">
        <f>'6'!H335</f>
        <v>38</v>
      </c>
      <c r="H334" s="11">
        <f>'7'!F335</f>
        <v>0</v>
      </c>
      <c r="I334" s="11">
        <f>'8'!M335</f>
        <v>74</v>
      </c>
      <c r="J334" s="11">
        <f>'9'!O335+'9'!P335</f>
        <v>31.46626686656672</v>
      </c>
      <c r="K334" s="11">
        <f>'9'!Y335</f>
        <v>0</v>
      </c>
      <c r="L334" s="56">
        <f t="shared" si="10"/>
        <v>143.46626686656671</v>
      </c>
      <c r="M334" s="57">
        <f t="shared" si="11"/>
        <v>6.7545323383505981E-2</v>
      </c>
    </row>
    <row r="335" spans="1:13" ht="14.25" customHeight="1" x14ac:dyDescent="0.2">
      <c r="A335" s="9" t="str">
        <f>'3'!A335</f>
        <v>Perkiomen Valley SD</v>
      </c>
      <c r="B335" s="29" t="str">
        <f>'3'!B335</f>
        <v>Montgomery</v>
      </c>
      <c r="C335" s="85">
        <f>'3'!C335</f>
        <v>1409</v>
      </c>
      <c r="D335" s="85">
        <f>'3'!D335</f>
        <v>979</v>
      </c>
      <c r="E335" s="85">
        <f>'3'!E335</f>
        <v>2388</v>
      </c>
      <c r="F335" s="11">
        <f>'5'!O336</f>
        <v>0</v>
      </c>
      <c r="G335" s="13">
        <f>'6'!H336</f>
        <v>0</v>
      </c>
      <c r="H335" s="11">
        <f>'7'!F336</f>
        <v>0</v>
      </c>
      <c r="I335" s="11">
        <f>'8'!M336</f>
        <v>278</v>
      </c>
      <c r="J335" s="11">
        <f>'9'!O336+'9'!P336</f>
        <v>459.84922467832399</v>
      </c>
      <c r="K335" s="11">
        <f>'9'!Y336</f>
        <v>136.18376773342132</v>
      </c>
      <c r="L335" s="56">
        <f t="shared" si="10"/>
        <v>737.84922467832394</v>
      </c>
      <c r="M335" s="57">
        <f t="shared" si="11"/>
        <v>0.30898208738623278</v>
      </c>
    </row>
    <row r="336" spans="1:13" ht="14.25" customHeight="1" x14ac:dyDescent="0.2">
      <c r="A336" s="9" t="str">
        <f>'3'!A336</f>
        <v>Peters Township SD</v>
      </c>
      <c r="B336" s="29" t="str">
        <f>'3'!B336</f>
        <v>Washington</v>
      </c>
      <c r="C336" s="85">
        <f>'3'!C336</f>
        <v>675</v>
      </c>
      <c r="D336" s="85">
        <f>'3'!D336</f>
        <v>549</v>
      </c>
      <c r="E336" s="85">
        <f>'3'!E336</f>
        <v>1224</v>
      </c>
      <c r="F336" s="11">
        <f>'5'!O337</f>
        <v>0</v>
      </c>
      <c r="G336" s="13">
        <f>'6'!H337</f>
        <v>0</v>
      </c>
      <c r="H336" s="11">
        <f>'7'!F337</f>
        <v>1</v>
      </c>
      <c r="I336" s="11">
        <f>'8'!M337</f>
        <v>129</v>
      </c>
      <c r="J336" s="11">
        <f>'9'!O337+'9'!P337</f>
        <v>0</v>
      </c>
      <c r="K336" s="11">
        <f>'9'!Y337</f>
        <v>0</v>
      </c>
      <c r="L336" s="56">
        <f t="shared" si="10"/>
        <v>130</v>
      </c>
      <c r="M336" s="57">
        <f t="shared" si="11"/>
        <v>0.10620915032679738</v>
      </c>
    </row>
    <row r="337" spans="1:13" ht="14.25" customHeight="1" x14ac:dyDescent="0.2">
      <c r="A337" s="9" t="str">
        <f>'3'!A337</f>
        <v>Philadelphia City SD</v>
      </c>
      <c r="B337" s="29" t="str">
        <f>'3'!B337</f>
        <v>Philadelphia</v>
      </c>
      <c r="C337" s="85">
        <f>'3'!C337</f>
        <v>62059</v>
      </c>
      <c r="D337" s="85">
        <f>'3'!D337</f>
        <v>38994</v>
      </c>
      <c r="E337" s="85">
        <f>'3'!E337</f>
        <v>101053</v>
      </c>
      <c r="F337" s="11">
        <f>'5'!O338</f>
        <v>7261</v>
      </c>
      <c r="G337" s="13">
        <f>'6'!H338</f>
        <v>2597</v>
      </c>
      <c r="H337" s="11">
        <f>'7'!F338</f>
        <v>4471</v>
      </c>
      <c r="I337" s="11">
        <f>'8'!M338</f>
        <v>13532</v>
      </c>
      <c r="J337" s="11">
        <f>'9'!O338+'9'!P338</f>
        <v>18599.034282725501</v>
      </c>
      <c r="K337" s="11">
        <f>'9'!Y338</f>
        <v>4100.7565023061197</v>
      </c>
      <c r="L337" s="56">
        <f t="shared" si="10"/>
        <v>46460.034282725501</v>
      </c>
      <c r="M337" s="57">
        <f t="shared" si="11"/>
        <v>0.45975907971782631</v>
      </c>
    </row>
    <row r="338" spans="1:13" ht="14.25" customHeight="1" x14ac:dyDescent="0.2">
      <c r="A338" s="9" t="str">
        <f>'3'!A338</f>
        <v>Philipsburg-Osceola Area SD</v>
      </c>
      <c r="B338" s="29" t="str">
        <f>'3'!B338</f>
        <v>Clearfield</v>
      </c>
      <c r="C338" s="85">
        <f>'3'!C338</f>
        <v>461</v>
      </c>
      <c r="D338" s="85">
        <f>'3'!D338</f>
        <v>322</v>
      </c>
      <c r="E338" s="85">
        <f>'3'!E338</f>
        <v>783</v>
      </c>
      <c r="F338" s="11">
        <f>'5'!O339</f>
        <v>100</v>
      </c>
      <c r="G338" s="13">
        <f>'6'!H339</f>
        <v>43</v>
      </c>
      <c r="H338" s="11">
        <f>'7'!F339</f>
        <v>0</v>
      </c>
      <c r="I338" s="11">
        <f>'8'!M339</f>
        <v>132</v>
      </c>
      <c r="J338" s="11">
        <f>'9'!O339+'9'!P339</f>
        <v>135</v>
      </c>
      <c r="K338" s="11">
        <f>'9'!Y339</f>
        <v>57.469879518072297</v>
      </c>
      <c r="L338" s="56">
        <f t="shared" si="10"/>
        <v>410</v>
      </c>
      <c r="M338" s="57">
        <f t="shared" si="11"/>
        <v>0.52362707535121333</v>
      </c>
    </row>
    <row r="339" spans="1:13" ht="14.25" customHeight="1" x14ac:dyDescent="0.2">
      <c r="A339" s="9" t="str">
        <f>'3'!A339</f>
        <v>Phoenixville Area SD</v>
      </c>
      <c r="B339" s="29" t="str">
        <f>'3'!B339</f>
        <v>Chester</v>
      </c>
      <c r="C339" s="85">
        <f>'3'!C339</f>
        <v>1274</v>
      </c>
      <c r="D339" s="85">
        <f>'3'!D339</f>
        <v>868</v>
      </c>
      <c r="E339" s="85">
        <f>'3'!E339</f>
        <v>2142</v>
      </c>
      <c r="F339" s="11">
        <f>'5'!O340</f>
        <v>36</v>
      </c>
      <c r="G339" s="13">
        <f>'6'!H340</f>
        <v>0</v>
      </c>
      <c r="H339" s="11">
        <f>'7'!F340</f>
        <v>0</v>
      </c>
      <c r="I339" s="11">
        <f>'8'!M340</f>
        <v>298</v>
      </c>
      <c r="J339" s="11">
        <f>'9'!O340+'9'!P340</f>
        <v>413.25174825174827</v>
      </c>
      <c r="K339" s="11">
        <f>'9'!Y340</f>
        <v>127.15438407746102</v>
      </c>
      <c r="L339" s="56">
        <f t="shared" si="10"/>
        <v>747.25174825174827</v>
      </c>
      <c r="M339" s="57">
        <f t="shared" si="11"/>
        <v>0.34885702532761359</v>
      </c>
    </row>
    <row r="340" spans="1:13" ht="14.25" customHeight="1" x14ac:dyDescent="0.2">
      <c r="A340" s="9" t="str">
        <f>'3'!A340</f>
        <v>Pine Grove Area SD</v>
      </c>
      <c r="B340" s="29" t="str">
        <f>'3'!B340</f>
        <v>Schuylkill</v>
      </c>
      <c r="C340" s="85">
        <f>'3'!C340</f>
        <v>426</v>
      </c>
      <c r="D340" s="85">
        <f>'3'!D340</f>
        <v>271</v>
      </c>
      <c r="E340" s="85">
        <f>'3'!E340</f>
        <v>697</v>
      </c>
      <c r="F340" s="11">
        <f>'5'!O341</f>
        <v>5</v>
      </c>
      <c r="G340" s="13">
        <f>'6'!H341</f>
        <v>15</v>
      </c>
      <c r="H340" s="11">
        <f>'7'!F341</f>
        <v>0</v>
      </c>
      <c r="I340" s="11">
        <f>'8'!M341</f>
        <v>83</v>
      </c>
      <c r="J340" s="11">
        <f>'9'!O341+'9'!P341</f>
        <v>34.229166666666671</v>
      </c>
      <c r="K340" s="11">
        <f>'9'!Y341</f>
        <v>34.229166666666671</v>
      </c>
      <c r="L340" s="56">
        <f t="shared" si="10"/>
        <v>137.22916666666669</v>
      </c>
      <c r="M340" s="57">
        <f t="shared" si="11"/>
        <v>0.19688546150167388</v>
      </c>
    </row>
    <row r="341" spans="1:13" ht="14.25" customHeight="1" x14ac:dyDescent="0.2">
      <c r="A341" s="9" t="str">
        <f>'3'!A341</f>
        <v>Pine-Richland SD</v>
      </c>
      <c r="B341" s="29" t="str">
        <f>'3'!B341</f>
        <v>Allegheny</v>
      </c>
      <c r="C341" s="85">
        <f>'3'!C341</f>
        <v>763</v>
      </c>
      <c r="D341" s="85">
        <f>'3'!D341</f>
        <v>589</v>
      </c>
      <c r="E341" s="85">
        <f>'3'!E341</f>
        <v>1352</v>
      </c>
      <c r="F341" s="11">
        <f>'5'!O342</f>
        <v>5</v>
      </c>
      <c r="G341" s="13">
        <f>'6'!H342</f>
        <v>0</v>
      </c>
      <c r="H341" s="11">
        <f>'7'!F342</f>
        <v>0</v>
      </c>
      <c r="I341" s="11">
        <f>'8'!M342</f>
        <v>178</v>
      </c>
      <c r="J341" s="11">
        <f>'9'!O342+'9'!P342</f>
        <v>414.93933823529414</v>
      </c>
      <c r="K341" s="11">
        <f>'9'!Y342</f>
        <v>138.31311274509801</v>
      </c>
      <c r="L341" s="56">
        <f t="shared" si="10"/>
        <v>597.93933823529414</v>
      </c>
      <c r="M341" s="57">
        <f t="shared" si="11"/>
        <v>0.44226282413853119</v>
      </c>
    </row>
    <row r="342" spans="1:13" ht="14.25" customHeight="1" x14ac:dyDescent="0.2">
      <c r="A342" s="9" t="str">
        <f>'3'!A342</f>
        <v>Pittsburgh SD</v>
      </c>
      <c r="B342" s="29" t="str">
        <f>'3'!B342</f>
        <v>Allegheny</v>
      </c>
      <c r="C342" s="85">
        <f>'3'!C342</f>
        <v>9637</v>
      </c>
      <c r="D342" s="85">
        <f>'3'!D342</f>
        <v>5695</v>
      </c>
      <c r="E342" s="85">
        <f>'3'!E342</f>
        <v>15332</v>
      </c>
      <c r="F342" s="11">
        <f>'5'!O343</f>
        <v>2693</v>
      </c>
      <c r="G342" s="13">
        <f>'6'!H343</f>
        <v>408</v>
      </c>
      <c r="H342" s="11">
        <f>'7'!F343</f>
        <v>1602</v>
      </c>
      <c r="I342" s="11">
        <f>'8'!M343</f>
        <v>2662</v>
      </c>
      <c r="J342" s="11">
        <f>'9'!O343+'9'!P343</f>
        <v>2857.6011029411766</v>
      </c>
      <c r="K342" s="11">
        <f>'9'!Y343</f>
        <v>978.63051470588221</v>
      </c>
      <c r="L342" s="56">
        <f t="shared" si="10"/>
        <v>10222.601102941177</v>
      </c>
      <c r="M342" s="57">
        <f t="shared" si="11"/>
        <v>0.66674935448351014</v>
      </c>
    </row>
    <row r="343" spans="1:13" ht="14.25" customHeight="1" x14ac:dyDescent="0.2">
      <c r="A343" s="9" t="str">
        <f>'3'!A343</f>
        <v>Pittston Area SD</v>
      </c>
      <c r="B343" s="29" t="str">
        <f>'3'!B343</f>
        <v>Luzerne</v>
      </c>
      <c r="C343" s="85">
        <f>'3'!C343</f>
        <v>810</v>
      </c>
      <c r="D343" s="85">
        <f>'3'!D343</f>
        <v>532</v>
      </c>
      <c r="E343" s="85">
        <f>'3'!E343</f>
        <v>1342</v>
      </c>
      <c r="F343" s="11">
        <f>'5'!O344</f>
        <v>30</v>
      </c>
      <c r="G343" s="13">
        <f>'6'!H344</f>
        <v>36</v>
      </c>
      <c r="H343" s="11">
        <f>'7'!F344</f>
        <v>0</v>
      </c>
      <c r="I343" s="11">
        <f>'8'!M344</f>
        <v>164</v>
      </c>
      <c r="J343" s="11">
        <f>'9'!O344+'9'!P344</f>
        <v>202.93457943925233</v>
      </c>
      <c r="K343" s="11">
        <f>'9'!Y344</f>
        <v>32.691588785046726</v>
      </c>
      <c r="L343" s="56">
        <f t="shared" si="10"/>
        <v>432.93457943925233</v>
      </c>
      <c r="M343" s="57">
        <f t="shared" si="11"/>
        <v>0.32260400852403304</v>
      </c>
    </row>
    <row r="344" spans="1:13" ht="14.25" customHeight="1" x14ac:dyDescent="0.2">
      <c r="A344" s="9" t="str">
        <f>'3'!A344</f>
        <v>Pleasant Valley SD</v>
      </c>
      <c r="B344" s="29" t="str">
        <f>'3'!B344</f>
        <v>Monroe</v>
      </c>
      <c r="C344" s="85">
        <f>'3'!C344</f>
        <v>909</v>
      </c>
      <c r="D344" s="85">
        <f>'3'!D344</f>
        <v>688</v>
      </c>
      <c r="E344" s="85">
        <f>'3'!E344</f>
        <v>1597</v>
      </c>
      <c r="F344" s="11">
        <f>'5'!O345</f>
        <v>0</v>
      </c>
      <c r="G344" s="13">
        <f>'6'!H345</f>
        <v>70</v>
      </c>
      <c r="H344" s="11">
        <f>'7'!F345</f>
        <v>0</v>
      </c>
      <c r="I344" s="11">
        <f>'8'!M345</f>
        <v>118</v>
      </c>
      <c r="J344" s="11">
        <f>'9'!O345+'9'!P345</f>
        <v>250.80786686838124</v>
      </c>
      <c r="K344" s="11">
        <f>'9'!Y345</f>
        <v>188.10590015128594</v>
      </c>
      <c r="L344" s="56">
        <f t="shared" si="10"/>
        <v>438.80786686838121</v>
      </c>
      <c r="M344" s="57">
        <f t="shared" si="11"/>
        <v>0.27477011075039526</v>
      </c>
    </row>
    <row r="345" spans="1:13" ht="14.25" customHeight="1" x14ac:dyDescent="0.2">
      <c r="A345" s="9" t="str">
        <f>'3'!A345</f>
        <v>Plum Borough SD</v>
      </c>
      <c r="B345" s="29" t="str">
        <f>'3'!B345</f>
        <v>Allegheny</v>
      </c>
      <c r="C345" s="85">
        <f>'3'!C345</f>
        <v>873</v>
      </c>
      <c r="D345" s="85">
        <f>'3'!D345</f>
        <v>573</v>
      </c>
      <c r="E345" s="85">
        <f>'3'!E345</f>
        <v>1446</v>
      </c>
      <c r="F345" s="11">
        <f>'5'!O346</f>
        <v>13</v>
      </c>
      <c r="G345" s="13">
        <f>'6'!H346</f>
        <v>0</v>
      </c>
      <c r="H345" s="11">
        <f>'7'!F346</f>
        <v>0</v>
      </c>
      <c r="I345" s="11">
        <f>'8'!M346</f>
        <v>138</v>
      </c>
      <c r="J345" s="11">
        <f>'9'!O346+'9'!P346</f>
        <v>207.46966911764707</v>
      </c>
      <c r="K345" s="11">
        <f>'9'!Y346</f>
        <v>34.578278186274503</v>
      </c>
      <c r="L345" s="56">
        <f t="shared" si="10"/>
        <v>358.46966911764707</v>
      </c>
      <c r="M345" s="57">
        <f t="shared" si="11"/>
        <v>0.24790433548938248</v>
      </c>
    </row>
    <row r="346" spans="1:13" ht="14.25" customHeight="1" x14ac:dyDescent="0.2">
      <c r="A346" s="9" t="str">
        <f>'3'!A346</f>
        <v>Pocono Mountain SD</v>
      </c>
      <c r="B346" s="29" t="str">
        <f>'3'!B346</f>
        <v>Monroe</v>
      </c>
      <c r="C346" s="85">
        <f>'3'!C346</f>
        <v>1957</v>
      </c>
      <c r="D346" s="85">
        <f>'3'!D346</f>
        <v>1420</v>
      </c>
      <c r="E346" s="85">
        <f>'3'!E346</f>
        <v>3377</v>
      </c>
      <c r="F346" s="11">
        <f>'5'!O347</f>
        <v>55</v>
      </c>
      <c r="G346" s="13">
        <f>'6'!H347</f>
        <v>57</v>
      </c>
      <c r="H346" s="11">
        <f>'7'!F347</f>
        <v>0</v>
      </c>
      <c r="I346" s="11">
        <f>'8'!M347</f>
        <v>260</v>
      </c>
      <c r="J346" s="11">
        <f>'9'!O347+'9'!P347</f>
        <v>511.08018154311651</v>
      </c>
      <c r="K346" s="11">
        <f>'9'!Y347</f>
        <v>219.45688350983357</v>
      </c>
      <c r="L346" s="56">
        <f t="shared" si="10"/>
        <v>883.08018154311651</v>
      </c>
      <c r="M346" s="57">
        <f t="shared" si="11"/>
        <v>0.2614984250942009</v>
      </c>
    </row>
    <row r="347" spans="1:13" ht="14.25" customHeight="1" x14ac:dyDescent="0.2">
      <c r="A347" s="9" t="str">
        <f>'3'!A347</f>
        <v>Port Allegany SD</v>
      </c>
      <c r="B347" s="29" t="str">
        <f>'3'!B347</f>
        <v>McKean</v>
      </c>
      <c r="C347" s="85">
        <f>'3'!C347</f>
        <v>212</v>
      </c>
      <c r="D347" s="85">
        <f>'3'!D347</f>
        <v>133</v>
      </c>
      <c r="E347" s="85">
        <f>'3'!E347</f>
        <v>345</v>
      </c>
      <c r="F347" s="11">
        <f>'5'!O348</f>
        <v>29</v>
      </c>
      <c r="G347" s="13">
        <f>'6'!H348</f>
        <v>0</v>
      </c>
      <c r="H347" s="11">
        <f>'7'!F348</f>
        <v>0</v>
      </c>
      <c r="I347" s="11">
        <f>'8'!M348</f>
        <v>102</v>
      </c>
      <c r="J347" s="11">
        <f>'9'!O348+'9'!P348</f>
        <v>15.48</v>
      </c>
      <c r="K347" s="11">
        <f>'9'!Y348</f>
        <v>0</v>
      </c>
      <c r="L347" s="56">
        <f t="shared" si="10"/>
        <v>146.47999999999999</v>
      </c>
      <c r="M347" s="57">
        <f t="shared" si="11"/>
        <v>0.42457971014492751</v>
      </c>
    </row>
    <row r="348" spans="1:13" ht="14.25" customHeight="1" x14ac:dyDescent="0.2">
      <c r="A348" s="9" t="str">
        <f>'3'!A348</f>
        <v>Portage Area SD</v>
      </c>
      <c r="B348" s="29" t="str">
        <f>'3'!B348</f>
        <v>Cambria</v>
      </c>
      <c r="C348" s="85">
        <f>'3'!C348</f>
        <v>189</v>
      </c>
      <c r="D348" s="85">
        <f>'3'!D348</f>
        <v>136</v>
      </c>
      <c r="E348" s="85">
        <f>'3'!E348</f>
        <v>325</v>
      </c>
      <c r="F348" s="11">
        <f>'5'!O349</f>
        <v>0</v>
      </c>
      <c r="G348" s="13">
        <f>'6'!H349</f>
        <v>0</v>
      </c>
      <c r="H348" s="11">
        <f>'7'!F349</f>
        <v>58</v>
      </c>
      <c r="I348" s="11">
        <f>'8'!M349</f>
        <v>39</v>
      </c>
      <c r="J348" s="11">
        <f>'9'!O349+'9'!P349</f>
        <v>6.9511400651465802</v>
      </c>
      <c r="K348" s="11">
        <f>'9'!Y349</f>
        <v>0</v>
      </c>
      <c r="L348" s="56">
        <f t="shared" si="10"/>
        <v>103.95114006514657</v>
      </c>
      <c r="M348" s="57">
        <f t="shared" si="11"/>
        <v>0.31984966173891255</v>
      </c>
    </row>
    <row r="349" spans="1:13" ht="14.25" customHeight="1" x14ac:dyDescent="0.2">
      <c r="A349" s="9" t="str">
        <f>'3'!A349</f>
        <v>Pottsgrove SD</v>
      </c>
      <c r="B349" s="29" t="str">
        <f>'3'!B349</f>
        <v>Montgomery</v>
      </c>
      <c r="C349" s="85">
        <f>'3'!C349</f>
        <v>922</v>
      </c>
      <c r="D349" s="85">
        <f>'3'!D349</f>
        <v>603</v>
      </c>
      <c r="E349" s="85">
        <f>'3'!E349</f>
        <v>1525</v>
      </c>
      <c r="F349" s="11">
        <f>'5'!O350</f>
        <v>0</v>
      </c>
      <c r="G349" s="13">
        <f>'6'!H350</f>
        <v>0</v>
      </c>
      <c r="H349" s="11">
        <f>'7'!F350</f>
        <v>0</v>
      </c>
      <c r="I349" s="11">
        <f>'8'!M350</f>
        <v>158</v>
      </c>
      <c r="J349" s="11">
        <f>'9'!O350+'9'!P350</f>
        <v>0</v>
      </c>
      <c r="K349" s="11">
        <f>'9'!Y350</f>
        <v>0</v>
      </c>
      <c r="L349" s="56">
        <f t="shared" si="10"/>
        <v>158</v>
      </c>
      <c r="M349" s="57">
        <f t="shared" si="11"/>
        <v>0.10360655737704919</v>
      </c>
    </row>
    <row r="350" spans="1:13" ht="14.25" customHeight="1" x14ac:dyDescent="0.2">
      <c r="A350" s="9" t="str">
        <f>'3'!A350</f>
        <v>Pottstown SD</v>
      </c>
      <c r="B350" s="29" t="str">
        <f>'3'!B350</f>
        <v>Montgomery</v>
      </c>
      <c r="C350" s="85">
        <f>'3'!C350</f>
        <v>1078</v>
      </c>
      <c r="D350" s="85">
        <f>'3'!D350</f>
        <v>638</v>
      </c>
      <c r="E350" s="85">
        <f>'3'!E350</f>
        <v>1716</v>
      </c>
      <c r="F350" s="11">
        <f>'5'!O351</f>
        <v>69</v>
      </c>
      <c r="G350" s="13">
        <f>'6'!H351</f>
        <v>104</v>
      </c>
      <c r="H350" s="11">
        <f>'7'!F351</f>
        <v>96</v>
      </c>
      <c r="I350" s="11">
        <f>'8'!M351</f>
        <v>207</v>
      </c>
      <c r="J350" s="11">
        <f>'9'!O351+'9'!P351</f>
        <v>585.65127020785212</v>
      </c>
      <c r="K350" s="11">
        <f>'9'!Y351</f>
        <v>161.83272847245132</v>
      </c>
      <c r="L350" s="56">
        <f t="shared" si="10"/>
        <v>1061.6512702078521</v>
      </c>
      <c r="M350" s="57">
        <f t="shared" si="11"/>
        <v>0.61867789639152226</v>
      </c>
    </row>
    <row r="351" spans="1:13" ht="14.25" customHeight="1" x14ac:dyDescent="0.2">
      <c r="A351" s="9" t="str">
        <f>'3'!A351</f>
        <v>Pottsville Area SD</v>
      </c>
      <c r="B351" s="29" t="str">
        <f>'3'!B351</f>
        <v>Schuylkill</v>
      </c>
      <c r="C351" s="85">
        <f>'3'!C351</f>
        <v>656</v>
      </c>
      <c r="D351" s="85">
        <f>'3'!D351</f>
        <v>438</v>
      </c>
      <c r="E351" s="85">
        <f>'3'!E351</f>
        <v>1094</v>
      </c>
      <c r="F351" s="11">
        <f>'5'!O352</f>
        <v>147</v>
      </c>
      <c r="G351" s="13">
        <f>'6'!H352</f>
        <v>17</v>
      </c>
      <c r="H351" s="11">
        <f>'7'!F352</f>
        <v>0</v>
      </c>
      <c r="I351" s="11">
        <f>'8'!M352</f>
        <v>169</v>
      </c>
      <c r="J351" s="11">
        <f>'9'!O352+'9'!P352</f>
        <v>174.375</v>
      </c>
      <c r="K351" s="11">
        <f>'9'!Y352</f>
        <v>71.6875</v>
      </c>
      <c r="L351" s="56">
        <f t="shared" si="10"/>
        <v>507.375</v>
      </c>
      <c r="M351" s="57">
        <f t="shared" si="11"/>
        <v>0.46377970749542963</v>
      </c>
    </row>
    <row r="352" spans="1:13" ht="14.25" customHeight="1" x14ac:dyDescent="0.2">
      <c r="A352" s="9" t="str">
        <f>'3'!A352</f>
        <v>Punxsutawney Area SD</v>
      </c>
      <c r="B352" s="29" t="str">
        <f>'3'!B352</f>
        <v>Jefferson</v>
      </c>
      <c r="C352" s="85">
        <f>'3'!C352</f>
        <v>771</v>
      </c>
      <c r="D352" s="85">
        <f>'3'!D352</f>
        <v>502</v>
      </c>
      <c r="E352" s="85">
        <f>'3'!E352</f>
        <v>1273</v>
      </c>
      <c r="F352" s="11">
        <f>'5'!O353</f>
        <v>96</v>
      </c>
      <c r="G352" s="13">
        <f>'6'!H353</f>
        <v>43</v>
      </c>
      <c r="H352" s="11">
        <f>'7'!F353</f>
        <v>0</v>
      </c>
      <c r="I352" s="11">
        <f>'8'!M353</f>
        <v>165</v>
      </c>
      <c r="J352" s="11">
        <f>'9'!O353+'9'!P353</f>
        <v>143.85714285714283</v>
      </c>
      <c r="K352" s="11">
        <f>'9'!Y353</f>
        <v>35.964285714285715</v>
      </c>
      <c r="L352" s="56">
        <f t="shared" si="10"/>
        <v>447.85714285714283</v>
      </c>
      <c r="M352" s="57">
        <f t="shared" si="11"/>
        <v>0.35181236673773986</v>
      </c>
    </row>
    <row r="353" spans="1:13" ht="14.25" customHeight="1" x14ac:dyDescent="0.2">
      <c r="A353" s="9" t="str">
        <f>'3'!A353</f>
        <v>Purchase Line SD</v>
      </c>
      <c r="B353" s="29" t="str">
        <f>'3'!B353</f>
        <v>Indiana</v>
      </c>
      <c r="C353" s="85">
        <f>'3'!C353</f>
        <v>229</v>
      </c>
      <c r="D353" s="85">
        <f>'3'!D353</f>
        <v>148</v>
      </c>
      <c r="E353" s="85">
        <f>'3'!E353</f>
        <v>377</v>
      </c>
      <c r="F353" s="11">
        <f>'5'!O354</f>
        <v>14</v>
      </c>
      <c r="G353" s="13">
        <f>'6'!H354</f>
        <v>0</v>
      </c>
      <c r="H353" s="11">
        <f>'7'!F354</f>
        <v>0</v>
      </c>
      <c r="I353" s="11">
        <f>'8'!M354</f>
        <v>63</v>
      </c>
      <c r="J353" s="11">
        <f>'9'!O354+'9'!P354</f>
        <v>10.010695187165776</v>
      </c>
      <c r="K353" s="11">
        <f>'9'!Y354</f>
        <v>0</v>
      </c>
      <c r="L353" s="56">
        <f t="shared" si="10"/>
        <v>87.01069518716578</v>
      </c>
      <c r="M353" s="57">
        <f t="shared" si="11"/>
        <v>0.23079759996595697</v>
      </c>
    </row>
    <row r="354" spans="1:13" ht="14.25" customHeight="1" x14ac:dyDescent="0.2">
      <c r="A354" s="9" t="str">
        <f>'3'!A354</f>
        <v>Quaker Valley SD</v>
      </c>
      <c r="B354" s="29" t="str">
        <f>'3'!B354</f>
        <v>Allegheny</v>
      </c>
      <c r="C354" s="85">
        <f>'3'!C354</f>
        <v>360</v>
      </c>
      <c r="D354" s="85">
        <f>'3'!D354</f>
        <v>275</v>
      </c>
      <c r="E354" s="85">
        <f>'3'!E354</f>
        <v>635</v>
      </c>
      <c r="F354" s="11">
        <f>'5'!O355</f>
        <v>0</v>
      </c>
      <c r="G354" s="13">
        <f>'6'!H355</f>
        <v>0</v>
      </c>
      <c r="H354" s="11">
        <f>'7'!F355</f>
        <v>0</v>
      </c>
      <c r="I354" s="11">
        <f>'8'!M355</f>
        <v>56</v>
      </c>
      <c r="J354" s="11">
        <f>'9'!O355+'9'!P355</f>
        <v>103.73483455882354</v>
      </c>
      <c r="K354" s="11">
        <f>'9'!Y355</f>
        <v>34.578278186274503</v>
      </c>
      <c r="L354" s="56">
        <f t="shared" si="10"/>
        <v>159.73483455882354</v>
      </c>
      <c r="M354" s="57">
        <f t="shared" si="11"/>
        <v>0.25155092056507644</v>
      </c>
    </row>
    <row r="355" spans="1:13" ht="14.25" customHeight="1" x14ac:dyDescent="0.2">
      <c r="A355" s="9" t="str">
        <f>'3'!A355</f>
        <v>Quakertown Community SD</v>
      </c>
      <c r="B355" s="29" t="str">
        <f>'3'!B355</f>
        <v>Bucks</v>
      </c>
      <c r="C355" s="85">
        <f>'3'!C355</f>
        <v>1388</v>
      </c>
      <c r="D355" s="85">
        <f>'3'!D355</f>
        <v>1009</v>
      </c>
      <c r="E355" s="85">
        <f>'3'!E355</f>
        <v>2397</v>
      </c>
      <c r="F355" s="11">
        <f>'5'!O356</f>
        <v>18</v>
      </c>
      <c r="G355" s="13">
        <f>'6'!H356</f>
        <v>24</v>
      </c>
      <c r="H355" s="11">
        <f>'7'!F356</f>
        <v>0</v>
      </c>
      <c r="I355" s="11">
        <f>'8'!M356</f>
        <v>352</v>
      </c>
      <c r="J355" s="11">
        <f>'9'!O356+'9'!P356</f>
        <v>399.77509694097375</v>
      </c>
      <c r="K355" s="11">
        <f>'9'!Y356</f>
        <v>244.24299870745369</v>
      </c>
      <c r="L355" s="56">
        <f t="shared" si="10"/>
        <v>793.77509694097375</v>
      </c>
      <c r="M355" s="57">
        <f t="shared" si="11"/>
        <v>0.33115356568250887</v>
      </c>
    </row>
    <row r="356" spans="1:13" ht="14.25" customHeight="1" x14ac:dyDescent="0.2">
      <c r="A356" s="9" t="str">
        <f>'3'!A356</f>
        <v>Radnor Township SD</v>
      </c>
      <c r="B356" s="29" t="str">
        <f>'3'!B356</f>
        <v>Delaware</v>
      </c>
      <c r="C356" s="85">
        <f>'3'!C356</f>
        <v>691</v>
      </c>
      <c r="D356" s="85">
        <f>'3'!D356</f>
        <v>585</v>
      </c>
      <c r="E356" s="85">
        <f>'3'!E356</f>
        <v>1276</v>
      </c>
      <c r="F356" s="11">
        <f>'5'!O357</f>
        <v>0</v>
      </c>
      <c r="G356" s="13">
        <f>'6'!H357</f>
        <v>0</v>
      </c>
      <c r="H356" s="11">
        <f>'7'!F357</f>
        <v>0</v>
      </c>
      <c r="I356" s="11">
        <f>'8'!M357</f>
        <v>160</v>
      </c>
      <c r="J356" s="11">
        <f>'9'!O357+'9'!P357</f>
        <v>0</v>
      </c>
      <c r="K356" s="11">
        <f>'9'!Y357</f>
        <v>0</v>
      </c>
      <c r="L356" s="56">
        <f t="shared" si="10"/>
        <v>160</v>
      </c>
      <c r="M356" s="57">
        <f t="shared" si="11"/>
        <v>0.12539184952978055</v>
      </c>
    </row>
    <row r="357" spans="1:13" ht="14.25" customHeight="1" x14ac:dyDescent="0.2">
      <c r="A357" s="9" t="str">
        <f>'3'!A357</f>
        <v>Reading SD</v>
      </c>
      <c r="B357" s="29" t="str">
        <f>'3'!B357</f>
        <v>Berks</v>
      </c>
      <c r="C357" s="85">
        <f>'3'!C357</f>
        <v>5005</v>
      </c>
      <c r="D357" s="85">
        <f>'3'!D357</f>
        <v>3370</v>
      </c>
      <c r="E357" s="85">
        <f>'3'!E357</f>
        <v>8375</v>
      </c>
      <c r="F357" s="11">
        <f>'5'!O358</f>
        <v>414</v>
      </c>
      <c r="G357" s="13">
        <f>'6'!H358</f>
        <v>145</v>
      </c>
      <c r="H357" s="11">
        <f>'7'!F358</f>
        <v>434</v>
      </c>
      <c r="I357" s="11">
        <f>'8'!M358</f>
        <v>1662</v>
      </c>
      <c r="J357" s="11">
        <f>'9'!O358+'9'!P358</f>
        <v>646.07801743919231</v>
      </c>
      <c r="K357" s="11">
        <f>'9'!Y358</f>
        <v>150.3166590178981</v>
      </c>
      <c r="L357" s="56">
        <f t="shared" si="10"/>
        <v>3301.0780174391921</v>
      </c>
      <c r="M357" s="57">
        <f t="shared" si="11"/>
        <v>0.39415856924647069</v>
      </c>
    </row>
    <row r="358" spans="1:13" ht="14.25" customHeight="1" x14ac:dyDescent="0.2">
      <c r="A358" s="9" t="str">
        <f>'3'!A358</f>
        <v>Red Lion Area SD</v>
      </c>
      <c r="B358" s="29" t="str">
        <f>'3'!B358</f>
        <v>York</v>
      </c>
      <c r="C358" s="85">
        <f>'3'!C358</f>
        <v>1417</v>
      </c>
      <c r="D358" s="85">
        <f>'3'!D358</f>
        <v>941</v>
      </c>
      <c r="E358" s="85">
        <f>'3'!E358</f>
        <v>2358</v>
      </c>
      <c r="F358" s="11">
        <f>'5'!O359</f>
        <v>28</v>
      </c>
      <c r="G358" s="13">
        <f>'6'!H359</f>
        <v>0</v>
      </c>
      <c r="H358" s="11">
        <f>'7'!F359</f>
        <v>0</v>
      </c>
      <c r="I358" s="11">
        <f>'8'!M359</f>
        <v>216</v>
      </c>
      <c r="J358" s="11">
        <f>'9'!O359+'9'!P359</f>
        <v>105.22678185745141</v>
      </c>
      <c r="K358" s="11">
        <f>'9'!Y359</f>
        <v>6.0475161987041037</v>
      </c>
      <c r="L358" s="56">
        <f t="shared" si="10"/>
        <v>349.22678185745144</v>
      </c>
      <c r="M358" s="57">
        <f t="shared" si="11"/>
        <v>0.14810296092343148</v>
      </c>
    </row>
    <row r="359" spans="1:13" ht="14.25" customHeight="1" x14ac:dyDescent="0.2">
      <c r="A359" s="9" t="str">
        <f>'3'!A359</f>
        <v>Redbank Valley SD</v>
      </c>
      <c r="B359" s="29" t="str">
        <f>'3'!B359</f>
        <v>Clarion</v>
      </c>
      <c r="C359" s="85">
        <f>'3'!C359</f>
        <v>277</v>
      </c>
      <c r="D359" s="85">
        <f>'3'!D359</f>
        <v>180</v>
      </c>
      <c r="E359" s="85">
        <f>'3'!E359</f>
        <v>457</v>
      </c>
      <c r="F359" s="11">
        <f>'5'!O360</f>
        <v>20</v>
      </c>
      <c r="G359" s="13">
        <f>'6'!H360</f>
        <v>18</v>
      </c>
      <c r="H359" s="11">
        <f>'7'!F360</f>
        <v>0</v>
      </c>
      <c r="I359" s="11">
        <f>'8'!M360</f>
        <v>53</v>
      </c>
      <c r="J359" s="11">
        <f>'9'!O360+'9'!P360</f>
        <v>36.325842696629216</v>
      </c>
      <c r="K359" s="11">
        <f>'9'!Y360</f>
        <v>0</v>
      </c>
      <c r="L359" s="56">
        <f t="shared" si="10"/>
        <v>127.32584269662922</v>
      </c>
      <c r="M359" s="57">
        <f t="shared" si="11"/>
        <v>0.27861234725739437</v>
      </c>
    </row>
    <row r="360" spans="1:13" ht="14.25" customHeight="1" x14ac:dyDescent="0.2">
      <c r="A360" s="9" t="str">
        <f>'3'!A360</f>
        <v>Reynolds SD</v>
      </c>
      <c r="B360" s="29" t="str">
        <f>'3'!B360</f>
        <v>Mercer</v>
      </c>
      <c r="C360" s="85">
        <f>'3'!C360</f>
        <v>268</v>
      </c>
      <c r="D360" s="85">
        <f>'3'!D360</f>
        <v>194</v>
      </c>
      <c r="E360" s="85">
        <f>'3'!E360</f>
        <v>462</v>
      </c>
      <c r="F360" s="11">
        <f>'5'!O361</f>
        <v>28</v>
      </c>
      <c r="G360" s="13">
        <f>'6'!H361</f>
        <v>13</v>
      </c>
      <c r="H360" s="11">
        <f>'7'!F361</f>
        <v>0</v>
      </c>
      <c r="I360" s="11">
        <f>'8'!M361</f>
        <v>57</v>
      </c>
      <c r="J360" s="11">
        <f>'9'!O361+'9'!P361</f>
        <v>0</v>
      </c>
      <c r="K360" s="11">
        <f>'9'!Y361</f>
        <v>0</v>
      </c>
      <c r="L360" s="56">
        <f t="shared" si="10"/>
        <v>98</v>
      </c>
      <c r="M360" s="57">
        <f t="shared" si="11"/>
        <v>0.21212121212121213</v>
      </c>
    </row>
    <row r="361" spans="1:13" ht="14.25" customHeight="1" x14ac:dyDescent="0.2">
      <c r="A361" s="9" t="str">
        <f>'3'!A361</f>
        <v>Richland SD</v>
      </c>
      <c r="B361" s="29" t="str">
        <f>'3'!B361</f>
        <v>Cambria</v>
      </c>
      <c r="C361" s="85">
        <f>'3'!C361</f>
        <v>334</v>
      </c>
      <c r="D361" s="85">
        <f>'3'!D361</f>
        <v>249</v>
      </c>
      <c r="E361" s="85">
        <f>'3'!E361</f>
        <v>583</v>
      </c>
      <c r="F361" s="11">
        <f>'5'!O362</f>
        <v>2</v>
      </c>
      <c r="G361" s="13">
        <f>'6'!H362</f>
        <v>0</v>
      </c>
      <c r="H361" s="11">
        <f>'7'!F362</f>
        <v>0</v>
      </c>
      <c r="I361" s="11">
        <f>'8'!M362</f>
        <v>67</v>
      </c>
      <c r="J361" s="11">
        <f>'9'!O362+'9'!P362</f>
        <v>167.45928338762215</v>
      </c>
      <c r="K361" s="11">
        <f>'9'!Y362</f>
        <v>33.491856677524432</v>
      </c>
      <c r="L361" s="56">
        <f t="shared" si="10"/>
        <v>236.45928338762215</v>
      </c>
      <c r="M361" s="57">
        <f t="shared" si="11"/>
        <v>0.40559053754309116</v>
      </c>
    </row>
    <row r="362" spans="1:13" ht="14.25" customHeight="1" x14ac:dyDescent="0.2">
      <c r="A362" s="9" t="str">
        <f>'3'!A362</f>
        <v>Ridgway Area SD</v>
      </c>
      <c r="B362" s="29" t="str">
        <f>'3'!B362</f>
        <v>Elk</v>
      </c>
      <c r="C362" s="85">
        <f>'3'!C362</f>
        <v>219</v>
      </c>
      <c r="D362" s="85">
        <f>'3'!D362</f>
        <v>154</v>
      </c>
      <c r="E362" s="85">
        <f>'3'!E362</f>
        <v>373</v>
      </c>
      <c r="F362" s="11">
        <f>'5'!O363</f>
        <v>18</v>
      </c>
      <c r="G362" s="13">
        <f>'6'!H363</f>
        <v>0</v>
      </c>
      <c r="H362" s="11">
        <f>'7'!F363</f>
        <v>0</v>
      </c>
      <c r="I362" s="11">
        <f>'8'!M363</f>
        <v>57</v>
      </c>
      <c r="J362" s="11">
        <f>'9'!O363+'9'!P363</f>
        <v>53.475000000000001</v>
      </c>
      <c r="K362" s="11">
        <f>'9'!Y363</f>
        <v>0</v>
      </c>
      <c r="L362" s="56">
        <f t="shared" si="10"/>
        <v>128.47499999999999</v>
      </c>
      <c r="M362" s="57">
        <f t="shared" si="11"/>
        <v>0.34443699731903482</v>
      </c>
    </row>
    <row r="363" spans="1:13" ht="14.25" customHeight="1" x14ac:dyDescent="0.2">
      <c r="A363" s="9" t="str">
        <f>'3'!A363</f>
        <v>Ridley SD</v>
      </c>
      <c r="B363" s="29" t="str">
        <f>'3'!B363</f>
        <v>Delaware</v>
      </c>
      <c r="C363" s="85">
        <f>'3'!C363</f>
        <v>1317</v>
      </c>
      <c r="D363" s="85">
        <f>'3'!D363</f>
        <v>895</v>
      </c>
      <c r="E363" s="85">
        <f>'3'!E363</f>
        <v>2212</v>
      </c>
      <c r="F363" s="11">
        <f>'5'!O364</f>
        <v>41</v>
      </c>
      <c r="G363" s="13">
        <f>'6'!H364</f>
        <v>0</v>
      </c>
      <c r="H363" s="11">
        <f>'7'!F364</f>
        <v>0</v>
      </c>
      <c r="I363" s="11">
        <f>'8'!M364</f>
        <v>198</v>
      </c>
      <c r="J363" s="11">
        <f>'9'!O364+'9'!P364</f>
        <v>167.17446270543616</v>
      </c>
      <c r="K363" s="11">
        <f>'9'!Y364</f>
        <v>100.30467762326168</v>
      </c>
      <c r="L363" s="56">
        <f t="shared" si="10"/>
        <v>406.17446270543616</v>
      </c>
      <c r="M363" s="57">
        <f t="shared" si="11"/>
        <v>0.18362317482162574</v>
      </c>
    </row>
    <row r="364" spans="1:13" ht="14.25" customHeight="1" x14ac:dyDescent="0.2">
      <c r="A364" s="9" t="str">
        <f>'3'!A364</f>
        <v>Ringgold SD</v>
      </c>
      <c r="B364" s="29" t="str">
        <f>'3'!B364</f>
        <v>Washington</v>
      </c>
      <c r="C364" s="85">
        <f>'3'!C364</f>
        <v>748</v>
      </c>
      <c r="D364" s="85">
        <f>'3'!D364</f>
        <v>511</v>
      </c>
      <c r="E364" s="85">
        <f>'3'!E364</f>
        <v>1259</v>
      </c>
      <c r="F364" s="11">
        <f>'5'!O365</f>
        <v>77</v>
      </c>
      <c r="G364" s="13">
        <f>'6'!H365</f>
        <v>25</v>
      </c>
      <c r="H364" s="11">
        <f>'7'!F365</f>
        <v>0</v>
      </c>
      <c r="I364" s="11">
        <f>'8'!M365</f>
        <v>165</v>
      </c>
      <c r="J364" s="11">
        <f>'9'!O365+'9'!P365</f>
        <v>201.12171837708829</v>
      </c>
      <c r="K364" s="11">
        <f>'9'!Y365</f>
        <v>100.56085918854414</v>
      </c>
      <c r="L364" s="56">
        <f t="shared" si="10"/>
        <v>468.12171837708831</v>
      </c>
      <c r="M364" s="57">
        <f t="shared" si="11"/>
        <v>0.3718202687665515</v>
      </c>
    </row>
    <row r="365" spans="1:13" ht="14.25" customHeight="1" x14ac:dyDescent="0.2">
      <c r="A365" s="9" t="str">
        <f>'3'!A365</f>
        <v>Riverside Beaver County SD</v>
      </c>
      <c r="B365" s="29" t="str">
        <f>'3'!B365</f>
        <v>Beaver</v>
      </c>
      <c r="C365" s="85">
        <f>'3'!C365</f>
        <v>276</v>
      </c>
      <c r="D365" s="85">
        <f>'3'!D365</f>
        <v>222</v>
      </c>
      <c r="E365" s="85">
        <f>'3'!E365</f>
        <v>498</v>
      </c>
      <c r="F365" s="11">
        <f>'5'!O366</f>
        <v>4</v>
      </c>
      <c r="G365" s="13">
        <f>'6'!H366</f>
        <v>19</v>
      </c>
      <c r="H365" s="11">
        <f>'7'!F366</f>
        <v>0</v>
      </c>
      <c r="I365" s="11">
        <f>'8'!M366</f>
        <v>51</v>
      </c>
      <c r="J365" s="11">
        <f>'9'!O366+'9'!P366</f>
        <v>0</v>
      </c>
      <c r="K365" s="11">
        <f>'9'!Y366</f>
        <v>0</v>
      </c>
      <c r="L365" s="56">
        <f t="shared" si="10"/>
        <v>74</v>
      </c>
      <c r="M365" s="57">
        <f t="shared" si="11"/>
        <v>0.14859437751004015</v>
      </c>
    </row>
    <row r="366" spans="1:13" ht="14.25" customHeight="1" x14ac:dyDescent="0.2">
      <c r="A366" s="9" t="str">
        <f>'3'!A366</f>
        <v>Riverside SD</v>
      </c>
      <c r="B366" s="29" t="str">
        <f>'3'!B366</f>
        <v>Lackawanna</v>
      </c>
      <c r="C366" s="85">
        <f>'3'!C366</f>
        <v>335</v>
      </c>
      <c r="D366" s="85">
        <f>'3'!D366</f>
        <v>283</v>
      </c>
      <c r="E366" s="85">
        <f>'3'!E366</f>
        <v>618</v>
      </c>
      <c r="F366" s="11">
        <f>'5'!O367</f>
        <v>88</v>
      </c>
      <c r="G366" s="13">
        <f>'6'!H367</f>
        <v>29</v>
      </c>
      <c r="H366" s="11">
        <f>'7'!F367</f>
        <v>0</v>
      </c>
      <c r="I366" s="11">
        <f>'8'!M367</f>
        <v>69</v>
      </c>
      <c r="J366" s="11">
        <f>'9'!O367+'9'!P367</f>
        <v>93.241515390686658</v>
      </c>
      <c r="K366" s="11">
        <f>'9'!Y367</f>
        <v>93.241515390686658</v>
      </c>
      <c r="L366" s="56">
        <f t="shared" si="10"/>
        <v>279.24151539068669</v>
      </c>
      <c r="M366" s="57">
        <f t="shared" si="11"/>
        <v>0.45184711228266455</v>
      </c>
    </row>
    <row r="367" spans="1:13" ht="14.25" customHeight="1" x14ac:dyDescent="0.2">
      <c r="A367" s="9" t="str">
        <f>'3'!A367</f>
        <v>Riverview SD</v>
      </c>
      <c r="B367" s="29" t="str">
        <f>'3'!B367</f>
        <v>Allegheny</v>
      </c>
      <c r="C367" s="85">
        <f>'3'!C367</f>
        <v>254</v>
      </c>
      <c r="D367" s="85">
        <f>'3'!D367</f>
        <v>173</v>
      </c>
      <c r="E367" s="85">
        <f>'3'!E367</f>
        <v>427</v>
      </c>
      <c r="F367" s="11">
        <f>'5'!O368</f>
        <v>15</v>
      </c>
      <c r="G367" s="13">
        <f>'6'!H368</f>
        <v>64</v>
      </c>
      <c r="H367" s="11">
        <f>'7'!F368</f>
        <v>0</v>
      </c>
      <c r="I367" s="11">
        <f>'8'!M368</f>
        <v>51</v>
      </c>
      <c r="J367" s="11">
        <f>'9'!O368+'9'!P368</f>
        <v>34.57827818627451</v>
      </c>
      <c r="K367" s="11">
        <f>'9'!Y368</f>
        <v>0</v>
      </c>
      <c r="L367" s="56">
        <f t="shared" si="10"/>
        <v>164.5782781862745</v>
      </c>
      <c r="M367" s="57">
        <f t="shared" si="11"/>
        <v>0.38542922291867565</v>
      </c>
    </row>
    <row r="368" spans="1:13" ht="14.25" customHeight="1" x14ac:dyDescent="0.2">
      <c r="A368" s="9" t="str">
        <f>'3'!A368</f>
        <v>Rochester Area SD</v>
      </c>
      <c r="B368" s="29" t="str">
        <f>'3'!B368</f>
        <v>Beaver</v>
      </c>
      <c r="C368" s="85">
        <f>'3'!C368</f>
        <v>237</v>
      </c>
      <c r="D368" s="85">
        <f>'3'!D368</f>
        <v>154</v>
      </c>
      <c r="E368" s="85">
        <f>'3'!E368</f>
        <v>391</v>
      </c>
      <c r="F368" s="11">
        <f>'5'!O369</f>
        <v>26</v>
      </c>
      <c r="G368" s="13">
        <f>'6'!H369</f>
        <v>22</v>
      </c>
      <c r="H368" s="11">
        <f>'7'!F369</f>
        <v>0</v>
      </c>
      <c r="I368" s="11">
        <f>'8'!M369</f>
        <v>56</v>
      </c>
      <c r="J368" s="11">
        <f>'9'!O369+'9'!P369</f>
        <v>93.780763790664793</v>
      </c>
      <c r="K368" s="11">
        <f>'9'!Y369</f>
        <v>31.260254596888263</v>
      </c>
      <c r="L368" s="56">
        <f t="shared" si="10"/>
        <v>197.78076379066479</v>
      </c>
      <c r="M368" s="57">
        <f t="shared" si="11"/>
        <v>0.50583315547484597</v>
      </c>
    </row>
    <row r="369" spans="1:13" ht="14.25" customHeight="1" x14ac:dyDescent="0.2">
      <c r="A369" s="9" t="str">
        <f>'3'!A369</f>
        <v>Rockwood Area SD</v>
      </c>
      <c r="B369" s="29" t="str">
        <f>'3'!B369</f>
        <v>Somerset</v>
      </c>
      <c r="C369" s="85">
        <f>'3'!C369</f>
        <v>133</v>
      </c>
      <c r="D369" s="85">
        <f>'3'!D369</f>
        <v>146</v>
      </c>
      <c r="E369" s="85">
        <f>'3'!E369</f>
        <v>279</v>
      </c>
      <c r="F369" s="11">
        <f>'5'!O370</f>
        <v>1</v>
      </c>
      <c r="G369" s="13">
        <f>'6'!H370</f>
        <v>0</v>
      </c>
      <c r="H369" s="11">
        <f>'7'!F370</f>
        <v>0</v>
      </c>
      <c r="I369" s="11">
        <f>'8'!M370</f>
        <v>26</v>
      </c>
      <c r="J369" s="11">
        <f>'9'!O370+'9'!P370</f>
        <v>0</v>
      </c>
      <c r="K369" s="11">
        <f>'9'!Y370</f>
        <v>0</v>
      </c>
      <c r="L369" s="56">
        <f t="shared" si="10"/>
        <v>27</v>
      </c>
      <c r="M369" s="57">
        <f t="shared" si="11"/>
        <v>9.6774193548387094E-2</v>
      </c>
    </row>
    <row r="370" spans="1:13" ht="14.25" customHeight="1" x14ac:dyDescent="0.2">
      <c r="A370" s="9" t="str">
        <f>'3'!A370</f>
        <v>Rose Tree Media SD</v>
      </c>
      <c r="B370" s="29" t="str">
        <f>'3'!B370</f>
        <v>Delaware</v>
      </c>
      <c r="C370" s="85">
        <f>'3'!C370</f>
        <v>877</v>
      </c>
      <c r="D370" s="85">
        <f>'3'!D370</f>
        <v>646</v>
      </c>
      <c r="E370" s="85">
        <f>'3'!E370</f>
        <v>1523</v>
      </c>
      <c r="F370" s="11">
        <f>'5'!O371</f>
        <v>9</v>
      </c>
      <c r="G370" s="13">
        <f>'6'!H371</f>
        <v>0</v>
      </c>
      <c r="H370" s="11">
        <f>'7'!F371</f>
        <v>0</v>
      </c>
      <c r="I370" s="11">
        <f>'8'!M371</f>
        <v>171</v>
      </c>
      <c r="J370" s="11">
        <f>'9'!O371+'9'!P371</f>
        <v>267.47914032869784</v>
      </c>
      <c r="K370" s="11">
        <f>'9'!Y371</f>
        <v>200.60935524652336</v>
      </c>
      <c r="L370" s="56">
        <f t="shared" si="10"/>
        <v>447.47914032869784</v>
      </c>
      <c r="M370" s="57">
        <f t="shared" si="11"/>
        <v>0.29381427467412857</v>
      </c>
    </row>
    <row r="371" spans="1:13" ht="14.25" customHeight="1" x14ac:dyDescent="0.2">
      <c r="A371" s="9" t="str">
        <f>'3'!A371</f>
        <v>Saint Clair Area SD</v>
      </c>
      <c r="B371" s="29" t="str">
        <f>'3'!B371</f>
        <v>Schuylkill</v>
      </c>
      <c r="C371" s="85">
        <f>'3'!C371</f>
        <v>191</v>
      </c>
      <c r="D371" s="85">
        <f>'3'!D371</f>
        <v>146</v>
      </c>
      <c r="E371" s="85">
        <f>'3'!E371</f>
        <v>337</v>
      </c>
      <c r="F371" s="11">
        <f>'5'!O372</f>
        <v>42</v>
      </c>
      <c r="G371" s="13">
        <f>'6'!H372</f>
        <v>0</v>
      </c>
      <c r="H371" s="11">
        <f>'7'!F372</f>
        <v>0</v>
      </c>
      <c r="I371" s="11">
        <f>'8'!M372</f>
        <v>51</v>
      </c>
      <c r="J371" s="11">
        <f>'9'!O372+'9'!P372</f>
        <v>0</v>
      </c>
      <c r="K371" s="11">
        <f>'9'!Y372</f>
        <v>0</v>
      </c>
      <c r="L371" s="56">
        <f t="shared" si="10"/>
        <v>93</v>
      </c>
      <c r="M371" s="57">
        <f t="shared" si="11"/>
        <v>0.27596439169139464</v>
      </c>
    </row>
    <row r="372" spans="1:13" ht="14.25" customHeight="1" x14ac:dyDescent="0.2">
      <c r="A372" s="9" t="str">
        <f>'3'!A372</f>
        <v>Salisbury Township SD</v>
      </c>
      <c r="B372" s="29" t="str">
        <f>'3'!B372</f>
        <v>Lehigh</v>
      </c>
      <c r="C372" s="85">
        <f>'3'!C372</f>
        <v>305</v>
      </c>
      <c r="D372" s="85">
        <f>'3'!D372</f>
        <v>247</v>
      </c>
      <c r="E372" s="85">
        <f>'3'!E372</f>
        <v>552</v>
      </c>
      <c r="F372" s="11">
        <f>'5'!O373</f>
        <v>19</v>
      </c>
      <c r="G372" s="13">
        <f>'6'!H373</f>
        <v>0</v>
      </c>
      <c r="H372" s="11">
        <f>'7'!F373</f>
        <v>0</v>
      </c>
      <c r="I372" s="11">
        <f>'8'!M373</f>
        <v>74</v>
      </c>
      <c r="J372" s="11">
        <f>'9'!O373+'9'!P373</f>
        <v>0</v>
      </c>
      <c r="K372" s="11">
        <f>'9'!Y373</f>
        <v>0</v>
      </c>
      <c r="L372" s="56">
        <f t="shared" si="10"/>
        <v>93</v>
      </c>
      <c r="M372" s="57">
        <f t="shared" si="11"/>
        <v>0.16847826086956522</v>
      </c>
    </row>
    <row r="373" spans="1:13" ht="14.25" customHeight="1" x14ac:dyDescent="0.2">
      <c r="A373" s="9" t="str">
        <f>'3'!A373</f>
        <v>Salisbury-Elk Lick SD</v>
      </c>
      <c r="B373" s="29" t="str">
        <f>'3'!B373</f>
        <v>Somerset</v>
      </c>
      <c r="C373" s="85">
        <f>'3'!C373</f>
        <v>143</v>
      </c>
      <c r="D373" s="85">
        <f>'3'!D373</f>
        <v>84</v>
      </c>
      <c r="E373" s="85">
        <f>'3'!E373</f>
        <v>227</v>
      </c>
      <c r="F373" s="11">
        <f>'5'!O374</f>
        <v>2</v>
      </c>
      <c r="G373" s="13">
        <f>'6'!H374</f>
        <v>11</v>
      </c>
      <c r="H373" s="11">
        <f>'7'!F374</f>
        <v>0</v>
      </c>
      <c r="I373" s="11">
        <f>'8'!M374</f>
        <v>15</v>
      </c>
      <c r="J373" s="11">
        <f>'9'!O374+'9'!P374</f>
        <v>7.3622047244094482</v>
      </c>
      <c r="K373" s="11">
        <f>'9'!Y374</f>
        <v>0</v>
      </c>
      <c r="L373" s="56">
        <f t="shared" si="10"/>
        <v>35.362204724409452</v>
      </c>
      <c r="M373" s="57">
        <f t="shared" si="11"/>
        <v>0.15578063755246455</v>
      </c>
    </row>
    <row r="374" spans="1:13" ht="14.25" customHeight="1" x14ac:dyDescent="0.2">
      <c r="A374" s="9" t="str">
        <f>'3'!A374</f>
        <v>Saucon Valley SD</v>
      </c>
      <c r="B374" s="29" t="str">
        <f>'3'!B374</f>
        <v>Northampton</v>
      </c>
      <c r="C374" s="85">
        <f>'3'!C374</f>
        <v>468</v>
      </c>
      <c r="D374" s="85">
        <f>'3'!D374</f>
        <v>321</v>
      </c>
      <c r="E374" s="85">
        <f>'3'!E374</f>
        <v>789</v>
      </c>
      <c r="F374" s="11">
        <f>'5'!O375</f>
        <v>0</v>
      </c>
      <c r="G374" s="13">
        <f>'6'!H375</f>
        <v>0</v>
      </c>
      <c r="H374" s="11">
        <f>'7'!F375</f>
        <v>0</v>
      </c>
      <c r="I374" s="11">
        <f>'8'!M375</f>
        <v>93</v>
      </c>
      <c r="J374" s="11">
        <f>'9'!O375+'9'!P375</f>
        <v>238.7843704775687</v>
      </c>
      <c r="K374" s="11">
        <f>'9'!Y375</f>
        <v>115.05065123010129</v>
      </c>
      <c r="L374" s="56">
        <f t="shared" si="10"/>
        <v>331.7843704775687</v>
      </c>
      <c r="M374" s="57">
        <f t="shared" si="11"/>
        <v>0.42051251011098695</v>
      </c>
    </row>
    <row r="375" spans="1:13" ht="14.25" customHeight="1" x14ac:dyDescent="0.2">
      <c r="A375" s="9" t="str">
        <f>'3'!A375</f>
        <v>Sayre Area SD</v>
      </c>
      <c r="B375" s="29" t="str">
        <f>'3'!B375</f>
        <v>Bradford</v>
      </c>
      <c r="C375" s="85">
        <f>'3'!C375</f>
        <v>277</v>
      </c>
      <c r="D375" s="85">
        <f>'3'!D375</f>
        <v>185</v>
      </c>
      <c r="E375" s="85">
        <f>'3'!E375</f>
        <v>462</v>
      </c>
      <c r="F375" s="11">
        <f>'5'!O376</f>
        <v>2</v>
      </c>
      <c r="G375" s="13">
        <f>'6'!H376</f>
        <v>0</v>
      </c>
      <c r="H375" s="11">
        <f>'7'!F376</f>
        <v>30</v>
      </c>
      <c r="I375" s="11">
        <f>'8'!M376</f>
        <v>55</v>
      </c>
      <c r="J375" s="11">
        <f>'9'!O376+'9'!P376</f>
        <v>66.389473684210515</v>
      </c>
      <c r="K375" s="11">
        <f>'9'!Y376</f>
        <v>0</v>
      </c>
      <c r="L375" s="56">
        <f t="shared" si="10"/>
        <v>153.38947368421051</v>
      </c>
      <c r="M375" s="57">
        <f t="shared" si="11"/>
        <v>0.33201184780132148</v>
      </c>
    </row>
    <row r="376" spans="1:13" ht="14.25" customHeight="1" x14ac:dyDescent="0.2">
      <c r="A376" s="9" t="str">
        <f>'3'!A376</f>
        <v>Schuylkill Haven Area SD</v>
      </c>
      <c r="B376" s="29" t="str">
        <f>'3'!B376</f>
        <v>Schuylkill</v>
      </c>
      <c r="C376" s="85">
        <f>'3'!C376</f>
        <v>258</v>
      </c>
      <c r="D376" s="85">
        <f>'3'!D376</f>
        <v>186</v>
      </c>
      <c r="E376" s="85">
        <f>'3'!E376</f>
        <v>444</v>
      </c>
      <c r="F376" s="11">
        <f>'5'!O377</f>
        <v>6</v>
      </c>
      <c r="G376" s="13">
        <f>'6'!H377</f>
        <v>0</v>
      </c>
      <c r="H376" s="11">
        <f>'7'!F377</f>
        <v>0</v>
      </c>
      <c r="I376" s="11">
        <f>'8'!M377</f>
        <v>56</v>
      </c>
      <c r="J376" s="11">
        <f>'9'!O377+'9'!P377</f>
        <v>71.6875</v>
      </c>
      <c r="K376" s="11">
        <f>'9'!Y377</f>
        <v>68.458333333333343</v>
      </c>
      <c r="L376" s="56">
        <f t="shared" si="10"/>
        <v>133.6875</v>
      </c>
      <c r="M376" s="57">
        <f t="shared" si="11"/>
        <v>0.30109797297297297</v>
      </c>
    </row>
    <row r="377" spans="1:13" ht="14.25" customHeight="1" x14ac:dyDescent="0.2">
      <c r="A377" s="9" t="str">
        <f>'3'!A377</f>
        <v>Schuylkill Valley SD</v>
      </c>
      <c r="B377" s="29" t="str">
        <f>'3'!B377</f>
        <v>Berks</v>
      </c>
      <c r="C377" s="85">
        <f>'3'!C377</f>
        <v>396</v>
      </c>
      <c r="D377" s="85">
        <f>'3'!D377</f>
        <v>313</v>
      </c>
      <c r="E377" s="85">
        <f>'3'!E377</f>
        <v>709</v>
      </c>
      <c r="F377" s="11">
        <f>'5'!O378</f>
        <v>15</v>
      </c>
      <c r="G377" s="13">
        <f>'6'!H378</f>
        <v>0</v>
      </c>
      <c r="H377" s="11">
        <f>'7'!F378</f>
        <v>0</v>
      </c>
      <c r="I377" s="11">
        <f>'8'!M378</f>
        <v>78</v>
      </c>
      <c r="J377" s="11">
        <f>'9'!O378+'9'!P378</f>
        <v>60.126663607159244</v>
      </c>
      <c r="K377" s="11">
        <f>'9'!Y378</f>
        <v>30.063331803579622</v>
      </c>
      <c r="L377" s="56">
        <f t="shared" si="10"/>
        <v>153.12666360715923</v>
      </c>
      <c r="M377" s="57">
        <f t="shared" si="11"/>
        <v>0.21597554810600739</v>
      </c>
    </row>
    <row r="378" spans="1:13" ht="14.25" customHeight="1" x14ac:dyDescent="0.2">
      <c r="A378" s="9" t="str">
        <f>'3'!A378</f>
        <v>Scranton SD</v>
      </c>
      <c r="B378" s="29" t="str">
        <f>'3'!B378</f>
        <v>Lackawanna</v>
      </c>
      <c r="C378" s="85">
        <f>'3'!C378</f>
        <v>2795</v>
      </c>
      <c r="D378" s="85">
        <f>'3'!D378</f>
        <v>1818</v>
      </c>
      <c r="E378" s="85">
        <f>'3'!E378</f>
        <v>4613</v>
      </c>
      <c r="F378" s="11">
        <f>'5'!O379</f>
        <v>649</v>
      </c>
      <c r="G378" s="13">
        <f>'6'!H379</f>
        <v>23</v>
      </c>
      <c r="H378" s="11">
        <f>'7'!F379</f>
        <v>534</v>
      </c>
      <c r="I378" s="11">
        <f>'8'!M379</f>
        <v>585</v>
      </c>
      <c r="J378" s="11">
        <f>'9'!O379+'9'!P379</f>
        <v>472.65824782951859</v>
      </c>
      <c r="K378" s="11">
        <f>'9'!Y379</f>
        <v>341.88555643251777</v>
      </c>
      <c r="L378" s="56">
        <f t="shared" si="10"/>
        <v>2263.6582478295186</v>
      </c>
      <c r="M378" s="57">
        <f t="shared" si="11"/>
        <v>0.49071282198775601</v>
      </c>
    </row>
    <row r="379" spans="1:13" ht="14.25" customHeight="1" x14ac:dyDescent="0.2">
      <c r="A379" s="9" t="str">
        <f>'3'!A379</f>
        <v>Selinsgrove Area SD</v>
      </c>
      <c r="B379" s="29" t="str">
        <f>'3'!B379</f>
        <v>Snyder</v>
      </c>
      <c r="C379" s="85">
        <f>'3'!C379</f>
        <v>672</v>
      </c>
      <c r="D379" s="85">
        <f>'3'!D379</f>
        <v>533</v>
      </c>
      <c r="E379" s="85">
        <f>'3'!E379</f>
        <v>1205</v>
      </c>
      <c r="F379" s="11">
        <f>'5'!O380</f>
        <v>72</v>
      </c>
      <c r="G379" s="13">
        <f>'6'!H380</f>
        <v>0</v>
      </c>
      <c r="H379" s="11">
        <f>'7'!F380</f>
        <v>0</v>
      </c>
      <c r="I379" s="11">
        <f>'8'!M380</f>
        <v>100</v>
      </c>
      <c r="J379" s="11">
        <f>'9'!O380+'9'!P380</f>
        <v>187.97540983606558</v>
      </c>
      <c r="K379" s="11">
        <f>'9'!Y380</f>
        <v>123.37704918032786</v>
      </c>
      <c r="L379" s="56">
        <f t="shared" si="10"/>
        <v>359.97540983606558</v>
      </c>
      <c r="M379" s="57">
        <f t="shared" si="11"/>
        <v>0.29873477994694236</v>
      </c>
    </row>
    <row r="380" spans="1:13" ht="14.25" customHeight="1" x14ac:dyDescent="0.2">
      <c r="A380" s="9" t="str">
        <f>'3'!A380</f>
        <v>Seneca Valley SD</v>
      </c>
      <c r="B380" s="29" t="str">
        <f>'3'!B380</f>
        <v>Butler</v>
      </c>
      <c r="C380" s="85">
        <f>'3'!C380</f>
        <v>1713</v>
      </c>
      <c r="D380" s="85">
        <f>'3'!D380</f>
        <v>1293</v>
      </c>
      <c r="E380" s="85">
        <f>'3'!E380</f>
        <v>3006</v>
      </c>
      <c r="F380" s="11">
        <f>'5'!O381</f>
        <v>31</v>
      </c>
      <c r="G380" s="13">
        <f>'6'!H381</f>
        <v>0</v>
      </c>
      <c r="H380" s="11">
        <f>'7'!F381</f>
        <v>0</v>
      </c>
      <c r="I380" s="11">
        <f>'8'!M381</f>
        <v>295</v>
      </c>
      <c r="J380" s="11">
        <f>'9'!O381+'9'!P381</f>
        <v>225.07656612529004</v>
      </c>
      <c r="K380" s="11">
        <f>'9'!Y381</f>
        <v>31.726218097447795</v>
      </c>
      <c r="L380" s="56">
        <f t="shared" si="10"/>
        <v>551.07656612529001</v>
      </c>
      <c r="M380" s="57">
        <f t="shared" si="11"/>
        <v>0.18332553763316367</v>
      </c>
    </row>
    <row r="381" spans="1:13" ht="14.25" customHeight="1" x14ac:dyDescent="0.2">
      <c r="A381" s="9" t="str">
        <f>'3'!A381</f>
        <v>Shade-Central City SD</v>
      </c>
      <c r="B381" s="29" t="str">
        <f>'3'!B381</f>
        <v>Somerset</v>
      </c>
      <c r="C381" s="85">
        <f>'3'!C381</f>
        <v>87</v>
      </c>
      <c r="D381" s="85">
        <f>'3'!D381</f>
        <v>71</v>
      </c>
      <c r="E381" s="85">
        <f>'3'!E381</f>
        <v>158</v>
      </c>
      <c r="F381" s="11">
        <f>'5'!O382</f>
        <v>22</v>
      </c>
      <c r="G381" s="13">
        <f>'6'!H382</f>
        <v>10</v>
      </c>
      <c r="H381" s="11">
        <f>'7'!F382</f>
        <v>0</v>
      </c>
      <c r="I381" s="11">
        <f>'8'!M382</f>
        <v>18</v>
      </c>
      <c r="J381" s="11">
        <f>'9'!O382+'9'!P382</f>
        <v>7.3622047244094482</v>
      </c>
      <c r="K381" s="11">
        <f>'9'!Y382</f>
        <v>0</v>
      </c>
      <c r="L381" s="56">
        <f t="shared" si="10"/>
        <v>57.362204724409452</v>
      </c>
      <c r="M381" s="57">
        <f t="shared" si="11"/>
        <v>0.36305192863550284</v>
      </c>
    </row>
    <row r="382" spans="1:13" ht="14.25" customHeight="1" x14ac:dyDescent="0.2">
      <c r="A382" s="9" t="str">
        <f>'3'!A382</f>
        <v>Shaler Area SD</v>
      </c>
      <c r="B382" s="29" t="str">
        <f>'3'!B382</f>
        <v>Allegheny</v>
      </c>
      <c r="C382" s="85">
        <f>'3'!C382</f>
        <v>1224</v>
      </c>
      <c r="D382" s="85">
        <f>'3'!D382</f>
        <v>754</v>
      </c>
      <c r="E382" s="85">
        <f>'3'!E382</f>
        <v>1978</v>
      </c>
      <c r="F382" s="11">
        <f>'5'!O383</f>
        <v>14</v>
      </c>
      <c r="G382" s="13">
        <f>'6'!H383</f>
        <v>0</v>
      </c>
      <c r="H382" s="11">
        <f>'7'!F383</f>
        <v>0</v>
      </c>
      <c r="I382" s="11">
        <f>'8'!M383</f>
        <v>269</v>
      </c>
      <c r="J382" s="11">
        <f>'9'!O383+'9'!P383</f>
        <v>172.89139093137254</v>
      </c>
      <c r="K382" s="11">
        <f>'9'!Y383</f>
        <v>0</v>
      </c>
      <c r="L382" s="56">
        <f t="shared" si="10"/>
        <v>455.89139093137254</v>
      </c>
      <c r="M382" s="57">
        <f t="shared" si="11"/>
        <v>0.23048098631515296</v>
      </c>
    </row>
    <row r="383" spans="1:13" ht="14.25" customHeight="1" x14ac:dyDescent="0.2">
      <c r="A383" s="9" t="str">
        <f>'3'!A383</f>
        <v>Shamokin Area SD</v>
      </c>
      <c r="B383" s="29" t="str">
        <f>'3'!B383</f>
        <v>Northumberland</v>
      </c>
      <c r="C383" s="85">
        <f>'3'!C383</f>
        <v>613</v>
      </c>
      <c r="D383" s="85">
        <f>'3'!D383</f>
        <v>426</v>
      </c>
      <c r="E383" s="85">
        <f>'3'!E383</f>
        <v>1039</v>
      </c>
      <c r="F383" s="11">
        <f>'5'!O384</f>
        <v>58</v>
      </c>
      <c r="G383" s="13">
        <f>'6'!H384</f>
        <v>38</v>
      </c>
      <c r="H383" s="11">
        <f>'7'!F384</f>
        <v>38</v>
      </c>
      <c r="I383" s="11">
        <f>'8'!M384</f>
        <v>139</v>
      </c>
      <c r="J383" s="11">
        <f>'9'!O384+'9'!P384</f>
        <v>27.833333333333336</v>
      </c>
      <c r="K383" s="11">
        <f>'9'!Y384</f>
        <v>0</v>
      </c>
      <c r="L383" s="56">
        <f t="shared" si="10"/>
        <v>300.83333333333331</v>
      </c>
      <c r="M383" s="57">
        <f t="shared" si="11"/>
        <v>0.28954122553737566</v>
      </c>
    </row>
    <row r="384" spans="1:13" ht="14.25" customHeight="1" x14ac:dyDescent="0.2">
      <c r="A384" s="9" t="str">
        <f>'3'!A384</f>
        <v>Shanksville-Stonycreek SD</v>
      </c>
      <c r="B384" s="29" t="str">
        <f>'3'!B384</f>
        <v>Somerset</v>
      </c>
      <c r="C384" s="85">
        <f>'3'!C384</f>
        <v>77</v>
      </c>
      <c r="D384" s="85">
        <f>'3'!D384</f>
        <v>52</v>
      </c>
      <c r="E384" s="85">
        <f>'3'!E384</f>
        <v>129</v>
      </c>
      <c r="F384" s="11">
        <f>'5'!O385</f>
        <v>0</v>
      </c>
      <c r="G384" s="13">
        <f>'6'!H385</f>
        <v>0</v>
      </c>
      <c r="H384" s="11">
        <f>'7'!F385</f>
        <v>22</v>
      </c>
      <c r="I384" s="11">
        <f>'8'!M385</f>
        <v>7</v>
      </c>
      <c r="J384" s="11">
        <f>'9'!O385+'9'!P385</f>
        <v>0</v>
      </c>
      <c r="K384" s="11">
        <f>'9'!Y385</f>
        <v>0</v>
      </c>
      <c r="L384" s="56">
        <f t="shared" si="10"/>
        <v>29</v>
      </c>
      <c r="M384" s="57">
        <f t="shared" si="11"/>
        <v>0.22480620155038761</v>
      </c>
    </row>
    <row r="385" spans="1:13" ht="14.25" customHeight="1" x14ac:dyDescent="0.2">
      <c r="A385" s="9" t="str">
        <f>'3'!A385</f>
        <v>Sharon City SD</v>
      </c>
      <c r="B385" s="29" t="str">
        <f>'3'!B385</f>
        <v>Mercer</v>
      </c>
      <c r="C385" s="85">
        <f>'3'!C385</f>
        <v>580</v>
      </c>
      <c r="D385" s="85">
        <f>'3'!D385</f>
        <v>386</v>
      </c>
      <c r="E385" s="85">
        <f>'3'!E385</f>
        <v>966</v>
      </c>
      <c r="F385" s="11">
        <f>'5'!O386</f>
        <v>112</v>
      </c>
      <c r="G385" s="13">
        <f>'6'!H386</f>
        <v>15</v>
      </c>
      <c r="H385" s="11">
        <f>'7'!F386</f>
        <v>0</v>
      </c>
      <c r="I385" s="11">
        <f>'8'!M386</f>
        <v>134</v>
      </c>
      <c r="J385" s="11">
        <f>'9'!O386+'9'!P386</f>
        <v>58.84210526315789</v>
      </c>
      <c r="K385" s="11">
        <f>'9'!Y386</f>
        <v>36.263157894736842</v>
      </c>
      <c r="L385" s="56">
        <f t="shared" si="10"/>
        <v>319.84210526315792</v>
      </c>
      <c r="M385" s="57">
        <f t="shared" si="11"/>
        <v>0.33109948785005994</v>
      </c>
    </row>
    <row r="386" spans="1:13" ht="14.25" customHeight="1" x14ac:dyDescent="0.2">
      <c r="A386" s="9" t="str">
        <f>'3'!A386</f>
        <v>Sharpsville Area SD</v>
      </c>
      <c r="B386" s="29" t="str">
        <f>'3'!B386</f>
        <v>Mercer</v>
      </c>
      <c r="C386" s="85">
        <f>'3'!C386</f>
        <v>245</v>
      </c>
      <c r="D386" s="85">
        <f>'3'!D386</f>
        <v>165</v>
      </c>
      <c r="E386" s="85">
        <f>'3'!E386</f>
        <v>410</v>
      </c>
      <c r="F386" s="11">
        <f>'5'!O387</f>
        <v>19</v>
      </c>
      <c r="G386" s="13">
        <f>'6'!H387</f>
        <v>0</v>
      </c>
      <c r="H386" s="11">
        <f>'7'!F387</f>
        <v>0</v>
      </c>
      <c r="I386" s="11">
        <f>'8'!M387</f>
        <v>45</v>
      </c>
      <c r="J386" s="11">
        <f>'9'!O387+'9'!P387</f>
        <v>80.05263157894737</v>
      </c>
      <c r="K386" s="11">
        <f>'9'!Y387</f>
        <v>36.263157894736842</v>
      </c>
      <c r="L386" s="56">
        <f t="shared" si="10"/>
        <v>144.05263157894737</v>
      </c>
      <c r="M386" s="57">
        <f t="shared" si="11"/>
        <v>0.35134788189987165</v>
      </c>
    </row>
    <row r="387" spans="1:13" ht="14.25" customHeight="1" x14ac:dyDescent="0.2">
      <c r="A387" s="9" t="str">
        <f>'3'!A387</f>
        <v>Shenandoah Valley SD</v>
      </c>
      <c r="B387" s="29" t="str">
        <f>'3'!B387</f>
        <v>Schuylkill</v>
      </c>
      <c r="C387" s="85">
        <f>'3'!C387</f>
        <v>264</v>
      </c>
      <c r="D387" s="85">
        <f>'3'!D387</f>
        <v>185</v>
      </c>
      <c r="E387" s="85">
        <f>'3'!E387</f>
        <v>449</v>
      </c>
      <c r="F387" s="11">
        <f>'5'!O388</f>
        <v>17</v>
      </c>
      <c r="G387" s="13">
        <f>'6'!H388</f>
        <v>0</v>
      </c>
      <c r="H387" s="11">
        <f>'7'!F388</f>
        <v>46</v>
      </c>
      <c r="I387" s="11">
        <f>'8'!M388</f>
        <v>57</v>
      </c>
      <c r="J387" s="11">
        <f>'9'!O388+'9'!P388</f>
        <v>0</v>
      </c>
      <c r="K387" s="11">
        <f>'9'!Y388</f>
        <v>0</v>
      </c>
      <c r="L387" s="56">
        <f t="shared" ref="L387:L450" si="12">SUM(F387:J387)</f>
        <v>120</v>
      </c>
      <c r="M387" s="57">
        <f t="shared" ref="M387:M450" si="13">L387/E387</f>
        <v>0.267260579064588</v>
      </c>
    </row>
    <row r="388" spans="1:13" ht="14.25" customHeight="1" x14ac:dyDescent="0.2">
      <c r="A388" s="9" t="str">
        <f>'3'!A388</f>
        <v>Shenango Area SD</v>
      </c>
      <c r="B388" s="29" t="str">
        <f>'3'!B388</f>
        <v>Lawrence</v>
      </c>
      <c r="C388" s="85">
        <f>'3'!C388</f>
        <v>215</v>
      </c>
      <c r="D388" s="85">
        <f>'3'!D388</f>
        <v>148</v>
      </c>
      <c r="E388" s="85">
        <f>'3'!E388</f>
        <v>363</v>
      </c>
      <c r="F388" s="11">
        <f>'5'!O389</f>
        <v>0</v>
      </c>
      <c r="G388" s="13">
        <f>'6'!H389</f>
        <v>0</v>
      </c>
      <c r="H388" s="11">
        <f>'7'!F389</f>
        <v>0</v>
      </c>
      <c r="I388" s="11">
        <f>'8'!M389</f>
        <v>23</v>
      </c>
      <c r="J388" s="11">
        <f>'9'!O389+'9'!P389</f>
        <v>0</v>
      </c>
      <c r="K388" s="11">
        <f>'9'!Y389</f>
        <v>0</v>
      </c>
      <c r="L388" s="56">
        <f t="shared" si="12"/>
        <v>23</v>
      </c>
      <c r="M388" s="57">
        <f t="shared" si="13"/>
        <v>6.3360881542699726E-2</v>
      </c>
    </row>
    <row r="389" spans="1:13" ht="14.25" customHeight="1" x14ac:dyDescent="0.2">
      <c r="A389" s="9" t="str">
        <f>'3'!A389</f>
        <v>Shikellamy SD</v>
      </c>
      <c r="B389" s="29" t="str">
        <f>'3'!B389</f>
        <v>Northumberland</v>
      </c>
      <c r="C389" s="85">
        <f>'3'!C389</f>
        <v>833</v>
      </c>
      <c r="D389" s="85">
        <f>'3'!D389</f>
        <v>513</v>
      </c>
      <c r="E389" s="85">
        <f>'3'!E389</f>
        <v>1346</v>
      </c>
      <c r="F389" s="11">
        <f>'5'!O390</f>
        <v>152</v>
      </c>
      <c r="G389" s="13">
        <f>'6'!H390</f>
        <v>17</v>
      </c>
      <c r="H389" s="11">
        <f>'7'!F390</f>
        <v>0</v>
      </c>
      <c r="I389" s="11">
        <f>'8'!M390</f>
        <v>156</v>
      </c>
      <c r="J389" s="11">
        <f>'9'!O390+'9'!P390</f>
        <v>74.979591836734699</v>
      </c>
      <c r="K389" s="11">
        <f>'9'!Y390</f>
        <v>0</v>
      </c>
      <c r="L389" s="56">
        <f t="shared" si="12"/>
        <v>399.9795918367347</v>
      </c>
      <c r="M389" s="57">
        <f t="shared" si="13"/>
        <v>0.29716165812536011</v>
      </c>
    </row>
    <row r="390" spans="1:13" ht="14.25" customHeight="1" x14ac:dyDescent="0.2">
      <c r="A390" s="9" t="str">
        <f>'3'!A390</f>
        <v>Shippensburg Area SD</v>
      </c>
      <c r="B390" s="29" t="str">
        <f>'3'!B390</f>
        <v>Cumberland</v>
      </c>
      <c r="C390" s="85">
        <f>'3'!C390</f>
        <v>960</v>
      </c>
      <c r="D390" s="85">
        <f>'3'!D390</f>
        <v>684</v>
      </c>
      <c r="E390" s="85">
        <f>'3'!E390</f>
        <v>1644</v>
      </c>
      <c r="F390" s="11">
        <f>'5'!O391</f>
        <v>52</v>
      </c>
      <c r="G390" s="13">
        <f>'6'!H391</f>
        <v>0</v>
      </c>
      <c r="H390" s="11">
        <f>'7'!F391</f>
        <v>0</v>
      </c>
      <c r="I390" s="11">
        <f>'8'!M391</f>
        <v>128</v>
      </c>
      <c r="J390" s="11">
        <f>'9'!O391+'9'!P391</f>
        <v>196.12516644474033</v>
      </c>
      <c r="K390" s="11">
        <f>'9'!Y391</f>
        <v>72.689747003994668</v>
      </c>
      <c r="L390" s="56">
        <f t="shared" si="12"/>
        <v>376.12516644474033</v>
      </c>
      <c r="M390" s="57">
        <f t="shared" si="13"/>
        <v>0.22878659759412429</v>
      </c>
    </row>
    <row r="391" spans="1:13" ht="14.25" customHeight="1" x14ac:dyDescent="0.2">
      <c r="A391" s="9" t="str">
        <f>'3'!A391</f>
        <v>Slippery Rock Area SD</v>
      </c>
      <c r="B391" s="29" t="str">
        <f>'3'!B391</f>
        <v>Butler</v>
      </c>
      <c r="C391" s="85">
        <f>'3'!C391</f>
        <v>471</v>
      </c>
      <c r="D391" s="85">
        <f>'3'!D391</f>
        <v>311</v>
      </c>
      <c r="E391" s="85">
        <f>'3'!E391</f>
        <v>782</v>
      </c>
      <c r="F391" s="11">
        <f>'5'!O392</f>
        <v>63</v>
      </c>
      <c r="G391" s="13">
        <f>'6'!H392</f>
        <v>25</v>
      </c>
      <c r="H391" s="11">
        <f>'7'!F392</f>
        <v>0</v>
      </c>
      <c r="I391" s="11">
        <f>'8'!M392</f>
        <v>77</v>
      </c>
      <c r="J391" s="11">
        <f>'9'!O392+'9'!P392</f>
        <v>31.726218097447795</v>
      </c>
      <c r="K391" s="11">
        <f>'9'!Y392</f>
        <v>31.726218097447795</v>
      </c>
      <c r="L391" s="56">
        <f t="shared" si="12"/>
        <v>196.7262180974478</v>
      </c>
      <c r="M391" s="57">
        <f t="shared" si="13"/>
        <v>0.25156805383305347</v>
      </c>
    </row>
    <row r="392" spans="1:13" ht="14.25" customHeight="1" x14ac:dyDescent="0.2">
      <c r="A392" s="9" t="str">
        <f>'3'!A392</f>
        <v>Smethport Area SD</v>
      </c>
      <c r="B392" s="29" t="str">
        <f>'3'!B392</f>
        <v>McKean</v>
      </c>
      <c r="C392" s="85">
        <f>'3'!C392</f>
        <v>196</v>
      </c>
      <c r="D392" s="85">
        <f>'3'!D392</f>
        <v>152</v>
      </c>
      <c r="E392" s="85">
        <f>'3'!E392</f>
        <v>348</v>
      </c>
      <c r="F392" s="11">
        <f>'5'!O393</f>
        <v>17</v>
      </c>
      <c r="G392" s="13">
        <f>'6'!H393</f>
        <v>34</v>
      </c>
      <c r="H392" s="11">
        <f>'7'!F393</f>
        <v>33</v>
      </c>
      <c r="I392" s="11">
        <f>'8'!M393</f>
        <v>43</v>
      </c>
      <c r="J392" s="11">
        <f>'9'!O393+'9'!P393</f>
        <v>6.3066666666666666</v>
      </c>
      <c r="K392" s="11">
        <f>'9'!Y393</f>
        <v>0</v>
      </c>
      <c r="L392" s="56">
        <f t="shared" si="12"/>
        <v>133.30666666666667</v>
      </c>
      <c r="M392" s="57">
        <f t="shared" si="13"/>
        <v>0.3830651340996169</v>
      </c>
    </row>
    <row r="393" spans="1:13" ht="14.25" customHeight="1" x14ac:dyDescent="0.2">
      <c r="A393" s="9" t="str">
        <f>'3'!A393</f>
        <v>Solanco SD</v>
      </c>
      <c r="B393" s="29" t="str">
        <f>'3'!B393</f>
        <v>Lancaster</v>
      </c>
      <c r="C393" s="85">
        <f>'3'!C393</f>
        <v>1616</v>
      </c>
      <c r="D393" s="85">
        <f>'3'!D393</f>
        <v>1103</v>
      </c>
      <c r="E393" s="85">
        <f>'3'!E393</f>
        <v>2719</v>
      </c>
      <c r="F393" s="11">
        <f>'5'!O394</f>
        <v>12</v>
      </c>
      <c r="G393" s="13">
        <f>'6'!H394</f>
        <v>0</v>
      </c>
      <c r="H393" s="11">
        <f>'7'!F394</f>
        <v>0</v>
      </c>
      <c r="I393" s="11">
        <f>'8'!M394</f>
        <v>156</v>
      </c>
      <c r="J393" s="11">
        <f>'9'!O394+'9'!P394</f>
        <v>43.934032983508246</v>
      </c>
      <c r="K393" s="11">
        <f>'9'!Y394</f>
        <v>0</v>
      </c>
      <c r="L393" s="56">
        <f t="shared" si="12"/>
        <v>211.93403298350825</v>
      </c>
      <c r="M393" s="57">
        <f t="shared" si="13"/>
        <v>7.7945580354361249E-2</v>
      </c>
    </row>
    <row r="394" spans="1:13" ht="14.25" customHeight="1" x14ac:dyDescent="0.2">
      <c r="A394" s="9" t="str">
        <f>'3'!A394</f>
        <v>Somerset Area SD</v>
      </c>
      <c r="B394" s="29" t="str">
        <f>'3'!B394</f>
        <v>Somerset</v>
      </c>
      <c r="C394" s="85">
        <f>'3'!C394</f>
        <v>542</v>
      </c>
      <c r="D394" s="85">
        <f>'3'!D394</f>
        <v>349</v>
      </c>
      <c r="E394" s="85">
        <f>'3'!E394</f>
        <v>891</v>
      </c>
      <c r="F394" s="11">
        <f>'5'!O395</f>
        <v>61</v>
      </c>
      <c r="G394" s="13">
        <f>'6'!H395</f>
        <v>36</v>
      </c>
      <c r="H394" s="11">
        <f>'7'!F395</f>
        <v>0</v>
      </c>
      <c r="I394" s="11">
        <f>'8'!M395</f>
        <v>117</v>
      </c>
      <c r="J394" s="11">
        <f>'9'!O395+'9'!P395</f>
        <v>129.84251968503935</v>
      </c>
      <c r="K394" s="11">
        <f>'9'!Y395</f>
        <v>0</v>
      </c>
      <c r="L394" s="56">
        <f t="shared" si="12"/>
        <v>343.84251968503935</v>
      </c>
      <c r="M394" s="57">
        <f t="shared" si="13"/>
        <v>0.38590630716614965</v>
      </c>
    </row>
    <row r="395" spans="1:13" ht="14.25" customHeight="1" x14ac:dyDescent="0.2">
      <c r="A395" s="9" t="str">
        <f>'3'!A395</f>
        <v>Souderton Area SD</v>
      </c>
      <c r="B395" s="29" t="str">
        <f>'3'!B395</f>
        <v>Montgomery</v>
      </c>
      <c r="C395" s="85">
        <f>'3'!C395</f>
        <v>1573</v>
      </c>
      <c r="D395" s="85">
        <f>'3'!D395</f>
        <v>1074</v>
      </c>
      <c r="E395" s="85">
        <f>'3'!E395</f>
        <v>2647</v>
      </c>
      <c r="F395" s="11">
        <f>'5'!O396</f>
        <v>0</v>
      </c>
      <c r="G395" s="13">
        <f>'6'!H396</f>
        <v>0</v>
      </c>
      <c r="H395" s="11">
        <f>'7'!F396</f>
        <v>0</v>
      </c>
      <c r="I395" s="11">
        <f>'8'!M396</f>
        <v>322</v>
      </c>
      <c r="J395" s="11">
        <f>'9'!O396+'9'!P396</f>
        <v>488.5516331243814</v>
      </c>
      <c r="K395" s="11">
        <f>'9'!Y396</f>
        <v>97.099637083470796</v>
      </c>
      <c r="L395" s="56">
        <f t="shared" si="12"/>
        <v>810.5516331243814</v>
      </c>
      <c r="M395" s="57">
        <f t="shared" si="13"/>
        <v>0.30621519951808895</v>
      </c>
    </row>
    <row r="396" spans="1:13" ht="14.25" customHeight="1" x14ac:dyDescent="0.2">
      <c r="A396" s="9" t="str">
        <f>'3'!A396</f>
        <v>South Allegheny SD</v>
      </c>
      <c r="B396" s="29" t="str">
        <f>'3'!B396</f>
        <v>Allegheny</v>
      </c>
      <c r="C396" s="85">
        <f>'3'!C396</f>
        <v>325</v>
      </c>
      <c r="D396" s="85">
        <f>'3'!D396</f>
        <v>236</v>
      </c>
      <c r="E396" s="85">
        <f>'3'!E396</f>
        <v>561</v>
      </c>
      <c r="F396" s="11">
        <f>'5'!O397</f>
        <v>0</v>
      </c>
      <c r="G396" s="13">
        <f>'6'!H397</f>
        <v>19</v>
      </c>
      <c r="H396" s="11">
        <f>'7'!F397</f>
        <v>0</v>
      </c>
      <c r="I396" s="11">
        <f>'8'!M397</f>
        <v>81</v>
      </c>
      <c r="J396" s="11">
        <f>'9'!O397+'9'!P397</f>
        <v>10.438725490196077</v>
      </c>
      <c r="K396" s="11">
        <f>'9'!Y397</f>
        <v>0</v>
      </c>
      <c r="L396" s="56">
        <f t="shared" si="12"/>
        <v>110.43872549019608</v>
      </c>
      <c r="M396" s="57">
        <f t="shared" si="13"/>
        <v>0.1968604732445563</v>
      </c>
    </row>
    <row r="397" spans="1:13" ht="14.25" customHeight="1" x14ac:dyDescent="0.2">
      <c r="A397" s="9" t="str">
        <f>'3'!A397</f>
        <v>South Butler County SD</v>
      </c>
      <c r="B397" s="29" t="str">
        <f>'3'!B397</f>
        <v>Butler</v>
      </c>
      <c r="C397" s="85">
        <f>'3'!C397</f>
        <v>417</v>
      </c>
      <c r="D397" s="85">
        <f>'3'!D397</f>
        <v>359</v>
      </c>
      <c r="E397" s="85">
        <f>'3'!E397</f>
        <v>776</v>
      </c>
      <c r="F397" s="11">
        <f>'5'!O398</f>
        <v>10</v>
      </c>
      <c r="G397" s="13">
        <f>'6'!H398</f>
        <v>0</v>
      </c>
      <c r="H397" s="11">
        <f>'7'!F398</f>
        <v>0</v>
      </c>
      <c r="I397" s="11">
        <f>'8'!M398</f>
        <v>76</v>
      </c>
      <c r="J397" s="11">
        <f>'9'!O398+'9'!P398</f>
        <v>158.63109048723899</v>
      </c>
      <c r="K397" s="11">
        <f>'9'!Y398</f>
        <v>63.45243619489559</v>
      </c>
      <c r="L397" s="56">
        <f t="shared" si="12"/>
        <v>244.63109048723899</v>
      </c>
      <c r="M397" s="57">
        <f t="shared" si="13"/>
        <v>0.3152462506278853</v>
      </c>
    </row>
    <row r="398" spans="1:13" ht="14.25" customHeight="1" x14ac:dyDescent="0.2">
      <c r="A398" s="9" t="str">
        <f>'3'!A398</f>
        <v>South Eastern SD</v>
      </c>
      <c r="B398" s="29" t="str">
        <f>'3'!B398</f>
        <v>York</v>
      </c>
      <c r="C398" s="85">
        <f>'3'!C398</f>
        <v>566</v>
      </c>
      <c r="D398" s="85">
        <f>'3'!D398</f>
        <v>455</v>
      </c>
      <c r="E398" s="85">
        <f>'3'!E398</f>
        <v>1021</v>
      </c>
      <c r="F398" s="11">
        <f>'5'!O399</f>
        <v>0</v>
      </c>
      <c r="G398" s="13">
        <f>'6'!H399</f>
        <v>0</v>
      </c>
      <c r="H398" s="11">
        <f>'7'!F399</f>
        <v>26</v>
      </c>
      <c r="I398" s="11">
        <f>'8'!M399</f>
        <v>90</v>
      </c>
      <c r="J398" s="11">
        <f>'9'!O399+'9'!P399</f>
        <v>128.207343412527</v>
      </c>
      <c r="K398" s="11">
        <f>'9'!Y399</f>
        <v>64.103671706263498</v>
      </c>
      <c r="L398" s="56">
        <f t="shared" si="12"/>
        <v>244.207343412527</v>
      </c>
      <c r="M398" s="57">
        <f t="shared" si="13"/>
        <v>0.23918446955193634</v>
      </c>
    </row>
    <row r="399" spans="1:13" ht="14.25" customHeight="1" x14ac:dyDescent="0.2">
      <c r="A399" s="9" t="str">
        <f>'3'!A399</f>
        <v>South Fayette Township SD</v>
      </c>
      <c r="B399" s="29" t="str">
        <f>'3'!B399</f>
        <v>Allegheny</v>
      </c>
      <c r="C399" s="85">
        <f>'3'!C399</f>
        <v>483</v>
      </c>
      <c r="D399" s="85">
        <f>'3'!D399</f>
        <v>416</v>
      </c>
      <c r="E399" s="85">
        <f>'3'!E399</f>
        <v>899</v>
      </c>
      <c r="F399" s="11">
        <f>'5'!O400</f>
        <v>0</v>
      </c>
      <c r="G399" s="13">
        <f>'6'!H400</f>
        <v>0</v>
      </c>
      <c r="H399" s="11">
        <f>'7'!F400</f>
        <v>0</v>
      </c>
      <c r="I399" s="11">
        <f>'8'!M400</f>
        <v>127</v>
      </c>
      <c r="J399" s="11">
        <f>'9'!O400+'9'!P400</f>
        <v>0</v>
      </c>
      <c r="K399" s="11">
        <f>'9'!Y400</f>
        <v>0</v>
      </c>
      <c r="L399" s="56">
        <f t="shared" si="12"/>
        <v>127</v>
      </c>
      <c r="M399" s="57">
        <f t="shared" si="13"/>
        <v>0.14126807563959956</v>
      </c>
    </row>
    <row r="400" spans="1:13" ht="14.25" customHeight="1" x14ac:dyDescent="0.2">
      <c r="A400" s="9" t="str">
        <f>'3'!A400</f>
        <v>South Middleton SD</v>
      </c>
      <c r="B400" s="29" t="str">
        <f>'3'!B400</f>
        <v>Cumberland</v>
      </c>
      <c r="C400" s="85">
        <f>'3'!C400</f>
        <v>397</v>
      </c>
      <c r="D400" s="85">
        <f>'3'!D400</f>
        <v>339</v>
      </c>
      <c r="E400" s="85">
        <f>'3'!E400</f>
        <v>736</v>
      </c>
      <c r="F400" s="11">
        <f>'5'!O401</f>
        <v>1</v>
      </c>
      <c r="G400" s="13">
        <f>'6'!H401</f>
        <v>0</v>
      </c>
      <c r="H400" s="11">
        <f>'7'!F401</f>
        <v>0</v>
      </c>
      <c r="I400" s="11">
        <f>'8'!M401</f>
        <v>61</v>
      </c>
      <c r="J400" s="11">
        <f>'9'!O401+'9'!P401</f>
        <v>109.03462050599201</v>
      </c>
      <c r="K400" s="11">
        <f>'9'!Y401</f>
        <v>109.03462050599201</v>
      </c>
      <c r="L400" s="56">
        <f t="shared" si="12"/>
        <v>171.034620505992</v>
      </c>
      <c r="M400" s="57">
        <f t="shared" si="13"/>
        <v>0.2323839952527065</v>
      </c>
    </row>
    <row r="401" spans="1:13" ht="14.25" customHeight="1" x14ac:dyDescent="0.2">
      <c r="A401" s="9" t="str">
        <f>'3'!A401</f>
        <v>South Park SD</v>
      </c>
      <c r="B401" s="29" t="str">
        <f>'3'!B401</f>
        <v>Allegheny</v>
      </c>
      <c r="C401" s="85">
        <f>'3'!C401</f>
        <v>405</v>
      </c>
      <c r="D401" s="85">
        <f>'3'!D401</f>
        <v>263</v>
      </c>
      <c r="E401" s="85">
        <f>'3'!E401</f>
        <v>668</v>
      </c>
      <c r="F401" s="11">
        <f>'5'!O402</f>
        <v>5</v>
      </c>
      <c r="G401" s="13">
        <f>'6'!H402</f>
        <v>0</v>
      </c>
      <c r="H401" s="11">
        <f>'7'!F402</f>
        <v>0</v>
      </c>
      <c r="I401" s="11">
        <f>'8'!M402</f>
        <v>75</v>
      </c>
      <c r="J401" s="11">
        <f>'9'!O402+'9'!P402</f>
        <v>69.156556372549019</v>
      </c>
      <c r="K401" s="11">
        <f>'9'!Y402</f>
        <v>0</v>
      </c>
      <c r="L401" s="56">
        <f t="shared" si="12"/>
        <v>149.15655637254901</v>
      </c>
      <c r="M401" s="57">
        <f t="shared" si="13"/>
        <v>0.22328825804273802</v>
      </c>
    </row>
    <row r="402" spans="1:13" ht="14.25" customHeight="1" x14ac:dyDescent="0.2">
      <c r="A402" s="9" t="str">
        <f>'3'!A402</f>
        <v>South Side Area SD</v>
      </c>
      <c r="B402" s="29" t="str">
        <f>'3'!B402</f>
        <v>Beaver</v>
      </c>
      <c r="C402" s="85">
        <f>'3'!C402</f>
        <v>192</v>
      </c>
      <c r="D402" s="85">
        <f>'3'!D402</f>
        <v>135</v>
      </c>
      <c r="E402" s="85">
        <f>'3'!E402</f>
        <v>327</v>
      </c>
      <c r="F402" s="11">
        <f>'5'!O403</f>
        <v>12</v>
      </c>
      <c r="G402" s="13">
        <f>'6'!H403</f>
        <v>0</v>
      </c>
      <c r="H402" s="11">
        <f>'7'!F403</f>
        <v>19</v>
      </c>
      <c r="I402" s="11">
        <f>'8'!M403</f>
        <v>34</v>
      </c>
      <c r="J402" s="11">
        <f>'9'!O403+'9'!P403</f>
        <v>37.748231966053751</v>
      </c>
      <c r="K402" s="11">
        <f>'9'!Y403</f>
        <v>0</v>
      </c>
      <c r="L402" s="56">
        <f t="shared" si="12"/>
        <v>102.74823196605375</v>
      </c>
      <c r="M402" s="57">
        <f t="shared" si="13"/>
        <v>0.31421477665459863</v>
      </c>
    </row>
    <row r="403" spans="1:13" ht="14.25" customHeight="1" x14ac:dyDescent="0.2">
      <c r="A403" s="9" t="str">
        <f>'3'!A403</f>
        <v>South Western SD</v>
      </c>
      <c r="B403" s="29" t="str">
        <f>'3'!B403</f>
        <v>York</v>
      </c>
      <c r="C403" s="85">
        <f>'3'!C403</f>
        <v>948</v>
      </c>
      <c r="D403" s="85">
        <f>'3'!D403</f>
        <v>655</v>
      </c>
      <c r="E403" s="85">
        <f>'3'!E403</f>
        <v>1603</v>
      </c>
      <c r="F403" s="11">
        <f>'5'!O404</f>
        <v>17</v>
      </c>
      <c r="G403" s="13">
        <f>'6'!H404</f>
        <v>0</v>
      </c>
      <c r="H403" s="11">
        <f>'7'!F404</f>
        <v>0</v>
      </c>
      <c r="I403" s="11">
        <f>'8'!M404</f>
        <v>138</v>
      </c>
      <c r="J403" s="11">
        <f>'9'!O404+'9'!P404</f>
        <v>0</v>
      </c>
      <c r="K403" s="11">
        <f>'9'!Y404</f>
        <v>0</v>
      </c>
      <c r="L403" s="56">
        <f t="shared" si="12"/>
        <v>155</v>
      </c>
      <c r="M403" s="57">
        <f t="shared" si="13"/>
        <v>9.6693699313786644E-2</v>
      </c>
    </row>
    <row r="404" spans="1:13" ht="14.25" customHeight="1" x14ac:dyDescent="0.2">
      <c r="A404" s="9" t="str">
        <f>'3'!A404</f>
        <v>South Williamsport Area SD</v>
      </c>
      <c r="B404" s="29" t="str">
        <f>'3'!B404</f>
        <v>Lycoming</v>
      </c>
      <c r="C404" s="85">
        <f>'3'!C404</f>
        <v>291</v>
      </c>
      <c r="D404" s="85">
        <f>'3'!D404</f>
        <v>212</v>
      </c>
      <c r="E404" s="85">
        <f>'3'!E404</f>
        <v>503</v>
      </c>
      <c r="F404" s="11">
        <f>'5'!O405</f>
        <v>0</v>
      </c>
      <c r="G404" s="13">
        <f>'6'!H405</f>
        <v>0</v>
      </c>
      <c r="H404" s="11">
        <f>'7'!F405</f>
        <v>0</v>
      </c>
      <c r="I404" s="11">
        <f>'8'!M405</f>
        <v>52</v>
      </c>
      <c r="J404" s="11">
        <f>'9'!O405+'9'!P405</f>
        <v>108.7497034400949</v>
      </c>
      <c r="K404" s="11">
        <f>'9'!Y405</f>
        <v>0</v>
      </c>
      <c r="L404" s="56">
        <f t="shared" si="12"/>
        <v>160.74970344009489</v>
      </c>
      <c r="M404" s="57">
        <f t="shared" si="13"/>
        <v>0.31958191538786263</v>
      </c>
    </row>
    <row r="405" spans="1:13" ht="14.25" customHeight="1" x14ac:dyDescent="0.2">
      <c r="A405" s="9" t="str">
        <f>'3'!A405</f>
        <v>Southeast Delco SD</v>
      </c>
      <c r="B405" s="29" t="str">
        <f>'3'!B405</f>
        <v>Delaware</v>
      </c>
      <c r="C405" s="85">
        <f>'3'!C405</f>
        <v>1396</v>
      </c>
      <c r="D405" s="85">
        <f>'3'!D405</f>
        <v>917</v>
      </c>
      <c r="E405" s="85">
        <f>'3'!E405</f>
        <v>2313</v>
      </c>
      <c r="F405" s="11">
        <f>'5'!O406</f>
        <v>171</v>
      </c>
      <c r="G405" s="13">
        <f>'6'!H406</f>
        <v>79</v>
      </c>
      <c r="H405" s="11">
        <f>'7'!F406</f>
        <v>0</v>
      </c>
      <c r="I405" s="11">
        <f>'8'!M406</f>
        <v>233</v>
      </c>
      <c r="J405" s="11">
        <f>'9'!O406+'9'!P406</f>
        <v>581.01011378002522</v>
      </c>
      <c r="K405" s="11">
        <f>'9'!Y406</f>
        <v>200.60935524652336</v>
      </c>
      <c r="L405" s="56">
        <f t="shared" si="12"/>
        <v>1064.0101137800252</v>
      </c>
      <c r="M405" s="57">
        <f t="shared" si="13"/>
        <v>0.46001301936014927</v>
      </c>
    </row>
    <row r="406" spans="1:13" ht="14.25" customHeight="1" x14ac:dyDescent="0.2">
      <c r="A406" s="9" t="str">
        <f>'3'!A406</f>
        <v>Southeastern Greene SD</v>
      </c>
      <c r="B406" s="29" t="str">
        <f>'3'!B406</f>
        <v>Greene</v>
      </c>
      <c r="C406" s="85">
        <f>'3'!C406</f>
        <v>143</v>
      </c>
      <c r="D406" s="85">
        <f>'3'!D406</f>
        <v>97</v>
      </c>
      <c r="E406" s="85">
        <f>'3'!E406</f>
        <v>240</v>
      </c>
      <c r="F406" s="11">
        <f>'5'!O407</f>
        <v>9</v>
      </c>
      <c r="G406" s="13">
        <f>'6'!H407</f>
        <v>0</v>
      </c>
      <c r="H406" s="11">
        <f>'7'!F407</f>
        <v>0</v>
      </c>
      <c r="I406" s="11">
        <f>'8'!M407</f>
        <v>46</v>
      </c>
      <c r="J406" s="11">
        <f>'9'!O407+'9'!P407</f>
        <v>0</v>
      </c>
      <c r="K406" s="11">
        <f>'9'!Y407</f>
        <v>0</v>
      </c>
      <c r="L406" s="56">
        <f t="shared" si="12"/>
        <v>55</v>
      </c>
      <c r="M406" s="57">
        <f t="shared" si="13"/>
        <v>0.22916666666666666</v>
      </c>
    </row>
    <row r="407" spans="1:13" ht="14.25" customHeight="1" x14ac:dyDescent="0.2">
      <c r="A407" s="9" t="str">
        <f>'3'!A407</f>
        <v>Southern Columbia Area SD</v>
      </c>
      <c r="B407" s="29" t="str">
        <f>'3'!B407</f>
        <v>Columbia</v>
      </c>
      <c r="C407" s="85">
        <f>'3'!C407</f>
        <v>285</v>
      </c>
      <c r="D407" s="85">
        <f>'3'!D407</f>
        <v>242</v>
      </c>
      <c r="E407" s="85">
        <f>'3'!E407</f>
        <v>527</v>
      </c>
      <c r="F407" s="11">
        <f>'5'!O408</f>
        <v>0</v>
      </c>
      <c r="G407" s="13">
        <f>'6'!H408</f>
        <v>0</v>
      </c>
      <c r="H407" s="11">
        <f>'7'!F408</f>
        <v>0</v>
      </c>
      <c r="I407" s="11">
        <f>'8'!M408</f>
        <v>43</v>
      </c>
      <c r="J407" s="11">
        <f>'9'!O408+'9'!P408</f>
        <v>29.827906976744188</v>
      </c>
      <c r="K407" s="11">
        <f>'9'!Y408</f>
        <v>0</v>
      </c>
      <c r="L407" s="56">
        <f t="shared" si="12"/>
        <v>72.827906976744188</v>
      </c>
      <c r="M407" s="57">
        <f t="shared" si="13"/>
        <v>0.13819337187237987</v>
      </c>
    </row>
    <row r="408" spans="1:13" ht="14.25" customHeight="1" x14ac:dyDescent="0.2">
      <c r="A408" s="9" t="str">
        <f>'3'!A408</f>
        <v>Southern Fulton SD</v>
      </c>
      <c r="B408" s="29" t="str">
        <f>'3'!B408</f>
        <v>Fulton</v>
      </c>
      <c r="C408" s="85">
        <f>'3'!C408</f>
        <v>178</v>
      </c>
      <c r="D408" s="85">
        <f>'3'!D408</f>
        <v>125</v>
      </c>
      <c r="E408" s="85">
        <f>'3'!E408</f>
        <v>303</v>
      </c>
      <c r="F408" s="11">
        <f>'5'!O409</f>
        <v>27</v>
      </c>
      <c r="G408" s="13">
        <f>'6'!H409</f>
        <v>26</v>
      </c>
      <c r="H408" s="11">
        <f>'7'!F409</f>
        <v>26</v>
      </c>
      <c r="I408" s="11">
        <f>'8'!M409</f>
        <v>37</v>
      </c>
      <c r="J408" s="11">
        <f>'9'!O409+'9'!P409</f>
        <v>0</v>
      </c>
      <c r="K408" s="11">
        <f>'9'!Y409</f>
        <v>0</v>
      </c>
      <c r="L408" s="56">
        <f t="shared" si="12"/>
        <v>116</v>
      </c>
      <c r="M408" s="57">
        <f t="shared" si="13"/>
        <v>0.38283828382838286</v>
      </c>
    </row>
    <row r="409" spans="1:13" ht="14.25" customHeight="1" x14ac:dyDescent="0.2">
      <c r="A409" s="9" t="str">
        <f>'3'!A409</f>
        <v>Southern Huntingdon County SD</v>
      </c>
      <c r="B409" s="29" t="str">
        <f>'3'!B409</f>
        <v>Huntingdon</v>
      </c>
      <c r="C409" s="85">
        <f>'3'!C409</f>
        <v>278</v>
      </c>
      <c r="D409" s="85">
        <f>'3'!D409</f>
        <v>209</v>
      </c>
      <c r="E409" s="85">
        <f>'3'!E409</f>
        <v>487</v>
      </c>
      <c r="F409" s="11">
        <f>'5'!O410</f>
        <v>39</v>
      </c>
      <c r="G409" s="13">
        <f>'6'!H410</f>
        <v>0</v>
      </c>
      <c r="H409" s="11">
        <f>'7'!F410</f>
        <v>0</v>
      </c>
      <c r="I409" s="11">
        <f>'8'!M410</f>
        <v>51</v>
      </c>
      <c r="J409" s="11">
        <f>'9'!O410+'9'!P410</f>
        <v>33.068376068376068</v>
      </c>
      <c r="K409" s="11">
        <f>'9'!Y410</f>
        <v>0</v>
      </c>
      <c r="L409" s="56">
        <f t="shared" si="12"/>
        <v>123.06837606837607</v>
      </c>
      <c r="M409" s="57">
        <f t="shared" si="13"/>
        <v>0.25270713771740466</v>
      </c>
    </row>
    <row r="410" spans="1:13" ht="14.25" customHeight="1" x14ac:dyDescent="0.2">
      <c r="A410" s="9" t="str">
        <f>'3'!A410</f>
        <v>Southern Lehigh SD</v>
      </c>
      <c r="B410" s="29" t="str">
        <f>'3'!B410</f>
        <v>Lehigh</v>
      </c>
      <c r="C410" s="85">
        <f>'3'!C410</f>
        <v>579</v>
      </c>
      <c r="D410" s="85">
        <f>'3'!D410</f>
        <v>470</v>
      </c>
      <c r="E410" s="85">
        <f>'3'!E410</f>
        <v>1049</v>
      </c>
      <c r="F410" s="11">
        <f>'5'!O411</f>
        <v>0</v>
      </c>
      <c r="G410" s="13">
        <f>'6'!H411</f>
        <v>0</v>
      </c>
      <c r="H410" s="11">
        <f>'7'!F411</f>
        <v>0</v>
      </c>
      <c r="I410" s="11">
        <f>'8'!M411</f>
        <v>149</v>
      </c>
      <c r="J410" s="11">
        <f>'9'!O411+'9'!P411</f>
        <v>59.421267135976287</v>
      </c>
      <c r="K410" s="11">
        <f>'9'!Y411</f>
        <v>0</v>
      </c>
      <c r="L410" s="56">
        <f t="shared" si="12"/>
        <v>208.42126713597628</v>
      </c>
      <c r="M410" s="57">
        <f t="shared" si="13"/>
        <v>0.19868566933839493</v>
      </c>
    </row>
    <row r="411" spans="1:13" ht="14.25" customHeight="1" x14ac:dyDescent="0.2">
      <c r="A411" s="9" t="str">
        <f>'3'!A411</f>
        <v>Southern Tioga SD</v>
      </c>
      <c r="B411" s="29" t="str">
        <f>'3'!B411</f>
        <v>Tioga</v>
      </c>
      <c r="C411" s="85">
        <f>'3'!C411</f>
        <v>477</v>
      </c>
      <c r="D411" s="85">
        <f>'3'!D411</f>
        <v>310</v>
      </c>
      <c r="E411" s="85">
        <f>'3'!E411</f>
        <v>787</v>
      </c>
      <c r="F411" s="11">
        <f>'5'!O412</f>
        <v>80</v>
      </c>
      <c r="G411" s="13">
        <f>'6'!H412</f>
        <v>92</v>
      </c>
      <c r="H411" s="11">
        <f>'7'!F412</f>
        <v>0</v>
      </c>
      <c r="I411" s="11">
        <f>'8'!M412</f>
        <v>92</v>
      </c>
      <c r="J411" s="11">
        <f>'9'!O412+'9'!P412</f>
        <v>271.63535911602207</v>
      </c>
      <c r="K411" s="11">
        <f>'9'!Y412</f>
        <v>217.71270718232046</v>
      </c>
      <c r="L411" s="56">
        <f t="shared" si="12"/>
        <v>535.63535911602207</v>
      </c>
      <c r="M411" s="57">
        <f t="shared" si="13"/>
        <v>0.68060401412455152</v>
      </c>
    </row>
    <row r="412" spans="1:13" ht="14.25" customHeight="1" x14ac:dyDescent="0.2">
      <c r="A412" s="9" t="str">
        <f>'3'!A412</f>
        <v>Southern York County SD</v>
      </c>
      <c r="B412" s="29" t="str">
        <f>'3'!B412</f>
        <v>York</v>
      </c>
      <c r="C412" s="85">
        <f>'3'!C412</f>
        <v>618</v>
      </c>
      <c r="D412" s="85">
        <f>'3'!D412</f>
        <v>462</v>
      </c>
      <c r="E412" s="85">
        <f>'3'!E412</f>
        <v>1080</v>
      </c>
      <c r="F412" s="11">
        <f>'5'!O413</f>
        <v>0</v>
      </c>
      <c r="G412" s="13">
        <f>'6'!H413</f>
        <v>0</v>
      </c>
      <c r="H412" s="11">
        <f>'7'!F413</f>
        <v>0</v>
      </c>
      <c r="I412" s="11">
        <f>'8'!M413</f>
        <v>121</v>
      </c>
      <c r="J412" s="11">
        <f>'9'!O413+'9'!P413</f>
        <v>198.96328293736502</v>
      </c>
      <c r="K412" s="11">
        <f>'9'!Y413</f>
        <v>32.051835853131749</v>
      </c>
      <c r="L412" s="56">
        <f t="shared" si="12"/>
        <v>319.96328293736502</v>
      </c>
      <c r="M412" s="57">
        <f t="shared" si="13"/>
        <v>0.2962622990160787</v>
      </c>
    </row>
    <row r="413" spans="1:13" ht="14.25" customHeight="1" x14ac:dyDescent="0.2">
      <c r="A413" s="9" t="str">
        <f>'3'!A413</f>
        <v>Southmoreland SD</v>
      </c>
      <c r="B413" s="29" t="str">
        <f>'3'!B413</f>
        <v>Westmoreland</v>
      </c>
      <c r="C413" s="85">
        <f>'3'!C413</f>
        <v>478</v>
      </c>
      <c r="D413" s="85">
        <f>'3'!D413</f>
        <v>320</v>
      </c>
      <c r="E413" s="85">
        <f>'3'!E413</f>
        <v>798</v>
      </c>
      <c r="F413" s="11">
        <f>'5'!O414</f>
        <v>117</v>
      </c>
      <c r="G413" s="13">
        <f>'6'!H414</f>
        <v>0</v>
      </c>
      <c r="H413" s="11">
        <f>'7'!F414</f>
        <v>0</v>
      </c>
      <c r="I413" s="11">
        <f>'8'!M414</f>
        <v>107</v>
      </c>
      <c r="J413" s="11">
        <f>'9'!O414+'9'!P414</f>
        <v>62.768627450980389</v>
      </c>
      <c r="K413" s="11">
        <f>'9'!Y414</f>
        <v>31.384313725490195</v>
      </c>
      <c r="L413" s="56">
        <f t="shared" si="12"/>
        <v>286.76862745098038</v>
      </c>
      <c r="M413" s="57">
        <f t="shared" si="13"/>
        <v>0.35935918226939895</v>
      </c>
    </row>
    <row r="414" spans="1:13" ht="14.25" customHeight="1" x14ac:dyDescent="0.2">
      <c r="A414" s="9" t="str">
        <f>'3'!A414</f>
        <v>Spring Cove SD</v>
      </c>
      <c r="B414" s="29" t="str">
        <f>'3'!B414</f>
        <v>Blair</v>
      </c>
      <c r="C414" s="85">
        <f>'3'!C414</f>
        <v>496</v>
      </c>
      <c r="D414" s="85">
        <f>'3'!D414</f>
        <v>377</v>
      </c>
      <c r="E414" s="85">
        <f>'3'!E414</f>
        <v>873</v>
      </c>
      <c r="F414" s="11">
        <f>'5'!O415</f>
        <v>34</v>
      </c>
      <c r="G414" s="13">
        <f>'6'!H415</f>
        <v>17</v>
      </c>
      <c r="H414" s="11">
        <f>'7'!F415</f>
        <v>0</v>
      </c>
      <c r="I414" s="11">
        <f>'8'!M415</f>
        <v>104</v>
      </c>
      <c r="J414" s="11">
        <f>'9'!O415+'9'!P415</f>
        <v>65.879341864716636</v>
      </c>
      <c r="K414" s="11">
        <f>'9'!Y415</f>
        <v>0</v>
      </c>
      <c r="L414" s="56">
        <f t="shared" si="12"/>
        <v>220.87934186471665</v>
      </c>
      <c r="M414" s="57">
        <f t="shared" si="13"/>
        <v>0.25301184635133639</v>
      </c>
    </row>
    <row r="415" spans="1:13" ht="14.25" customHeight="1" x14ac:dyDescent="0.2">
      <c r="A415" s="9" t="str">
        <f>'3'!A415</f>
        <v>Spring Grove Area SD</v>
      </c>
      <c r="B415" s="29" t="str">
        <f>'3'!B415</f>
        <v>York</v>
      </c>
      <c r="C415" s="85">
        <f>'3'!C415</f>
        <v>901</v>
      </c>
      <c r="D415" s="85">
        <f>'3'!D415</f>
        <v>649</v>
      </c>
      <c r="E415" s="85">
        <f>'3'!E415</f>
        <v>1550</v>
      </c>
      <c r="F415" s="11">
        <f>'5'!O416</f>
        <v>0</v>
      </c>
      <c r="G415" s="13">
        <f>'6'!H416</f>
        <v>0</v>
      </c>
      <c r="H415" s="11">
        <f>'7'!F416</f>
        <v>0</v>
      </c>
      <c r="I415" s="11">
        <f>'8'!M416</f>
        <v>131</v>
      </c>
      <c r="J415" s="11">
        <f>'9'!O416+'9'!P416</f>
        <v>137.88336933045355</v>
      </c>
      <c r="K415" s="11">
        <f>'9'!Y416</f>
        <v>6.6522678185745141</v>
      </c>
      <c r="L415" s="56">
        <f t="shared" si="12"/>
        <v>268.88336933045355</v>
      </c>
      <c r="M415" s="57">
        <f t="shared" si="13"/>
        <v>0.17347314150351842</v>
      </c>
    </row>
    <row r="416" spans="1:13" ht="14.25" customHeight="1" x14ac:dyDescent="0.2">
      <c r="A416" s="9" t="str">
        <f>'3'!A416</f>
        <v>Springfield SD</v>
      </c>
      <c r="B416" s="29" t="str">
        <f>'3'!B416</f>
        <v>Delaware</v>
      </c>
      <c r="C416" s="85">
        <f>'3'!C416</f>
        <v>883</v>
      </c>
      <c r="D416" s="85">
        <f>'3'!D416</f>
        <v>650</v>
      </c>
      <c r="E416" s="85">
        <f>'3'!E416</f>
        <v>1533</v>
      </c>
      <c r="F416" s="11">
        <f>'5'!O417</f>
        <v>1</v>
      </c>
      <c r="G416" s="13">
        <f>'6'!H417</f>
        <v>0</v>
      </c>
      <c r="H416" s="11">
        <f>'7'!F417</f>
        <v>0</v>
      </c>
      <c r="I416" s="11">
        <f>'8'!M417</f>
        <v>180</v>
      </c>
      <c r="J416" s="11">
        <f>'9'!O417+'9'!P417</f>
        <v>167.17446270543616</v>
      </c>
      <c r="K416" s="11">
        <f>'9'!Y417</f>
        <v>0</v>
      </c>
      <c r="L416" s="56">
        <f t="shared" si="12"/>
        <v>348.17446270543616</v>
      </c>
      <c r="M416" s="57">
        <f t="shared" si="13"/>
        <v>0.22711967560693813</v>
      </c>
    </row>
    <row r="417" spans="1:13" ht="14.25" customHeight="1" x14ac:dyDescent="0.2">
      <c r="A417" s="9" t="str">
        <f>'3'!A417</f>
        <v>Springfield Township SD</v>
      </c>
      <c r="B417" s="29" t="str">
        <f>'3'!B417</f>
        <v>Montgomery</v>
      </c>
      <c r="C417" s="85">
        <f>'3'!C417</f>
        <v>689</v>
      </c>
      <c r="D417" s="85">
        <f>'3'!D417</f>
        <v>457</v>
      </c>
      <c r="E417" s="85">
        <f>'3'!E417</f>
        <v>1146</v>
      </c>
      <c r="F417" s="11">
        <f>'5'!O418</f>
        <v>0</v>
      </c>
      <c r="G417" s="13">
        <f>'6'!H418</f>
        <v>0</v>
      </c>
      <c r="H417" s="11">
        <f>'7'!F418</f>
        <v>0</v>
      </c>
      <c r="I417" s="11">
        <f>'8'!M418</f>
        <v>130</v>
      </c>
      <c r="J417" s="11">
        <f>'9'!O418+'9'!P418</f>
        <v>32.36654569449027</v>
      </c>
      <c r="K417" s="11">
        <f>'9'!Y418</f>
        <v>0</v>
      </c>
      <c r="L417" s="56">
        <f t="shared" si="12"/>
        <v>162.36654569449027</v>
      </c>
      <c r="M417" s="57">
        <f t="shared" si="13"/>
        <v>0.14168110444545398</v>
      </c>
    </row>
    <row r="418" spans="1:13" ht="14.25" customHeight="1" x14ac:dyDescent="0.2">
      <c r="A418" s="9" t="str">
        <f>'3'!A418</f>
        <v>Spring-Ford Area SD</v>
      </c>
      <c r="B418" s="29" t="str">
        <f>'3'!B418</f>
        <v>Montgomery</v>
      </c>
      <c r="C418" s="85">
        <f>'3'!C418</f>
        <v>1817</v>
      </c>
      <c r="D418" s="85">
        <f>'3'!D418</f>
        <v>1453</v>
      </c>
      <c r="E418" s="85">
        <f>'3'!E418</f>
        <v>3270</v>
      </c>
      <c r="F418" s="11">
        <f>'5'!O419</f>
        <v>0</v>
      </c>
      <c r="G418" s="13">
        <f>'6'!H419</f>
        <v>5</v>
      </c>
      <c r="H418" s="11">
        <f>'7'!F419</f>
        <v>0</v>
      </c>
      <c r="I418" s="11">
        <f>'8'!M419</f>
        <v>360</v>
      </c>
      <c r="J418" s="11">
        <f>'9'!O419+'9'!P419</f>
        <v>485.49818541735397</v>
      </c>
      <c r="K418" s="11">
        <f>'9'!Y419</f>
        <v>291.2989112504124</v>
      </c>
      <c r="L418" s="56">
        <f t="shared" si="12"/>
        <v>850.49818541735397</v>
      </c>
      <c r="M418" s="57">
        <f t="shared" si="13"/>
        <v>0.26009118820102567</v>
      </c>
    </row>
    <row r="419" spans="1:13" ht="14.25" customHeight="1" x14ac:dyDescent="0.2">
      <c r="A419" s="9" t="str">
        <f>'3'!A419</f>
        <v>St. Marys Area SD</v>
      </c>
      <c r="B419" s="29" t="str">
        <f>'3'!B419</f>
        <v>Elk</v>
      </c>
      <c r="C419" s="85">
        <f>'3'!C419</f>
        <v>469</v>
      </c>
      <c r="D419" s="85">
        <f>'3'!D419</f>
        <v>377</v>
      </c>
      <c r="E419" s="85">
        <f>'3'!E419</f>
        <v>846</v>
      </c>
      <c r="F419" s="11">
        <f>'5'!O420</f>
        <v>19</v>
      </c>
      <c r="G419" s="13">
        <f>'6'!H420</f>
        <v>0</v>
      </c>
      <c r="H419" s="11">
        <f>'7'!F420</f>
        <v>0</v>
      </c>
      <c r="I419" s="11">
        <f>'8'!M420</f>
        <v>153</v>
      </c>
      <c r="J419" s="11">
        <f>'9'!O420+'9'!P420</f>
        <v>86.025000000000006</v>
      </c>
      <c r="K419" s="11">
        <f>'9'!Y420</f>
        <v>3.875</v>
      </c>
      <c r="L419" s="56">
        <f t="shared" si="12"/>
        <v>258.02499999999998</v>
      </c>
      <c r="M419" s="57">
        <f t="shared" si="13"/>
        <v>0.30499408983451531</v>
      </c>
    </row>
    <row r="420" spans="1:13" ht="14.25" customHeight="1" x14ac:dyDescent="0.2">
      <c r="A420" s="9" t="str">
        <f>'3'!A420</f>
        <v>State College Area SD</v>
      </c>
      <c r="B420" s="29" t="str">
        <f>'3'!B420</f>
        <v>Centre</v>
      </c>
      <c r="C420" s="85">
        <f>'3'!C420</f>
        <v>1915</v>
      </c>
      <c r="D420" s="85">
        <f>'3'!D420</f>
        <v>1326</v>
      </c>
      <c r="E420" s="85">
        <f>'3'!E420</f>
        <v>3241</v>
      </c>
      <c r="F420" s="11">
        <f>'5'!O421</f>
        <v>47</v>
      </c>
      <c r="G420" s="13">
        <f>'6'!H421</f>
        <v>64</v>
      </c>
      <c r="H420" s="11">
        <f>'7'!F421</f>
        <v>0</v>
      </c>
      <c r="I420" s="11">
        <f>'8'!M421</f>
        <v>291</v>
      </c>
      <c r="J420" s="11">
        <f>'9'!O421+'9'!P421</f>
        <v>951.33780760626405</v>
      </c>
      <c r="K420" s="11">
        <f>'9'!Y421</f>
        <v>295.45413870246085</v>
      </c>
      <c r="L420" s="56">
        <f t="shared" si="12"/>
        <v>1353.3378076062641</v>
      </c>
      <c r="M420" s="57">
        <f t="shared" si="13"/>
        <v>0.41756797519477445</v>
      </c>
    </row>
    <row r="421" spans="1:13" ht="14.25" customHeight="1" x14ac:dyDescent="0.2">
      <c r="A421" s="9" t="str">
        <f>'3'!A421</f>
        <v>Steel Valley SD</v>
      </c>
      <c r="B421" s="29" t="str">
        <f>'3'!B421</f>
        <v>Allegheny</v>
      </c>
      <c r="C421" s="85">
        <f>'3'!C421</f>
        <v>513</v>
      </c>
      <c r="D421" s="85">
        <f>'3'!D421</f>
        <v>353</v>
      </c>
      <c r="E421" s="85">
        <f>'3'!E421</f>
        <v>866</v>
      </c>
      <c r="F421" s="11">
        <f>'5'!O422</f>
        <v>101</v>
      </c>
      <c r="G421" s="13">
        <f>'6'!H422</f>
        <v>28</v>
      </c>
      <c r="H421" s="11">
        <f>'7'!F422</f>
        <v>0</v>
      </c>
      <c r="I421" s="11">
        <f>'8'!M422</f>
        <v>144</v>
      </c>
      <c r="J421" s="11">
        <f>'9'!O422+'9'!P422</f>
        <v>242.70036764705884</v>
      </c>
      <c r="K421" s="11">
        <f>'9'!Y422</f>
        <v>0</v>
      </c>
      <c r="L421" s="56">
        <f t="shared" si="12"/>
        <v>515.70036764705878</v>
      </c>
      <c r="M421" s="57">
        <f t="shared" si="13"/>
        <v>0.5954969603314767</v>
      </c>
    </row>
    <row r="422" spans="1:13" ht="14.25" customHeight="1" x14ac:dyDescent="0.2">
      <c r="A422" s="9" t="str">
        <f>'3'!A422</f>
        <v>Steelton-Highspire SD</v>
      </c>
      <c r="B422" s="29" t="str">
        <f>'3'!B422</f>
        <v>Dauphin</v>
      </c>
      <c r="C422" s="85">
        <f>'3'!C422</f>
        <v>383</v>
      </c>
      <c r="D422" s="85">
        <f>'3'!D422</f>
        <v>263</v>
      </c>
      <c r="E422" s="85">
        <f>'3'!E422</f>
        <v>646</v>
      </c>
      <c r="F422" s="11">
        <f>'5'!O423</f>
        <v>16</v>
      </c>
      <c r="G422" s="13">
        <f>'6'!H423</f>
        <v>18</v>
      </c>
      <c r="H422" s="11">
        <f>'7'!F423</f>
        <v>61</v>
      </c>
      <c r="I422" s="11">
        <f>'8'!M423</f>
        <v>88</v>
      </c>
      <c r="J422" s="11">
        <f>'9'!O423+'9'!P423</f>
        <v>0</v>
      </c>
      <c r="K422" s="11">
        <f>'9'!Y423</f>
        <v>0</v>
      </c>
      <c r="L422" s="56">
        <f t="shared" si="12"/>
        <v>183</v>
      </c>
      <c r="M422" s="57">
        <f t="shared" si="13"/>
        <v>0.28328173374613003</v>
      </c>
    </row>
    <row r="423" spans="1:13" ht="14.25" customHeight="1" x14ac:dyDescent="0.2">
      <c r="A423" s="9" t="str">
        <f>'3'!A423</f>
        <v>Sto-Rox SD</v>
      </c>
      <c r="B423" s="29" t="str">
        <f>'3'!B423</f>
        <v>Allegheny</v>
      </c>
      <c r="C423" s="85">
        <f>'3'!C423</f>
        <v>542</v>
      </c>
      <c r="D423" s="85">
        <f>'3'!D423</f>
        <v>326</v>
      </c>
      <c r="E423" s="85">
        <f>'3'!E423</f>
        <v>868</v>
      </c>
      <c r="F423" s="11">
        <f>'5'!O424</f>
        <v>157</v>
      </c>
      <c r="G423" s="13">
        <f>'6'!H424</f>
        <v>17</v>
      </c>
      <c r="H423" s="11">
        <f>'7'!F424</f>
        <v>0</v>
      </c>
      <c r="I423" s="11">
        <f>'8'!M424</f>
        <v>140</v>
      </c>
      <c r="J423" s="11">
        <f>'9'!O424+'9'!P424</f>
        <v>250.52941176470586</v>
      </c>
      <c r="K423" s="11">
        <f>'9'!Y424</f>
        <v>76.333180147058812</v>
      </c>
      <c r="L423" s="56">
        <f t="shared" si="12"/>
        <v>564.52941176470586</v>
      </c>
      <c r="M423" s="57">
        <f t="shared" si="13"/>
        <v>0.65037950664136623</v>
      </c>
    </row>
    <row r="424" spans="1:13" ht="14.25" customHeight="1" x14ac:dyDescent="0.2">
      <c r="A424" s="9" t="str">
        <f>'3'!A424</f>
        <v>Stroudsburg Area SD</v>
      </c>
      <c r="B424" s="29" t="str">
        <f>'3'!B424</f>
        <v>Monroe</v>
      </c>
      <c r="C424" s="85">
        <f>'3'!C424</f>
        <v>1053</v>
      </c>
      <c r="D424" s="85">
        <f>'3'!D424</f>
        <v>783</v>
      </c>
      <c r="E424" s="85">
        <f>'3'!E424</f>
        <v>1836</v>
      </c>
      <c r="F424" s="11">
        <f>'5'!O425</f>
        <v>0</v>
      </c>
      <c r="G424" s="13">
        <f>'6'!H425</f>
        <v>0</v>
      </c>
      <c r="H424" s="11">
        <f>'7'!F425</f>
        <v>0</v>
      </c>
      <c r="I424" s="11">
        <f>'8'!M425</f>
        <v>129</v>
      </c>
      <c r="J424" s="11">
        <f>'9'!O425+'9'!P425</f>
        <v>188.10590015128594</v>
      </c>
      <c r="K424" s="11">
        <f>'9'!Y425</f>
        <v>62.70196671709531</v>
      </c>
      <c r="L424" s="56">
        <f t="shared" si="12"/>
        <v>317.10590015128594</v>
      </c>
      <c r="M424" s="57">
        <f t="shared" si="13"/>
        <v>0.17271563189067862</v>
      </c>
    </row>
    <row r="425" spans="1:13" ht="14.25" customHeight="1" x14ac:dyDescent="0.2">
      <c r="A425" s="9" t="str">
        <f>'3'!A425</f>
        <v>Sullivan County SD</v>
      </c>
      <c r="B425" s="29" t="str">
        <f>'3'!B425</f>
        <v>Sullivan</v>
      </c>
      <c r="C425" s="85">
        <f>'3'!C425</f>
        <v>153</v>
      </c>
      <c r="D425" s="85">
        <f>'3'!D425</f>
        <v>102</v>
      </c>
      <c r="E425" s="85">
        <f>'3'!E425</f>
        <v>255</v>
      </c>
      <c r="F425" s="11">
        <f>'5'!O426</f>
        <v>48</v>
      </c>
      <c r="G425" s="13">
        <f>'6'!H426</f>
        <v>0</v>
      </c>
      <c r="H425" s="11">
        <f>'7'!F426</f>
        <v>0</v>
      </c>
      <c r="I425" s="11">
        <f>'8'!M426</f>
        <v>31</v>
      </c>
      <c r="J425" s="11">
        <f>'9'!O426+'9'!P426</f>
        <v>0</v>
      </c>
      <c r="K425" s="11">
        <f>'9'!Y426</f>
        <v>0</v>
      </c>
      <c r="L425" s="56">
        <f t="shared" si="12"/>
        <v>79</v>
      </c>
      <c r="M425" s="57">
        <f t="shared" si="13"/>
        <v>0.30980392156862746</v>
      </c>
    </row>
    <row r="426" spans="1:13" ht="14.25" customHeight="1" x14ac:dyDescent="0.2">
      <c r="A426" s="9" t="str">
        <f>'3'!A426</f>
        <v>Susquehanna Community SD</v>
      </c>
      <c r="B426" s="29" t="str">
        <f>'3'!B426</f>
        <v>Susquehanna</v>
      </c>
      <c r="C426" s="85">
        <f>'3'!C426</f>
        <v>195</v>
      </c>
      <c r="D426" s="85">
        <f>'3'!D426</f>
        <v>122</v>
      </c>
      <c r="E426" s="85">
        <f>'3'!E426</f>
        <v>317</v>
      </c>
      <c r="F426" s="11">
        <f>'5'!O427</f>
        <v>10</v>
      </c>
      <c r="G426" s="13">
        <f>'6'!H427</f>
        <v>0</v>
      </c>
      <c r="H426" s="11">
        <f>'7'!F427</f>
        <v>59</v>
      </c>
      <c r="I426" s="11">
        <f>'8'!M427</f>
        <v>45</v>
      </c>
      <c r="J426" s="11">
        <f>'9'!O427+'9'!P427</f>
        <v>35.333333333333336</v>
      </c>
      <c r="K426" s="11">
        <f>'9'!Y427</f>
        <v>0</v>
      </c>
      <c r="L426" s="56">
        <f t="shared" si="12"/>
        <v>149.33333333333334</v>
      </c>
      <c r="M426" s="57">
        <f t="shared" si="13"/>
        <v>0.47108307045215564</v>
      </c>
    </row>
    <row r="427" spans="1:13" ht="14.25" customHeight="1" x14ac:dyDescent="0.2">
      <c r="A427" s="9" t="str">
        <f>'3'!A427</f>
        <v>Susquehanna Township SD</v>
      </c>
      <c r="B427" s="29" t="str">
        <f>'3'!B427</f>
        <v>Dauphin</v>
      </c>
      <c r="C427" s="85">
        <f>'3'!C427</f>
        <v>806</v>
      </c>
      <c r="D427" s="85">
        <f>'3'!D427</f>
        <v>465</v>
      </c>
      <c r="E427" s="85">
        <f>'3'!E427</f>
        <v>1271</v>
      </c>
      <c r="F427" s="11">
        <f>'5'!O428</f>
        <v>32</v>
      </c>
      <c r="G427" s="13">
        <f>'6'!H428</f>
        <v>18</v>
      </c>
      <c r="H427" s="11">
        <f>'7'!F428</f>
        <v>0</v>
      </c>
      <c r="I427" s="11">
        <f>'8'!M428</f>
        <v>159</v>
      </c>
      <c r="J427" s="11">
        <f>'9'!O428+'9'!P428</f>
        <v>31.891891891891895</v>
      </c>
      <c r="K427" s="11">
        <f>'9'!Y428</f>
        <v>31.891891891891891</v>
      </c>
      <c r="L427" s="56">
        <f t="shared" si="12"/>
        <v>240.8918918918919</v>
      </c>
      <c r="M427" s="57">
        <f t="shared" si="13"/>
        <v>0.1895294192697812</v>
      </c>
    </row>
    <row r="428" spans="1:13" ht="14.25" customHeight="1" x14ac:dyDescent="0.2">
      <c r="A428" s="9" t="str">
        <f>'3'!A428</f>
        <v>Susquenita SD</v>
      </c>
      <c r="B428" s="29" t="str">
        <f>'3'!B428</f>
        <v>Perry</v>
      </c>
      <c r="C428" s="85">
        <f>'3'!C428</f>
        <v>495</v>
      </c>
      <c r="D428" s="85">
        <f>'3'!D428</f>
        <v>315</v>
      </c>
      <c r="E428" s="85">
        <f>'3'!E428</f>
        <v>810</v>
      </c>
      <c r="F428" s="11">
        <f>'5'!O429</f>
        <v>11</v>
      </c>
      <c r="G428" s="13">
        <f>'6'!H429</f>
        <v>0</v>
      </c>
      <c r="H428" s="11">
        <f>'7'!F429</f>
        <v>0</v>
      </c>
      <c r="I428" s="11">
        <f>'8'!M429</f>
        <v>82</v>
      </c>
      <c r="J428" s="11">
        <f>'9'!O429+'9'!P429</f>
        <v>112.23529411764707</v>
      </c>
      <c r="K428" s="11">
        <f>'9'!Y429</f>
        <v>0</v>
      </c>
      <c r="L428" s="56">
        <f t="shared" si="12"/>
        <v>205.23529411764707</v>
      </c>
      <c r="M428" s="57">
        <f t="shared" si="13"/>
        <v>0.2533769063180828</v>
      </c>
    </row>
    <row r="429" spans="1:13" ht="14.25" customHeight="1" x14ac:dyDescent="0.2">
      <c r="A429" s="9" t="str">
        <f>'3'!A429</f>
        <v>Tamaqua Area SD</v>
      </c>
      <c r="B429" s="29" t="str">
        <f>'3'!B429</f>
        <v>Schuylkill</v>
      </c>
      <c r="C429" s="85">
        <f>'3'!C429</f>
        <v>510</v>
      </c>
      <c r="D429" s="85">
        <f>'3'!D429</f>
        <v>399</v>
      </c>
      <c r="E429" s="85">
        <f>'3'!E429</f>
        <v>909</v>
      </c>
      <c r="F429" s="11">
        <f>'5'!O430</f>
        <v>72</v>
      </c>
      <c r="G429" s="13">
        <f>'6'!H430</f>
        <v>0</v>
      </c>
      <c r="H429" s="11">
        <f>'7'!F430</f>
        <v>0</v>
      </c>
      <c r="I429" s="11">
        <f>'8'!M430</f>
        <v>129</v>
      </c>
      <c r="J429" s="11">
        <f>'9'!O430+'9'!P430</f>
        <v>0</v>
      </c>
      <c r="K429" s="11">
        <f>'9'!Y430</f>
        <v>0</v>
      </c>
      <c r="L429" s="56">
        <f t="shared" si="12"/>
        <v>201</v>
      </c>
      <c r="M429" s="57">
        <f t="shared" si="13"/>
        <v>0.22112211221122113</v>
      </c>
    </row>
    <row r="430" spans="1:13" ht="14.25" customHeight="1" x14ac:dyDescent="0.2">
      <c r="A430" s="9" t="str">
        <f>'3'!A430</f>
        <v>Titusville Area SD</v>
      </c>
      <c r="B430" s="29" t="str">
        <f>'3'!B430</f>
        <v>Venango</v>
      </c>
      <c r="C430" s="85">
        <f>'3'!C430</f>
        <v>527</v>
      </c>
      <c r="D430" s="85">
        <f>'3'!D430</f>
        <v>370</v>
      </c>
      <c r="E430" s="85">
        <f>'3'!E430</f>
        <v>897</v>
      </c>
      <c r="F430" s="11">
        <f>'5'!O431</f>
        <v>35</v>
      </c>
      <c r="G430" s="13">
        <f>'6'!H431</f>
        <v>37</v>
      </c>
      <c r="H430" s="11">
        <f>'7'!F431</f>
        <v>258</v>
      </c>
      <c r="I430" s="11">
        <f>'8'!M431</f>
        <v>120</v>
      </c>
      <c r="J430" s="11">
        <f>'9'!O431+'9'!P431</f>
        <v>100.44444444444444</v>
      </c>
      <c r="K430" s="11">
        <f>'9'!Y431</f>
        <v>0</v>
      </c>
      <c r="L430" s="56">
        <f t="shared" si="12"/>
        <v>550.44444444444446</v>
      </c>
      <c r="M430" s="57">
        <f t="shared" si="13"/>
        <v>0.6136504397373963</v>
      </c>
    </row>
    <row r="431" spans="1:13" ht="14.25" customHeight="1" x14ac:dyDescent="0.2">
      <c r="A431" s="9" t="str">
        <f>'3'!A431</f>
        <v>Towanda Area SD</v>
      </c>
      <c r="B431" s="29" t="str">
        <f>'3'!B431</f>
        <v>Bradford</v>
      </c>
      <c r="C431" s="85">
        <f>'3'!C431</f>
        <v>429</v>
      </c>
      <c r="D431" s="85">
        <f>'3'!D431</f>
        <v>270</v>
      </c>
      <c r="E431" s="85">
        <f>'3'!E431</f>
        <v>699</v>
      </c>
      <c r="F431" s="11">
        <f>'5'!O432</f>
        <v>3</v>
      </c>
      <c r="G431" s="13">
        <f>'6'!H432</f>
        <v>0</v>
      </c>
      <c r="H431" s="11">
        <f>'7'!F432</f>
        <v>71</v>
      </c>
      <c r="I431" s="11">
        <f>'8'!M432</f>
        <v>82</v>
      </c>
      <c r="J431" s="11">
        <f>'9'!O432+'9'!P432</f>
        <v>66.389473684210515</v>
      </c>
      <c r="K431" s="11">
        <f>'9'!Y432</f>
        <v>0</v>
      </c>
      <c r="L431" s="56">
        <f t="shared" si="12"/>
        <v>222.38947368421051</v>
      </c>
      <c r="M431" s="57">
        <f t="shared" si="13"/>
        <v>0.31815375348241848</v>
      </c>
    </row>
    <row r="432" spans="1:13" ht="14.25" customHeight="1" x14ac:dyDescent="0.2">
      <c r="A432" s="9" t="str">
        <f>'3'!A432</f>
        <v>Tredyffrin-Easttown SD</v>
      </c>
      <c r="B432" s="29" t="str">
        <f>'3'!B432</f>
        <v>Chester</v>
      </c>
      <c r="C432" s="85">
        <f>'3'!C432</f>
        <v>1201</v>
      </c>
      <c r="D432" s="85">
        <f>'3'!D432</f>
        <v>1017</v>
      </c>
      <c r="E432" s="85">
        <f>'3'!E432</f>
        <v>2218</v>
      </c>
      <c r="F432" s="11">
        <f>'5'!O433</f>
        <v>0</v>
      </c>
      <c r="G432" s="13">
        <f>'6'!H433</f>
        <v>0</v>
      </c>
      <c r="H432" s="11">
        <f>'7'!F433</f>
        <v>0</v>
      </c>
      <c r="I432" s="11">
        <f>'8'!M433</f>
        <v>299</v>
      </c>
      <c r="J432" s="11">
        <f>'9'!O433+'9'!P433</f>
        <v>391.05970952124801</v>
      </c>
      <c r="K432" s="11">
        <f>'9'!Y433</f>
        <v>95.36578805809576</v>
      </c>
      <c r="L432" s="56">
        <f t="shared" si="12"/>
        <v>690.05970952124801</v>
      </c>
      <c r="M432" s="57">
        <f t="shared" si="13"/>
        <v>0.31111799347215868</v>
      </c>
    </row>
    <row r="433" spans="1:13" ht="14.25" customHeight="1" x14ac:dyDescent="0.2">
      <c r="A433" s="9" t="str">
        <f>'3'!A433</f>
        <v>Trinity Area SD</v>
      </c>
      <c r="B433" s="29" t="str">
        <f>'3'!B433</f>
        <v>Washington</v>
      </c>
      <c r="C433" s="85">
        <f>'3'!C433</f>
        <v>785</v>
      </c>
      <c r="D433" s="85">
        <f>'3'!D433</f>
        <v>523</v>
      </c>
      <c r="E433" s="85">
        <f>'3'!E433</f>
        <v>1308</v>
      </c>
      <c r="F433" s="11">
        <f>'5'!O434</f>
        <v>2</v>
      </c>
      <c r="G433" s="13">
        <f>'6'!H434</f>
        <v>0</v>
      </c>
      <c r="H433" s="11">
        <f>'7'!F434</f>
        <v>0</v>
      </c>
      <c r="I433" s="11">
        <f>'8'!M434</f>
        <v>141</v>
      </c>
      <c r="J433" s="11">
        <f>'9'!O434+'9'!P434</f>
        <v>3.1622911694510742</v>
      </c>
      <c r="K433" s="11">
        <f>'9'!Y434</f>
        <v>0</v>
      </c>
      <c r="L433" s="56">
        <f t="shared" si="12"/>
        <v>146.16229116945107</v>
      </c>
      <c r="M433" s="57">
        <f t="shared" si="13"/>
        <v>0.11174487092465678</v>
      </c>
    </row>
    <row r="434" spans="1:13" ht="14.25" customHeight="1" x14ac:dyDescent="0.2">
      <c r="A434" s="9" t="str">
        <f>'3'!A434</f>
        <v>Tri-Valley SD</v>
      </c>
      <c r="B434" s="29" t="str">
        <f>'3'!B434</f>
        <v>Schuylkill</v>
      </c>
      <c r="C434" s="85">
        <f>'3'!C434</f>
        <v>237</v>
      </c>
      <c r="D434" s="85">
        <f>'3'!D434</f>
        <v>145</v>
      </c>
      <c r="E434" s="85">
        <f>'3'!E434</f>
        <v>382</v>
      </c>
      <c r="F434" s="11">
        <f>'5'!O435</f>
        <v>3</v>
      </c>
      <c r="G434" s="13">
        <f>'6'!H435</f>
        <v>0</v>
      </c>
      <c r="H434" s="11">
        <f>'7'!F435</f>
        <v>0</v>
      </c>
      <c r="I434" s="11">
        <f>'8'!M435</f>
        <v>31</v>
      </c>
      <c r="J434" s="11">
        <f>'9'!O435+'9'!P435</f>
        <v>68.458333333333343</v>
      </c>
      <c r="K434" s="11">
        <f>'9'!Y435</f>
        <v>0</v>
      </c>
      <c r="L434" s="56">
        <f t="shared" si="12"/>
        <v>102.45833333333334</v>
      </c>
      <c r="M434" s="57">
        <f t="shared" si="13"/>
        <v>0.26821553228621292</v>
      </c>
    </row>
    <row r="435" spans="1:13" ht="14.25" customHeight="1" x14ac:dyDescent="0.2">
      <c r="A435" s="9" t="str">
        <f>'3'!A435</f>
        <v>Troy Area SD</v>
      </c>
      <c r="B435" s="29" t="str">
        <f>'3'!B435</f>
        <v>Bradford</v>
      </c>
      <c r="C435" s="85">
        <f>'3'!C435</f>
        <v>344</v>
      </c>
      <c r="D435" s="85">
        <f>'3'!D435</f>
        <v>238</v>
      </c>
      <c r="E435" s="85">
        <f>'3'!E435</f>
        <v>582</v>
      </c>
      <c r="F435" s="11">
        <f>'5'!O436</f>
        <v>37</v>
      </c>
      <c r="G435" s="13">
        <f>'6'!H436</f>
        <v>17</v>
      </c>
      <c r="H435" s="11">
        <f>'7'!F436</f>
        <v>0</v>
      </c>
      <c r="I435" s="11">
        <f>'8'!M436</f>
        <v>69</v>
      </c>
      <c r="J435" s="11">
        <f>'9'!O436+'9'!P436</f>
        <v>66.389473684210515</v>
      </c>
      <c r="K435" s="11">
        <f>'9'!Y436</f>
        <v>0</v>
      </c>
      <c r="L435" s="56">
        <f t="shared" si="12"/>
        <v>189.38947368421051</v>
      </c>
      <c r="M435" s="57">
        <f t="shared" si="13"/>
        <v>0.3254114668113583</v>
      </c>
    </row>
    <row r="436" spans="1:13" ht="14.25" customHeight="1" x14ac:dyDescent="0.2">
      <c r="A436" s="9" t="str">
        <f>'3'!A436</f>
        <v>Tulpehocken Area SD</v>
      </c>
      <c r="B436" s="29" t="str">
        <f>'3'!B436</f>
        <v>Berks</v>
      </c>
      <c r="C436" s="85">
        <f>'3'!C436</f>
        <v>490</v>
      </c>
      <c r="D436" s="85">
        <f>'3'!D436</f>
        <v>340</v>
      </c>
      <c r="E436" s="85">
        <f>'3'!E436</f>
        <v>830</v>
      </c>
      <c r="F436" s="11">
        <f>'5'!O437</f>
        <v>13</v>
      </c>
      <c r="G436" s="13">
        <f>'6'!H437</f>
        <v>0</v>
      </c>
      <c r="H436" s="11">
        <f>'7'!F437</f>
        <v>0</v>
      </c>
      <c r="I436" s="11">
        <f>'8'!M437</f>
        <v>77</v>
      </c>
      <c r="J436" s="11">
        <f>'9'!O437+'9'!P437</f>
        <v>0</v>
      </c>
      <c r="K436" s="11">
        <f>'9'!Y437</f>
        <v>0</v>
      </c>
      <c r="L436" s="56">
        <f t="shared" si="12"/>
        <v>90</v>
      </c>
      <c r="M436" s="57">
        <f t="shared" si="13"/>
        <v>0.10843373493975904</v>
      </c>
    </row>
    <row r="437" spans="1:13" ht="14.25" customHeight="1" x14ac:dyDescent="0.2">
      <c r="A437" s="9" t="str">
        <f>'3'!A437</f>
        <v>Tunkhannock Area SD</v>
      </c>
      <c r="B437" s="29" t="str">
        <f>'3'!B437</f>
        <v>Wyoming</v>
      </c>
      <c r="C437" s="85">
        <f>'3'!C437</f>
        <v>558</v>
      </c>
      <c r="D437" s="85">
        <f>'3'!D437</f>
        <v>402</v>
      </c>
      <c r="E437" s="85">
        <f>'3'!E437</f>
        <v>960</v>
      </c>
      <c r="F437" s="11">
        <f>'5'!O438</f>
        <v>49</v>
      </c>
      <c r="G437" s="13">
        <f>'6'!H438</f>
        <v>34</v>
      </c>
      <c r="H437" s="11">
        <f>'7'!F438</f>
        <v>0</v>
      </c>
      <c r="I437" s="11">
        <f>'8'!M438</f>
        <v>92</v>
      </c>
      <c r="J437" s="11">
        <f>'9'!O438+'9'!P438</f>
        <v>89.739130434782609</v>
      </c>
      <c r="K437" s="11">
        <f>'9'!Y438</f>
        <v>39.884057971014492</v>
      </c>
      <c r="L437" s="56">
        <f t="shared" si="12"/>
        <v>264.73913043478262</v>
      </c>
      <c r="M437" s="57">
        <f t="shared" si="13"/>
        <v>0.27576992753623192</v>
      </c>
    </row>
    <row r="438" spans="1:13" ht="14.25" customHeight="1" x14ac:dyDescent="0.2">
      <c r="A438" s="9" t="str">
        <f>'3'!A438</f>
        <v>Turkeyfoot Valley Area SD</v>
      </c>
      <c r="B438" s="29" t="str">
        <f>'3'!B438</f>
        <v>Somerset</v>
      </c>
      <c r="C438" s="85">
        <f>'3'!C438</f>
        <v>100</v>
      </c>
      <c r="D438" s="85">
        <f>'3'!D438</f>
        <v>57</v>
      </c>
      <c r="E438" s="85">
        <f>'3'!E438</f>
        <v>157</v>
      </c>
      <c r="F438" s="11">
        <f>'5'!O439</f>
        <v>17</v>
      </c>
      <c r="G438" s="13">
        <f>'6'!H439</f>
        <v>30</v>
      </c>
      <c r="H438" s="11">
        <f>'7'!F439</f>
        <v>1</v>
      </c>
      <c r="I438" s="11">
        <f>'8'!M439</f>
        <v>11</v>
      </c>
      <c r="J438" s="11">
        <f>'9'!O439+'9'!P439</f>
        <v>0</v>
      </c>
      <c r="K438" s="11">
        <f>'9'!Y439</f>
        <v>0</v>
      </c>
      <c r="L438" s="56">
        <f t="shared" si="12"/>
        <v>59</v>
      </c>
      <c r="M438" s="57">
        <f t="shared" si="13"/>
        <v>0.37579617834394907</v>
      </c>
    </row>
    <row r="439" spans="1:13" ht="14.25" customHeight="1" x14ac:dyDescent="0.2">
      <c r="A439" s="9" t="str">
        <f>'3'!A439</f>
        <v>Tuscarora SD</v>
      </c>
      <c r="B439" s="29" t="str">
        <f>'3'!B439</f>
        <v>Franklin</v>
      </c>
      <c r="C439" s="85">
        <f>'3'!C439</f>
        <v>670</v>
      </c>
      <c r="D439" s="85">
        <f>'3'!D439</f>
        <v>461</v>
      </c>
      <c r="E439" s="85">
        <f>'3'!E439</f>
        <v>1131</v>
      </c>
      <c r="F439" s="11">
        <f>'5'!O440</f>
        <v>61</v>
      </c>
      <c r="G439" s="13">
        <f>'6'!H440</f>
        <v>0</v>
      </c>
      <c r="H439" s="11">
        <f>'7'!F440</f>
        <v>0</v>
      </c>
      <c r="I439" s="11">
        <f>'8'!M440</f>
        <v>60</v>
      </c>
      <c r="J439" s="11">
        <f>'9'!O440+'9'!P440</f>
        <v>118.3896103896104</v>
      </c>
      <c r="K439" s="11">
        <f>'9'!Y440</f>
        <v>0</v>
      </c>
      <c r="L439" s="56">
        <f t="shared" si="12"/>
        <v>239.3896103896104</v>
      </c>
      <c r="M439" s="57">
        <f t="shared" si="13"/>
        <v>0.21166190131707374</v>
      </c>
    </row>
    <row r="440" spans="1:13" ht="14.25" customHeight="1" x14ac:dyDescent="0.2">
      <c r="A440" s="9" t="str">
        <f>'3'!A440</f>
        <v>Tussey Mountain SD</v>
      </c>
      <c r="B440" s="29" t="str">
        <f>'3'!B440</f>
        <v>Bedford</v>
      </c>
      <c r="C440" s="85">
        <f>'3'!C440</f>
        <v>244</v>
      </c>
      <c r="D440" s="85">
        <f>'3'!D440</f>
        <v>163</v>
      </c>
      <c r="E440" s="85">
        <f>'3'!E440</f>
        <v>407</v>
      </c>
      <c r="F440" s="11">
        <f>'5'!O441</f>
        <v>46</v>
      </c>
      <c r="G440" s="13">
        <f>'6'!H441</f>
        <v>45</v>
      </c>
      <c r="H440" s="11">
        <f>'7'!F441</f>
        <v>56</v>
      </c>
      <c r="I440" s="11">
        <f>'8'!M441</f>
        <v>38</v>
      </c>
      <c r="J440" s="11">
        <f>'9'!O441+'9'!P441</f>
        <v>0</v>
      </c>
      <c r="K440" s="11">
        <f>'9'!Y441</f>
        <v>0</v>
      </c>
      <c r="L440" s="56">
        <f t="shared" si="12"/>
        <v>185</v>
      </c>
      <c r="M440" s="57">
        <f t="shared" si="13"/>
        <v>0.45454545454545453</v>
      </c>
    </row>
    <row r="441" spans="1:13" ht="14.25" customHeight="1" x14ac:dyDescent="0.2">
      <c r="A441" s="9" t="str">
        <f>'3'!A441</f>
        <v>Twin Valley SD</v>
      </c>
      <c r="B441" s="29" t="str">
        <f>'3'!B441</f>
        <v>Berks</v>
      </c>
      <c r="C441" s="85">
        <f>'3'!C441</f>
        <v>898</v>
      </c>
      <c r="D441" s="85">
        <f>'3'!D441</f>
        <v>654</v>
      </c>
      <c r="E441" s="85">
        <f>'3'!E441</f>
        <v>1552</v>
      </c>
      <c r="F441" s="11">
        <f>'5'!O442</f>
        <v>0</v>
      </c>
      <c r="G441" s="13">
        <f>'6'!H442</f>
        <v>0</v>
      </c>
      <c r="H441" s="11">
        <f>'7'!F442</f>
        <v>0</v>
      </c>
      <c r="I441" s="11">
        <f>'8'!M442</f>
        <v>156</v>
      </c>
      <c r="J441" s="11">
        <f>'9'!O442+'9'!P442</f>
        <v>126.49288664525012</v>
      </c>
      <c r="K441" s="11">
        <f>'9'!Y442</f>
        <v>60.126663607159244</v>
      </c>
      <c r="L441" s="56">
        <f t="shared" si="12"/>
        <v>282.49288664525011</v>
      </c>
      <c r="M441" s="57">
        <f t="shared" si="13"/>
        <v>0.18201861252915599</v>
      </c>
    </row>
    <row r="442" spans="1:13" ht="14.25" customHeight="1" x14ac:dyDescent="0.2">
      <c r="A442" s="9" t="str">
        <f>'3'!A442</f>
        <v>Tyrone Area SD</v>
      </c>
      <c r="B442" s="29" t="str">
        <f>'3'!B442</f>
        <v>Blair</v>
      </c>
      <c r="C442" s="85">
        <f>'3'!C442</f>
        <v>494</v>
      </c>
      <c r="D442" s="85">
        <f>'3'!D442</f>
        <v>311</v>
      </c>
      <c r="E442" s="85">
        <f>'3'!E442</f>
        <v>805</v>
      </c>
      <c r="F442" s="11">
        <f>'5'!O443</f>
        <v>26</v>
      </c>
      <c r="G442" s="13">
        <f>'6'!H443</f>
        <v>69</v>
      </c>
      <c r="H442" s="11">
        <f>'7'!F443</f>
        <v>148</v>
      </c>
      <c r="I442" s="11">
        <f>'8'!M443</f>
        <v>77</v>
      </c>
      <c r="J442" s="11">
        <f>'9'!O443+'9'!P443</f>
        <v>59.685557586837298</v>
      </c>
      <c r="K442" s="11">
        <f>'9'!Y443</f>
        <v>0</v>
      </c>
      <c r="L442" s="56">
        <f t="shared" si="12"/>
        <v>379.68555758683732</v>
      </c>
      <c r="M442" s="57">
        <f t="shared" si="13"/>
        <v>0.471659077747624</v>
      </c>
    </row>
    <row r="443" spans="1:13" ht="14.25" customHeight="1" x14ac:dyDescent="0.2">
      <c r="A443" s="9" t="str">
        <f>'3'!A443</f>
        <v>Union Area SD</v>
      </c>
      <c r="B443" s="29" t="str">
        <f>'3'!B443</f>
        <v>Lawrence</v>
      </c>
      <c r="C443" s="85">
        <f>'3'!C443</f>
        <v>165</v>
      </c>
      <c r="D443" s="85">
        <f>'3'!D443</f>
        <v>95</v>
      </c>
      <c r="E443" s="85">
        <f>'3'!E443</f>
        <v>260</v>
      </c>
      <c r="F443" s="11">
        <f>'5'!O444</f>
        <v>0</v>
      </c>
      <c r="G443" s="13">
        <f>'6'!H444</f>
        <v>0</v>
      </c>
      <c r="H443" s="11">
        <f>'7'!F444</f>
        <v>46</v>
      </c>
      <c r="I443" s="11">
        <f>'8'!M444</f>
        <v>27</v>
      </c>
      <c r="J443" s="11">
        <f>'9'!O444+'9'!P444</f>
        <v>0</v>
      </c>
      <c r="K443" s="11">
        <f>'9'!Y444</f>
        <v>0</v>
      </c>
      <c r="L443" s="56">
        <f t="shared" si="12"/>
        <v>73</v>
      </c>
      <c r="M443" s="57">
        <f t="shared" si="13"/>
        <v>0.28076923076923077</v>
      </c>
    </row>
    <row r="444" spans="1:13" ht="14.25" customHeight="1" x14ac:dyDescent="0.2">
      <c r="A444" s="9" t="str">
        <f>'3'!A444</f>
        <v>Union City Area SD</v>
      </c>
      <c r="B444" s="29" t="str">
        <f>'3'!B444</f>
        <v>Erie</v>
      </c>
      <c r="C444" s="85">
        <f>'3'!C444</f>
        <v>293</v>
      </c>
      <c r="D444" s="85">
        <f>'3'!D444</f>
        <v>186</v>
      </c>
      <c r="E444" s="85">
        <f>'3'!E444</f>
        <v>479</v>
      </c>
      <c r="F444" s="11">
        <f>'5'!O445</f>
        <v>32</v>
      </c>
      <c r="G444" s="13">
        <f>'6'!H445</f>
        <v>35</v>
      </c>
      <c r="H444" s="11">
        <f>'7'!F445</f>
        <v>85</v>
      </c>
      <c r="I444" s="11">
        <f>'8'!M445</f>
        <v>79</v>
      </c>
      <c r="J444" s="11">
        <f>'9'!O445+'9'!P445</f>
        <v>35.665541807274096</v>
      </c>
      <c r="K444" s="11">
        <f>'9'!Y445</f>
        <v>32.590926134233221</v>
      </c>
      <c r="L444" s="56">
        <f t="shared" si="12"/>
        <v>266.66554180727411</v>
      </c>
      <c r="M444" s="57">
        <f t="shared" si="13"/>
        <v>0.55671303091288959</v>
      </c>
    </row>
    <row r="445" spans="1:13" ht="14.25" customHeight="1" x14ac:dyDescent="0.2">
      <c r="A445" s="9" t="str">
        <f>'3'!A445</f>
        <v>Union SD</v>
      </c>
      <c r="B445" s="29" t="str">
        <f>'3'!B445</f>
        <v>Clarion</v>
      </c>
      <c r="C445" s="85">
        <f>'3'!C445</f>
        <v>159</v>
      </c>
      <c r="D445" s="85">
        <f>'3'!D445</f>
        <v>107</v>
      </c>
      <c r="E445" s="85">
        <f>'3'!E445</f>
        <v>266</v>
      </c>
      <c r="F445" s="11">
        <f>'5'!O446</f>
        <v>30</v>
      </c>
      <c r="G445" s="13">
        <f>'6'!H446</f>
        <v>19</v>
      </c>
      <c r="H445" s="11">
        <f>'7'!F446</f>
        <v>0</v>
      </c>
      <c r="I445" s="11">
        <f>'8'!M446</f>
        <v>29</v>
      </c>
      <c r="J445" s="11">
        <f>'9'!O446+'9'!P446</f>
        <v>0</v>
      </c>
      <c r="K445" s="11">
        <f>'9'!Y446</f>
        <v>0</v>
      </c>
      <c r="L445" s="56">
        <f t="shared" si="12"/>
        <v>78</v>
      </c>
      <c r="M445" s="57">
        <f t="shared" si="13"/>
        <v>0.2932330827067669</v>
      </c>
    </row>
    <row r="446" spans="1:13" ht="14.25" customHeight="1" x14ac:dyDescent="0.2">
      <c r="A446" s="9" t="str">
        <f>'3'!A446</f>
        <v>Uniontown Area SD</v>
      </c>
      <c r="B446" s="29" t="str">
        <f>'3'!B446</f>
        <v>Fayette</v>
      </c>
      <c r="C446" s="85">
        <f>'3'!C446</f>
        <v>771</v>
      </c>
      <c r="D446" s="85">
        <f>'3'!D446</f>
        <v>530</v>
      </c>
      <c r="E446" s="85">
        <f>'3'!E446</f>
        <v>1301</v>
      </c>
      <c r="F446" s="11">
        <f>'5'!O447</f>
        <v>178</v>
      </c>
      <c r="G446" s="13">
        <f>'6'!H447</f>
        <v>58</v>
      </c>
      <c r="H446" s="11">
        <f>'7'!F447</f>
        <v>0</v>
      </c>
      <c r="I446" s="11">
        <f>'8'!M447</f>
        <v>185</v>
      </c>
      <c r="J446" s="11">
        <f>'9'!O447+'9'!P447</f>
        <v>356.919587628866</v>
      </c>
      <c r="K446" s="11">
        <f>'9'!Y447</f>
        <v>128.38350515463918</v>
      </c>
      <c r="L446" s="56">
        <f t="shared" si="12"/>
        <v>777.919587628866</v>
      </c>
      <c r="M446" s="57">
        <f t="shared" si="13"/>
        <v>0.59793972915362492</v>
      </c>
    </row>
    <row r="447" spans="1:13" ht="14.25" customHeight="1" x14ac:dyDescent="0.2">
      <c r="A447" s="9" t="str">
        <f>'3'!A447</f>
        <v>Unionville-Chadds Ford SD</v>
      </c>
      <c r="B447" s="29" t="str">
        <f>'3'!B447</f>
        <v>Chester</v>
      </c>
      <c r="C447" s="85">
        <f>'3'!C447</f>
        <v>519</v>
      </c>
      <c r="D447" s="85">
        <f>'3'!D447</f>
        <v>435</v>
      </c>
      <c r="E447" s="85">
        <f>'3'!E447</f>
        <v>954</v>
      </c>
      <c r="F447" s="11">
        <f>'5'!O448</f>
        <v>0</v>
      </c>
      <c r="G447" s="13">
        <f>'6'!H448</f>
        <v>0</v>
      </c>
      <c r="H447" s="11">
        <f>'7'!F448</f>
        <v>0</v>
      </c>
      <c r="I447" s="11">
        <f>'8'!M448</f>
        <v>115</v>
      </c>
      <c r="J447" s="11">
        <f>'9'!O448+'9'!P448</f>
        <v>127.154384077461</v>
      </c>
      <c r="K447" s="11">
        <f>'9'!Y448</f>
        <v>0</v>
      </c>
      <c r="L447" s="56">
        <f t="shared" si="12"/>
        <v>242.154384077461</v>
      </c>
      <c r="M447" s="57">
        <f t="shared" si="13"/>
        <v>0.25383059127616459</v>
      </c>
    </row>
    <row r="448" spans="1:13" ht="14.25" customHeight="1" x14ac:dyDescent="0.2">
      <c r="A448" s="9" t="str">
        <f>'3'!A448</f>
        <v>United SD</v>
      </c>
      <c r="B448" s="29" t="str">
        <f>'3'!B448</f>
        <v>Indiana</v>
      </c>
      <c r="C448" s="85">
        <f>'3'!C448</f>
        <v>239</v>
      </c>
      <c r="D448" s="85">
        <f>'3'!D448</f>
        <v>187</v>
      </c>
      <c r="E448" s="85">
        <f>'3'!E448</f>
        <v>426</v>
      </c>
      <c r="F448" s="11">
        <f>'5'!O449</f>
        <v>1</v>
      </c>
      <c r="G448" s="13">
        <f>'6'!H449</f>
        <v>0</v>
      </c>
      <c r="H448" s="11">
        <f>'7'!F449</f>
        <v>0</v>
      </c>
      <c r="I448" s="11">
        <f>'8'!M449</f>
        <v>47</v>
      </c>
      <c r="J448" s="11">
        <f>'9'!O449+'9'!P449</f>
        <v>0</v>
      </c>
      <c r="K448" s="11">
        <f>'9'!Y449</f>
        <v>0</v>
      </c>
      <c r="L448" s="56">
        <f t="shared" si="12"/>
        <v>48</v>
      </c>
      <c r="M448" s="57">
        <f t="shared" si="13"/>
        <v>0.11267605633802817</v>
      </c>
    </row>
    <row r="449" spans="1:13" ht="14.25" customHeight="1" x14ac:dyDescent="0.2">
      <c r="A449" s="9" t="str">
        <f>'3'!A449</f>
        <v>Upper Adams SD</v>
      </c>
      <c r="B449" s="29" t="str">
        <f>'3'!B449</f>
        <v>Adams</v>
      </c>
      <c r="C449" s="85">
        <f>'3'!C449</f>
        <v>354</v>
      </c>
      <c r="D449" s="85">
        <f>'3'!D449</f>
        <v>290</v>
      </c>
      <c r="E449" s="85">
        <f>'3'!E449</f>
        <v>644</v>
      </c>
      <c r="F449" s="11">
        <f>'5'!O450</f>
        <v>40</v>
      </c>
      <c r="G449" s="13">
        <f>'6'!H450</f>
        <v>16</v>
      </c>
      <c r="H449" s="11">
        <f>'7'!F450</f>
        <v>0</v>
      </c>
      <c r="I449" s="11">
        <f>'8'!M450</f>
        <v>59</v>
      </c>
      <c r="J449" s="11">
        <f>'9'!O450+'9'!P450</f>
        <v>97.255813953488371</v>
      </c>
      <c r="K449" s="11">
        <f>'9'!Y450</f>
        <v>0</v>
      </c>
      <c r="L449" s="56">
        <f t="shared" si="12"/>
        <v>212.25581395348837</v>
      </c>
      <c r="M449" s="57">
        <f t="shared" si="13"/>
        <v>0.32958977321970245</v>
      </c>
    </row>
    <row r="450" spans="1:13" ht="14.25" customHeight="1" x14ac:dyDescent="0.2">
      <c r="A450" s="9" t="str">
        <f>'3'!A450</f>
        <v>Upper Darby SD</v>
      </c>
      <c r="B450" s="29" t="str">
        <f>'3'!B450</f>
        <v>Delaware</v>
      </c>
      <c r="C450" s="85">
        <f>'3'!C450</f>
        <v>4041</v>
      </c>
      <c r="D450" s="85">
        <f>'3'!D450</f>
        <v>2567</v>
      </c>
      <c r="E450" s="85">
        <f>'3'!E450</f>
        <v>6608</v>
      </c>
      <c r="F450" s="11">
        <f>'5'!O451</f>
        <v>188</v>
      </c>
      <c r="G450" s="13">
        <f>'6'!H451</f>
        <v>72</v>
      </c>
      <c r="H450" s="11">
        <f>'7'!F451</f>
        <v>0</v>
      </c>
      <c r="I450" s="11">
        <f>'8'!M451</f>
        <v>644</v>
      </c>
      <c r="J450" s="11">
        <f>'9'!O451+'9'!P451</f>
        <v>915.98988621997478</v>
      </c>
      <c r="K450" s="11">
        <f>'9'!Y451</f>
        <v>234.0442477876106</v>
      </c>
      <c r="L450" s="56">
        <f t="shared" si="12"/>
        <v>1819.9898862199748</v>
      </c>
      <c r="M450" s="57">
        <f t="shared" si="13"/>
        <v>0.2754221982778412</v>
      </c>
    </row>
    <row r="451" spans="1:13" ht="14.25" customHeight="1" x14ac:dyDescent="0.2">
      <c r="A451" s="9" t="str">
        <f>'3'!A451</f>
        <v>Upper Dauphin Area SD</v>
      </c>
      <c r="B451" s="29" t="str">
        <f>'3'!B451</f>
        <v>Dauphin</v>
      </c>
      <c r="C451" s="85">
        <f>'3'!C451</f>
        <v>401</v>
      </c>
      <c r="D451" s="85">
        <f>'3'!D451</f>
        <v>295</v>
      </c>
      <c r="E451" s="85">
        <f>'3'!E451</f>
        <v>696</v>
      </c>
      <c r="F451" s="11">
        <f>'5'!O452</f>
        <v>22</v>
      </c>
      <c r="G451" s="13">
        <f>'6'!H452</f>
        <v>0</v>
      </c>
      <c r="H451" s="11">
        <f>'7'!F452</f>
        <v>0</v>
      </c>
      <c r="I451" s="11">
        <f>'8'!M452</f>
        <v>40</v>
      </c>
      <c r="J451" s="11">
        <f>'9'!O452+'9'!P452</f>
        <v>31.891891891891895</v>
      </c>
      <c r="K451" s="11">
        <f>'9'!Y452</f>
        <v>0</v>
      </c>
      <c r="L451" s="56">
        <f t="shared" ref="L451:L503" si="14">SUM(F451:J451)</f>
        <v>93.891891891891902</v>
      </c>
      <c r="M451" s="57">
        <f t="shared" ref="M451:M503" si="15">L451/E451</f>
        <v>0.1349021435228332</v>
      </c>
    </row>
    <row r="452" spans="1:13" ht="14.25" customHeight="1" x14ac:dyDescent="0.2">
      <c r="A452" s="9" t="str">
        <f>'3'!A452</f>
        <v>Upper Dublin SD</v>
      </c>
      <c r="B452" s="29" t="str">
        <f>'3'!B452</f>
        <v>Montgomery</v>
      </c>
      <c r="C452" s="85">
        <f>'3'!C452</f>
        <v>735</v>
      </c>
      <c r="D452" s="85">
        <f>'3'!D452</f>
        <v>565</v>
      </c>
      <c r="E452" s="85">
        <f>'3'!E452</f>
        <v>1300</v>
      </c>
      <c r="F452" s="11">
        <f>'5'!O453</f>
        <v>0</v>
      </c>
      <c r="G452" s="13">
        <f>'6'!H453</f>
        <v>0</v>
      </c>
      <c r="H452" s="11">
        <f>'7'!F453</f>
        <v>0</v>
      </c>
      <c r="I452" s="11">
        <f>'8'!M453</f>
        <v>116</v>
      </c>
      <c r="J452" s="11">
        <f>'9'!O453+'9'!P453</f>
        <v>517.86473111184432</v>
      </c>
      <c r="K452" s="11">
        <f>'9'!Y453</f>
        <v>323.66545694490264</v>
      </c>
      <c r="L452" s="56">
        <f t="shared" si="14"/>
        <v>633.86473111184432</v>
      </c>
      <c r="M452" s="57">
        <f t="shared" si="15"/>
        <v>0.4875882547014187</v>
      </c>
    </row>
    <row r="453" spans="1:13" ht="14.25" customHeight="1" x14ac:dyDescent="0.2">
      <c r="A453" s="9" t="str">
        <f>'3'!A453</f>
        <v>Upper Merion Area SD</v>
      </c>
      <c r="B453" s="29" t="str">
        <f>'3'!B453</f>
        <v>Montgomery</v>
      </c>
      <c r="C453" s="85">
        <f>'3'!C453</f>
        <v>1297</v>
      </c>
      <c r="D453" s="85">
        <f>'3'!D453</f>
        <v>795</v>
      </c>
      <c r="E453" s="85">
        <f>'3'!E453</f>
        <v>2092</v>
      </c>
      <c r="F453" s="11">
        <f>'5'!O454</f>
        <v>0</v>
      </c>
      <c r="G453" s="13">
        <f>'6'!H454</f>
        <v>0</v>
      </c>
      <c r="H453" s="11">
        <f>'7'!F454</f>
        <v>26</v>
      </c>
      <c r="I453" s="11">
        <f>'8'!M454</f>
        <v>223</v>
      </c>
      <c r="J453" s="11">
        <f>'9'!O454+'9'!P454</f>
        <v>356.03200263939294</v>
      </c>
      <c r="K453" s="11">
        <f>'9'!Y454</f>
        <v>32.366545694490263</v>
      </c>
      <c r="L453" s="56">
        <f t="shared" si="14"/>
        <v>605.03200263939289</v>
      </c>
      <c r="M453" s="57">
        <f t="shared" si="15"/>
        <v>0.28921223835535032</v>
      </c>
    </row>
    <row r="454" spans="1:13" ht="14.25" customHeight="1" x14ac:dyDescent="0.2">
      <c r="A454" s="9" t="str">
        <f>'3'!A454</f>
        <v>Upper Moreland Township SD</v>
      </c>
      <c r="B454" s="29" t="str">
        <f>'3'!B454</f>
        <v>Montgomery</v>
      </c>
      <c r="C454" s="85">
        <f>'3'!C454</f>
        <v>806</v>
      </c>
      <c r="D454" s="85">
        <f>'3'!D454</f>
        <v>560</v>
      </c>
      <c r="E454" s="85">
        <f>'3'!E454</f>
        <v>1366</v>
      </c>
      <c r="F454" s="11">
        <f>'5'!O455</f>
        <v>0</v>
      </c>
      <c r="G454" s="13">
        <f>'6'!H455</f>
        <v>0</v>
      </c>
      <c r="H454" s="11">
        <f>'7'!F455</f>
        <v>0</v>
      </c>
      <c r="I454" s="11">
        <f>'8'!M455</f>
        <v>134</v>
      </c>
      <c r="J454" s="11">
        <f>'9'!O455+'9'!P455</f>
        <v>139.23721544044869</v>
      </c>
      <c r="K454" s="11">
        <f>'9'!Y455</f>
        <v>97.099637083470796</v>
      </c>
      <c r="L454" s="56">
        <f t="shared" si="14"/>
        <v>273.23721544044872</v>
      </c>
      <c r="M454" s="57">
        <f t="shared" si="15"/>
        <v>0.20002724409988926</v>
      </c>
    </row>
    <row r="455" spans="1:13" ht="14.25" customHeight="1" x14ac:dyDescent="0.2">
      <c r="A455" s="9" t="str">
        <f>'3'!A455</f>
        <v>Upper Perkiomen SD</v>
      </c>
      <c r="B455" s="29" t="str">
        <f>'3'!B455</f>
        <v>Montgomery</v>
      </c>
      <c r="C455" s="85">
        <f>'3'!C455</f>
        <v>840</v>
      </c>
      <c r="D455" s="85">
        <f>'3'!D455</f>
        <v>595</v>
      </c>
      <c r="E455" s="85">
        <f>'3'!E455</f>
        <v>1435</v>
      </c>
      <c r="F455" s="11">
        <f>'5'!O456</f>
        <v>0</v>
      </c>
      <c r="G455" s="13">
        <f>'6'!H456</f>
        <v>0</v>
      </c>
      <c r="H455" s="11">
        <f>'7'!F456</f>
        <v>0</v>
      </c>
      <c r="I455" s="11">
        <f>'8'!M456</f>
        <v>155</v>
      </c>
      <c r="J455" s="11">
        <f>'9'!O456+'9'!P456</f>
        <v>229.61926756845926</v>
      </c>
      <c r="K455" s="11">
        <f>'9'!Y456</f>
        <v>100.15308479049818</v>
      </c>
      <c r="L455" s="56">
        <f t="shared" si="14"/>
        <v>384.61926756845924</v>
      </c>
      <c r="M455" s="57">
        <f t="shared" si="15"/>
        <v>0.26802736415920503</v>
      </c>
    </row>
    <row r="456" spans="1:13" ht="14.25" customHeight="1" x14ac:dyDescent="0.2">
      <c r="A456" s="9" t="str">
        <f>'3'!A456</f>
        <v>Upper Saint Clair SD</v>
      </c>
      <c r="B456" s="29" t="str">
        <f>'3'!B456</f>
        <v>Allegheny</v>
      </c>
      <c r="C456" s="85">
        <f>'3'!C456</f>
        <v>543</v>
      </c>
      <c r="D456" s="85">
        <f>'3'!D456</f>
        <v>469</v>
      </c>
      <c r="E456" s="85">
        <f>'3'!E456</f>
        <v>1012</v>
      </c>
      <c r="F456" s="11">
        <f>'5'!O457</f>
        <v>0</v>
      </c>
      <c r="G456" s="13">
        <f>'6'!H457</f>
        <v>0</v>
      </c>
      <c r="H456" s="11">
        <f>'7'!F457</f>
        <v>0</v>
      </c>
      <c r="I456" s="11">
        <f>'8'!M457</f>
        <v>126</v>
      </c>
      <c r="J456" s="11">
        <f>'9'!O457+'9'!P457</f>
        <v>34.57827818627451</v>
      </c>
      <c r="K456" s="11">
        <f>'9'!Y457</f>
        <v>0</v>
      </c>
      <c r="L456" s="56">
        <f t="shared" si="14"/>
        <v>160.5782781862745</v>
      </c>
      <c r="M456" s="57">
        <f t="shared" si="15"/>
        <v>0.15867418793110127</v>
      </c>
    </row>
    <row r="457" spans="1:13" ht="14.25" customHeight="1" x14ac:dyDescent="0.2">
      <c r="A457" s="9" t="str">
        <f>'3'!A457</f>
        <v>Valley Grove SD</v>
      </c>
      <c r="B457" s="29" t="str">
        <f>'3'!B457</f>
        <v>Venango</v>
      </c>
      <c r="C457" s="85">
        <f>'3'!C457</f>
        <v>198</v>
      </c>
      <c r="D457" s="85">
        <f>'3'!D457</f>
        <v>167</v>
      </c>
      <c r="E457" s="85">
        <f>'3'!E457</f>
        <v>365</v>
      </c>
      <c r="F457" s="11">
        <f>'5'!O458</f>
        <v>10</v>
      </c>
      <c r="G457" s="13">
        <f>'6'!H458</f>
        <v>0</v>
      </c>
      <c r="H457" s="11">
        <f>'7'!F458</f>
        <v>0</v>
      </c>
      <c r="I457" s="11">
        <f>'8'!M458</f>
        <v>33</v>
      </c>
      <c r="J457" s="11">
        <f>'9'!O458+'9'!P458</f>
        <v>139.64227642276421</v>
      </c>
      <c r="K457" s="11">
        <f>'9'!Y458</f>
        <v>97.382113821138205</v>
      </c>
      <c r="L457" s="56">
        <f t="shared" si="14"/>
        <v>182.64227642276421</v>
      </c>
      <c r="M457" s="57">
        <f t="shared" si="15"/>
        <v>0.50038979841853204</v>
      </c>
    </row>
    <row r="458" spans="1:13" ht="14.25" customHeight="1" x14ac:dyDescent="0.2">
      <c r="A458" s="9" t="str">
        <f>'3'!A458</f>
        <v>Valley View SD</v>
      </c>
      <c r="B458" s="29" t="str">
        <f>'3'!B458</f>
        <v>Lackawanna</v>
      </c>
      <c r="C458" s="85">
        <f>'3'!C458</f>
        <v>522</v>
      </c>
      <c r="D458" s="85">
        <f>'3'!D458</f>
        <v>389</v>
      </c>
      <c r="E458" s="85">
        <f>'3'!E458</f>
        <v>911</v>
      </c>
      <c r="F458" s="11">
        <f>'5'!O459</f>
        <v>8</v>
      </c>
      <c r="G458" s="13">
        <f>'6'!H459</f>
        <v>19</v>
      </c>
      <c r="H458" s="11">
        <f>'7'!F459</f>
        <v>0</v>
      </c>
      <c r="I458" s="11">
        <f>'8'!M459</f>
        <v>111</v>
      </c>
      <c r="J458" s="11">
        <f>'9'!O459+'9'!P459</f>
        <v>93.241515390686658</v>
      </c>
      <c r="K458" s="11">
        <f>'9'!Y459</f>
        <v>62.161010260457772</v>
      </c>
      <c r="L458" s="56">
        <f t="shared" si="14"/>
        <v>231.24151539068666</v>
      </c>
      <c r="M458" s="57">
        <f t="shared" si="15"/>
        <v>0.25383261843105009</v>
      </c>
    </row>
    <row r="459" spans="1:13" ht="14.25" customHeight="1" x14ac:dyDescent="0.2">
      <c r="A459" s="9" t="str">
        <f>'3'!A459</f>
        <v>Wallenpaupack Area SD</v>
      </c>
      <c r="B459" s="29" t="str">
        <f>'3'!B459</f>
        <v>Pike</v>
      </c>
      <c r="C459" s="85">
        <f>'3'!C459</f>
        <v>559</v>
      </c>
      <c r="D459" s="85">
        <f>'3'!D459</f>
        <v>426</v>
      </c>
      <c r="E459" s="85">
        <f>'3'!E459</f>
        <v>985</v>
      </c>
      <c r="F459" s="11">
        <f>'5'!O460</f>
        <v>182</v>
      </c>
      <c r="G459" s="13">
        <f>'6'!H460</f>
        <v>52</v>
      </c>
      <c r="H459" s="11">
        <f>'7'!F460</f>
        <v>0</v>
      </c>
      <c r="I459" s="11">
        <f>'8'!M460</f>
        <v>158</v>
      </c>
      <c r="J459" s="11">
        <f>'9'!O460+'9'!P460</f>
        <v>93.798561151079127</v>
      </c>
      <c r="K459" s="11">
        <f>'9'!Y460</f>
        <v>31.266187050359711</v>
      </c>
      <c r="L459" s="56">
        <f t="shared" si="14"/>
        <v>485.79856115107913</v>
      </c>
      <c r="M459" s="57">
        <f t="shared" si="15"/>
        <v>0.49319650878282145</v>
      </c>
    </row>
    <row r="460" spans="1:13" ht="14.25" customHeight="1" x14ac:dyDescent="0.2">
      <c r="A460" s="9" t="str">
        <f>'3'!A460</f>
        <v>Wallingford-Swarthmore SD</v>
      </c>
      <c r="B460" s="29" t="str">
        <f>'3'!B460</f>
        <v>Delaware</v>
      </c>
      <c r="C460" s="85">
        <f>'3'!C460</f>
        <v>606</v>
      </c>
      <c r="D460" s="85">
        <f>'3'!D460</f>
        <v>497</v>
      </c>
      <c r="E460" s="85">
        <f>'3'!E460</f>
        <v>1103</v>
      </c>
      <c r="F460" s="11">
        <f>'5'!O461</f>
        <v>3</v>
      </c>
      <c r="G460" s="13">
        <f>'6'!H461</f>
        <v>0</v>
      </c>
      <c r="H460" s="11">
        <f>'7'!F461</f>
        <v>0</v>
      </c>
      <c r="I460" s="11">
        <f>'8'!M461</f>
        <v>115</v>
      </c>
      <c r="J460" s="11">
        <f>'9'!O461+'9'!P461</f>
        <v>200.60935524652339</v>
      </c>
      <c r="K460" s="11">
        <f>'9'!Y461</f>
        <v>133.73957016434892</v>
      </c>
      <c r="L460" s="56">
        <f t="shared" si="14"/>
        <v>318.60935524652336</v>
      </c>
      <c r="M460" s="57">
        <f t="shared" si="15"/>
        <v>0.28885707637944097</v>
      </c>
    </row>
    <row r="461" spans="1:13" ht="14.25" customHeight="1" x14ac:dyDescent="0.2">
      <c r="A461" s="9" t="str">
        <f>'3'!A461</f>
        <v>Warren County SD</v>
      </c>
      <c r="B461" s="29" t="str">
        <f>'3'!B461</f>
        <v>Warren</v>
      </c>
      <c r="C461" s="85">
        <f>'3'!C461</f>
        <v>1146</v>
      </c>
      <c r="D461" s="85">
        <f>'3'!D461</f>
        <v>760</v>
      </c>
      <c r="E461" s="85">
        <f>'3'!E461</f>
        <v>1906</v>
      </c>
      <c r="F461" s="11">
        <f>'5'!O462</f>
        <v>186</v>
      </c>
      <c r="G461" s="13">
        <f>'6'!H462</f>
        <v>26</v>
      </c>
      <c r="H461" s="11">
        <f>'7'!F462</f>
        <v>0</v>
      </c>
      <c r="I461" s="11">
        <f>'8'!M462</f>
        <v>336</v>
      </c>
      <c r="J461" s="11">
        <f>'9'!O462+'9'!P462</f>
        <v>154.66355140186914</v>
      </c>
      <c r="K461" s="11">
        <f>'9'!Y462</f>
        <v>66.373831775700936</v>
      </c>
      <c r="L461" s="56">
        <f t="shared" si="14"/>
        <v>702.6635514018692</v>
      </c>
      <c r="M461" s="57">
        <f t="shared" si="15"/>
        <v>0.36865873630738155</v>
      </c>
    </row>
    <row r="462" spans="1:13" ht="14.25" customHeight="1" x14ac:dyDescent="0.2">
      <c r="A462" s="9" t="str">
        <f>'3'!A462</f>
        <v>Warrior Run SD</v>
      </c>
      <c r="B462" s="29" t="str">
        <f>'3'!B462</f>
        <v>Northumberland</v>
      </c>
      <c r="C462" s="85">
        <f>'3'!C462</f>
        <v>464</v>
      </c>
      <c r="D462" s="85">
        <f>'3'!D462</f>
        <v>340</v>
      </c>
      <c r="E462" s="85">
        <f>'3'!E462</f>
        <v>804</v>
      </c>
      <c r="F462" s="11">
        <f>'5'!O463</f>
        <v>17</v>
      </c>
      <c r="G462" s="13">
        <f>'6'!H463</f>
        <v>0</v>
      </c>
      <c r="H462" s="11">
        <f>'7'!F463</f>
        <v>0</v>
      </c>
      <c r="I462" s="11">
        <f>'8'!M463</f>
        <v>62</v>
      </c>
      <c r="J462" s="11">
        <f>'9'!O463+'9'!P463</f>
        <v>120.421768707483</v>
      </c>
      <c r="K462" s="11">
        <f>'9'!Y463</f>
        <v>0</v>
      </c>
      <c r="L462" s="56">
        <f t="shared" si="14"/>
        <v>199.42176870748301</v>
      </c>
      <c r="M462" s="57">
        <f t="shared" si="15"/>
        <v>0.24803702575557587</v>
      </c>
    </row>
    <row r="463" spans="1:13" ht="14.25" customHeight="1" x14ac:dyDescent="0.2">
      <c r="A463" s="9" t="str">
        <f>'3'!A463</f>
        <v>Warwick SD</v>
      </c>
      <c r="B463" s="29" t="str">
        <f>'3'!B463</f>
        <v>Lancaster</v>
      </c>
      <c r="C463" s="85">
        <f>'3'!C463</f>
        <v>1123</v>
      </c>
      <c r="D463" s="85">
        <f>'3'!D463</f>
        <v>765</v>
      </c>
      <c r="E463" s="85">
        <f>'3'!E463</f>
        <v>1888</v>
      </c>
      <c r="F463" s="11">
        <f>'5'!O464</f>
        <v>36</v>
      </c>
      <c r="G463" s="13">
        <f>'6'!H464</f>
        <v>14</v>
      </c>
      <c r="H463" s="11">
        <f>'7'!F464</f>
        <v>0</v>
      </c>
      <c r="I463" s="11">
        <f>'8'!M464</f>
        <v>184</v>
      </c>
      <c r="J463" s="11">
        <f>'9'!O464+'9'!P464</f>
        <v>286.16491754122939</v>
      </c>
      <c r="K463" s="11">
        <f>'9'!Y464</f>
        <v>188.7976011994003</v>
      </c>
      <c r="L463" s="56">
        <f t="shared" si="14"/>
        <v>520.16491754122944</v>
      </c>
      <c r="M463" s="57">
        <f t="shared" si="15"/>
        <v>0.27551107920615964</v>
      </c>
    </row>
    <row r="464" spans="1:13" ht="14.25" customHeight="1" x14ac:dyDescent="0.2">
      <c r="A464" s="9" t="str">
        <f>'3'!A464</f>
        <v>Washington SD</v>
      </c>
      <c r="B464" s="29" t="str">
        <f>'3'!B464</f>
        <v>Washington</v>
      </c>
      <c r="C464" s="85">
        <f>'3'!C464</f>
        <v>516</v>
      </c>
      <c r="D464" s="85">
        <f>'3'!D464</f>
        <v>316</v>
      </c>
      <c r="E464" s="85">
        <f>'3'!E464</f>
        <v>832</v>
      </c>
      <c r="F464" s="11">
        <f>'5'!O465</f>
        <v>194</v>
      </c>
      <c r="G464" s="13">
        <f>'6'!H465</f>
        <v>44</v>
      </c>
      <c r="H464" s="11">
        <f>'7'!F465</f>
        <v>0</v>
      </c>
      <c r="I464" s="11">
        <f>'8'!M465</f>
        <v>142</v>
      </c>
      <c r="J464" s="11">
        <f>'9'!O465+'9'!P465</f>
        <v>275.11933174224339</v>
      </c>
      <c r="K464" s="11">
        <f>'9'!Y465</f>
        <v>201.12171837708829</v>
      </c>
      <c r="L464" s="56">
        <f t="shared" si="14"/>
        <v>655.11933174224339</v>
      </c>
      <c r="M464" s="57">
        <f t="shared" si="15"/>
        <v>0.7874030429594272</v>
      </c>
    </row>
    <row r="465" spans="1:13" ht="14.25" customHeight="1" x14ac:dyDescent="0.2">
      <c r="A465" s="9" t="str">
        <f>'3'!A465</f>
        <v>Wattsburg Area SD</v>
      </c>
      <c r="B465" s="29" t="str">
        <f>'3'!B465</f>
        <v>Erie</v>
      </c>
      <c r="C465" s="85">
        <f>'3'!C465</f>
        <v>298</v>
      </c>
      <c r="D465" s="85">
        <f>'3'!D465</f>
        <v>223</v>
      </c>
      <c r="E465" s="85">
        <f>'3'!E465</f>
        <v>521</v>
      </c>
      <c r="F465" s="11">
        <f>'5'!O466</f>
        <v>0</v>
      </c>
      <c r="G465" s="13">
        <f>'6'!H466</f>
        <v>15</v>
      </c>
      <c r="H465" s="11">
        <f>'7'!F466</f>
        <v>0</v>
      </c>
      <c r="I465" s="11">
        <f>'8'!M466</f>
        <v>73</v>
      </c>
      <c r="J465" s="11">
        <f>'9'!O466+'9'!P466</f>
        <v>3.0746156730408698</v>
      </c>
      <c r="K465" s="11">
        <f>'9'!Y466</f>
        <v>0</v>
      </c>
      <c r="L465" s="56">
        <f t="shared" si="14"/>
        <v>91.074615673040867</v>
      </c>
      <c r="M465" s="57">
        <f t="shared" si="15"/>
        <v>0.17480732374863889</v>
      </c>
    </row>
    <row r="466" spans="1:13" ht="14.25" customHeight="1" x14ac:dyDescent="0.2">
      <c r="A466" s="9" t="str">
        <f>'3'!A466</f>
        <v>Wayne Highlands SD</v>
      </c>
      <c r="B466" s="29" t="str">
        <f>'3'!B466</f>
        <v>Wayne</v>
      </c>
      <c r="C466" s="85">
        <f>'3'!C466</f>
        <v>573</v>
      </c>
      <c r="D466" s="85">
        <f>'3'!D466</f>
        <v>397</v>
      </c>
      <c r="E466" s="85">
        <f>'3'!E466</f>
        <v>970</v>
      </c>
      <c r="F466" s="11">
        <f>'5'!O467</f>
        <v>100</v>
      </c>
      <c r="G466" s="13">
        <f>'6'!H467</f>
        <v>16</v>
      </c>
      <c r="H466" s="11">
        <f>'7'!F467</f>
        <v>0</v>
      </c>
      <c r="I466" s="11">
        <f>'8'!M467</f>
        <v>142</v>
      </c>
      <c r="J466" s="11">
        <f>'9'!O467+'9'!P467</f>
        <v>73.985294117647058</v>
      </c>
      <c r="K466" s="11">
        <f>'9'!Y467</f>
        <v>73.985294117647058</v>
      </c>
      <c r="L466" s="56">
        <f t="shared" si="14"/>
        <v>331.98529411764707</v>
      </c>
      <c r="M466" s="57">
        <f t="shared" si="15"/>
        <v>0.34225288053365677</v>
      </c>
    </row>
    <row r="467" spans="1:13" ht="14.25" customHeight="1" x14ac:dyDescent="0.2">
      <c r="A467" s="9" t="str">
        <f>'3'!A467</f>
        <v>Waynesboro Area SD</v>
      </c>
      <c r="B467" s="29" t="str">
        <f>'3'!B467</f>
        <v>Franklin</v>
      </c>
      <c r="C467" s="85">
        <f>'3'!C467</f>
        <v>1268</v>
      </c>
      <c r="D467" s="85">
        <f>'3'!D467</f>
        <v>880</v>
      </c>
      <c r="E467" s="85">
        <f>'3'!E467</f>
        <v>2148</v>
      </c>
      <c r="F467" s="11">
        <f>'5'!O468</f>
        <v>80</v>
      </c>
      <c r="G467" s="13">
        <f>'6'!H468</f>
        <v>0</v>
      </c>
      <c r="H467" s="11">
        <f>'7'!F468</f>
        <v>0</v>
      </c>
      <c r="I467" s="11">
        <f>'8'!M468</f>
        <v>233</v>
      </c>
      <c r="J467" s="11">
        <f>'9'!O468+'9'!P468</f>
        <v>147.98701298701297</v>
      </c>
      <c r="K467" s="11">
        <f>'9'!Y468</f>
        <v>59.194805194805191</v>
      </c>
      <c r="L467" s="56">
        <f t="shared" si="14"/>
        <v>460.98701298701297</v>
      </c>
      <c r="M467" s="57">
        <f t="shared" si="15"/>
        <v>0.21461220343901907</v>
      </c>
    </row>
    <row r="468" spans="1:13" ht="14.25" customHeight="1" x14ac:dyDescent="0.2">
      <c r="A468" s="9" t="str">
        <f>'3'!A468</f>
        <v>Weatherly Area SD</v>
      </c>
      <c r="B468" s="29" t="str">
        <f>'3'!B468</f>
        <v>Carbon</v>
      </c>
      <c r="C468" s="85">
        <f>'3'!C468</f>
        <v>112</v>
      </c>
      <c r="D468" s="85">
        <f>'3'!D468</f>
        <v>87</v>
      </c>
      <c r="E468" s="85">
        <f>'3'!E468</f>
        <v>199</v>
      </c>
      <c r="F468" s="11">
        <f>'5'!O469</f>
        <v>0</v>
      </c>
      <c r="G468" s="13">
        <f>'6'!H469</f>
        <v>0</v>
      </c>
      <c r="H468" s="11">
        <f>'7'!F469</f>
        <v>0</v>
      </c>
      <c r="I468" s="11">
        <f>'8'!M469</f>
        <v>7</v>
      </c>
      <c r="J468" s="11">
        <f>'9'!O469+'9'!P469</f>
        <v>26.5</v>
      </c>
      <c r="K468" s="11">
        <f>'9'!Y469</f>
        <v>0</v>
      </c>
      <c r="L468" s="56">
        <f t="shared" si="14"/>
        <v>33.5</v>
      </c>
      <c r="M468" s="57">
        <f t="shared" si="15"/>
        <v>0.16834170854271358</v>
      </c>
    </row>
    <row r="469" spans="1:13" ht="14.25" customHeight="1" x14ac:dyDescent="0.2">
      <c r="A469" s="9" t="str">
        <f>'3'!A469</f>
        <v>Wellsboro Area SD</v>
      </c>
      <c r="B469" s="29" t="str">
        <f>'3'!B469</f>
        <v>Tioga</v>
      </c>
      <c r="C469" s="85">
        <f>'3'!C469</f>
        <v>353</v>
      </c>
      <c r="D469" s="85">
        <f>'3'!D469</f>
        <v>245</v>
      </c>
      <c r="E469" s="85">
        <f>'3'!E469</f>
        <v>598</v>
      </c>
      <c r="F469" s="11">
        <f>'5'!O470</f>
        <v>40</v>
      </c>
      <c r="G469" s="13">
        <f>'6'!H470</f>
        <v>0</v>
      </c>
      <c r="H469" s="11">
        <f>'7'!F470</f>
        <v>0</v>
      </c>
      <c r="I469" s="11">
        <f>'8'!M470</f>
        <v>46</v>
      </c>
      <c r="J469" s="11">
        <f>'9'!O470+'9'!P470</f>
        <v>20.895027624309392</v>
      </c>
      <c r="K469" s="11">
        <f>'9'!Y470</f>
        <v>0</v>
      </c>
      <c r="L469" s="56">
        <f t="shared" si="14"/>
        <v>106.89502762430939</v>
      </c>
      <c r="M469" s="57">
        <f t="shared" si="15"/>
        <v>0.17875422679650399</v>
      </c>
    </row>
    <row r="470" spans="1:13" ht="14.25" customHeight="1" x14ac:dyDescent="0.2">
      <c r="A470" s="9" t="str">
        <f>'3'!A470</f>
        <v>West Allegheny SD</v>
      </c>
      <c r="B470" s="29" t="str">
        <f>'3'!B470</f>
        <v>Allegheny</v>
      </c>
      <c r="C470" s="85">
        <f>'3'!C470</f>
        <v>711</v>
      </c>
      <c r="D470" s="85">
        <f>'3'!D470</f>
        <v>467</v>
      </c>
      <c r="E470" s="85">
        <f>'3'!E470</f>
        <v>1178</v>
      </c>
      <c r="F470" s="11">
        <f>'5'!O471</f>
        <v>0</v>
      </c>
      <c r="G470" s="13">
        <f>'6'!H471</f>
        <v>0</v>
      </c>
      <c r="H470" s="11">
        <f>'7'!F471</f>
        <v>0</v>
      </c>
      <c r="I470" s="11">
        <f>'8'!M471</f>
        <v>156</v>
      </c>
      <c r="J470" s="11">
        <f>'9'!O471+'9'!P471</f>
        <v>207.46966911764707</v>
      </c>
      <c r="K470" s="11">
        <f>'9'!Y471</f>
        <v>34.578278186274503</v>
      </c>
      <c r="L470" s="56">
        <f t="shared" si="14"/>
        <v>363.46966911764707</v>
      </c>
      <c r="M470" s="57">
        <f t="shared" si="15"/>
        <v>0.30854810621192452</v>
      </c>
    </row>
    <row r="471" spans="1:13" ht="14.25" customHeight="1" x14ac:dyDescent="0.2">
      <c r="A471" s="9" t="str">
        <f>'3'!A471</f>
        <v>West Branch Area SD</v>
      </c>
      <c r="B471" s="29" t="str">
        <f>'3'!B471</f>
        <v>Clearfield</v>
      </c>
      <c r="C471" s="85">
        <f>'3'!C471</f>
        <v>203</v>
      </c>
      <c r="D471" s="85">
        <f>'3'!D471</f>
        <v>154</v>
      </c>
      <c r="E471" s="85">
        <f>'3'!E471</f>
        <v>357</v>
      </c>
      <c r="F471" s="11">
        <f>'5'!O472</f>
        <v>37</v>
      </c>
      <c r="G471" s="13">
        <f>'6'!H472</f>
        <v>18</v>
      </c>
      <c r="H471" s="11">
        <f>'7'!F472</f>
        <v>0</v>
      </c>
      <c r="I471" s="11">
        <f>'8'!M472</f>
        <v>71</v>
      </c>
      <c r="J471" s="11">
        <f>'9'!O472+'9'!P472</f>
        <v>40.662650602409641</v>
      </c>
      <c r="K471" s="11">
        <f>'9'!Y472</f>
        <v>5.9638554216867483</v>
      </c>
      <c r="L471" s="56">
        <f t="shared" si="14"/>
        <v>166.66265060240966</v>
      </c>
      <c r="M471" s="57">
        <f t="shared" si="15"/>
        <v>0.46684215855016709</v>
      </c>
    </row>
    <row r="472" spans="1:13" ht="14.25" customHeight="1" x14ac:dyDescent="0.2">
      <c r="A472" s="9" t="str">
        <f>'3'!A472</f>
        <v>West Chester Area SD</v>
      </c>
      <c r="B472" s="29" t="str">
        <f>'3'!B472</f>
        <v>Chester</v>
      </c>
      <c r="C472" s="85">
        <f>'3'!C472</f>
        <v>3285</v>
      </c>
      <c r="D472" s="85">
        <f>'3'!D472</f>
        <v>2356</v>
      </c>
      <c r="E472" s="85">
        <f>'3'!E472</f>
        <v>5641</v>
      </c>
      <c r="F472" s="11">
        <f>'5'!O473</f>
        <v>36</v>
      </c>
      <c r="G472" s="13">
        <f>'6'!H473</f>
        <v>0</v>
      </c>
      <c r="H472" s="11">
        <f>'7'!F473</f>
        <v>0</v>
      </c>
      <c r="I472" s="11">
        <f>'8'!M473</f>
        <v>868</v>
      </c>
      <c r="J472" s="11">
        <f>'9'!O473+'9'!P473</f>
        <v>511.61646046261433</v>
      </c>
      <c r="K472" s="11">
        <f>'9'!Y473</f>
        <v>190.73157611619152</v>
      </c>
      <c r="L472" s="56">
        <f t="shared" si="14"/>
        <v>1415.6164604626142</v>
      </c>
      <c r="M472" s="57">
        <f t="shared" si="15"/>
        <v>0.25095133140624254</v>
      </c>
    </row>
    <row r="473" spans="1:13" ht="14.25" customHeight="1" x14ac:dyDescent="0.2">
      <c r="A473" s="9" t="str">
        <f>'3'!A473</f>
        <v>West Greene SD</v>
      </c>
      <c r="B473" s="29" t="str">
        <f>'3'!B473</f>
        <v>Greene</v>
      </c>
      <c r="C473" s="85">
        <f>'3'!C473</f>
        <v>145</v>
      </c>
      <c r="D473" s="85">
        <f>'3'!D473</f>
        <v>110</v>
      </c>
      <c r="E473" s="85">
        <f>'3'!E473</f>
        <v>255</v>
      </c>
      <c r="F473" s="11">
        <f>'5'!O474</f>
        <v>19</v>
      </c>
      <c r="G473" s="13">
        <f>'6'!H474</f>
        <v>17</v>
      </c>
      <c r="H473" s="11">
        <f>'7'!F474</f>
        <v>0</v>
      </c>
      <c r="I473" s="11">
        <f>'8'!M474</f>
        <v>34</v>
      </c>
      <c r="J473" s="11">
        <f>'9'!O474+'9'!P474</f>
        <v>0</v>
      </c>
      <c r="K473" s="11">
        <f>'9'!Y474</f>
        <v>0</v>
      </c>
      <c r="L473" s="56">
        <f t="shared" si="14"/>
        <v>70</v>
      </c>
      <c r="M473" s="57">
        <f t="shared" si="15"/>
        <v>0.27450980392156865</v>
      </c>
    </row>
    <row r="474" spans="1:13" ht="14.25" customHeight="1" x14ac:dyDescent="0.2">
      <c r="A474" s="9" t="str">
        <f>'3'!A474</f>
        <v>West Jefferson Hills SD</v>
      </c>
      <c r="B474" s="29" t="str">
        <f>'3'!B474</f>
        <v>Allegheny</v>
      </c>
      <c r="C474" s="85">
        <f>'3'!C474</f>
        <v>549</v>
      </c>
      <c r="D474" s="85">
        <f>'3'!D474</f>
        <v>391</v>
      </c>
      <c r="E474" s="85">
        <f>'3'!E474</f>
        <v>940</v>
      </c>
      <c r="F474" s="11">
        <f>'5'!O475</f>
        <v>0</v>
      </c>
      <c r="G474" s="13">
        <f>'6'!H475</f>
        <v>0</v>
      </c>
      <c r="H474" s="11">
        <f>'7'!F475</f>
        <v>0</v>
      </c>
      <c r="I474" s="11">
        <f>'8'!M475</f>
        <v>134</v>
      </c>
      <c r="J474" s="11">
        <f>'9'!O475+'9'!P475</f>
        <v>90.686427696078425</v>
      </c>
      <c r="K474" s="11">
        <f>'9'!Y475</f>
        <v>34.578278186274503</v>
      </c>
      <c r="L474" s="56">
        <f t="shared" si="14"/>
        <v>224.68642769607843</v>
      </c>
      <c r="M474" s="57">
        <f t="shared" si="15"/>
        <v>0.23902811457029619</v>
      </c>
    </row>
    <row r="475" spans="1:13" ht="14.25" customHeight="1" x14ac:dyDescent="0.2">
      <c r="A475" s="9" t="str">
        <f>'3'!A475</f>
        <v>West Middlesex Area SD</v>
      </c>
      <c r="B475" s="29" t="str">
        <f>'3'!B475</f>
        <v>Mercer</v>
      </c>
      <c r="C475" s="85">
        <f>'3'!C475</f>
        <v>196</v>
      </c>
      <c r="D475" s="85">
        <f>'3'!D475</f>
        <v>155</v>
      </c>
      <c r="E475" s="85">
        <f>'3'!E475</f>
        <v>351</v>
      </c>
      <c r="F475" s="11">
        <f>'5'!O476</f>
        <v>16</v>
      </c>
      <c r="G475" s="13">
        <f>'6'!H476</f>
        <v>0</v>
      </c>
      <c r="H475" s="11">
        <f>'7'!F476</f>
        <v>0</v>
      </c>
      <c r="I475" s="11">
        <f>'8'!M476</f>
        <v>29</v>
      </c>
      <c r="J475" s="11">
        <f>'9'!O476+'9'!P476</f>
        <v>36.263157894736842</v>
      </c>
      <c r="K475" s="11">
        <f>'9'!Y476</f>
        <v>0</v>
      </c>
      <c r="L475" s="56">
        <f t="shared" si="14"/>
        <v>81.26315789473685</v>
      </c>
      <c r="M475" s="57">
        <f t="shared" si="15"/>
        <v>0.23151896836107363</v>
      </c>
    </row>
    <row r="476" spans="1:13" ht="14.25" customHeight="1" x14ac:dyDescent="0.2">
      <c r="A476" s="9" t="str">
        <f>'3'!A476</f>
        <v>West Mifflin Area SD</v>
      </c>
      <c r="B476" s="29" t="str">
        <f>'3'!B476</f>
        <v>Allegheny</v>
      </c>
      <c r="C476" s="85">
        <f>'3'!C476</f>
        <v>713</v>
      </c>
      <c r="D476" s="85">
        <f>'3'!D476</f>
        <v>458</v>
      </c>
      <c r="E476" s="85">
        <f>'3'!E476</f>
        <v>1171</v>
      </c>
      <c r="F476" s="11">
        <f>'5'!O477</f>
        <v>46</v>
      </c>
      <c r="G476" s="13">
        <f>'6'!H477</f>
        <v>68</v>
      </c>
      <c r="H476" s="11">
        <f>'7'!F477</f>
        <v>68</v>
      </c>
      <c r="I476" s="11">
        <f>'8'!M477</f>
        <v>180</v>
      </c>
      <c r="J476" s="11">
        <f>'9'!O477+'9'!P477</f>
        <v>69.156556372549019</v>
      </c>
      <c r="K476" s="11">
        <f>'9'!Y477</f>
        <v>34.578278186274503</v>
      </c>
      <c r="L476" s="56">
        <f t="shared" si="14"/>
        <v>431.15655637254901</v>
      </c>
      <c r="M476" s="57">
        <f t="shared" si="15"/>
        <v>0.36819518050601963</v>
      </c>
    </row>
    <row r="477" spans="1:13" ht="14.25" customHeight="1" x14ac:dyDescent="0.2">
      <c r="A477" s="9" t="str">
        <f>'3'!A477</f>
        <v>West Perry SD</v>
      </c>
      <c r="B477" s="29" t="str">
        <f>'3'!B477</f>
        <v>Perry</v>
      </c>
      <c r="C477" s="85">
        <f>'3'!C477</f>
        <v>712</v>
      </c>
      <c r="D477" s="85">
        <f>'3'!D477</f>
        <v>515</v>
      </c>
      <c r="E477" s="85">
        <f>'3'!E477</f>
        <v>1227</v>
      </c>
      <c r="F477" s="11">
        <f>'5'!O478</f>
        <v>22</v>
      </c>
      <c r="G477" s="13">
        <f>'6'!H478</f>
        <v>0</v>
      </c>
      <c r="H477" s="11">
        <f>'7'!F478</f>
        <v>0</v>
      </c>
      <c r="I477" s="11">
        <f>'8'!M478</f>
        <v>87</v>
      </c>
      <c r="J477" s="11">
        <f>'9'!O478+'9'!P478</f>
        <v>190.58823529411765</v>
      </c>
      <c r="K477" s="11">
        <f>'9'!Y478</f>
        <v>0</v>
      </c>
      <c r="L477" s="56">
        <f t="shared" si="14"/>
        <v>299.58823529411768</v>
      </c>
      <c r="M477" s="57">
        <f t="shared" si="15"/>
        <v>0.24416319094875116</v>
      </c>
    </row>
    <row r="478" spans="1:13" ht="14.25" customHeight="1" x14ac:dyDescent="0.2">
      <c r="A478" s="9" t="str">
        <f>'3'!A478</f>
        <v>West Shore SD</v>
      </c>
      <c r="B478" s="29" t="str">
        <f>'3'!B478</f>
        <v>York</v>
      </c>
      <c r="C478" s="85">
        <f>'3'!C478</f>
        <v>2051</v>
      </c>
      <c r="D478" s="85">
        <f>'3'!D478</f>
        <v>1365</v>
      </c>
      <c r="E478" s="85">
        <f>'3'!E478</f>
        <v>3416</v>
      </c>
      <c r="F478" s="11">
        <f>'5'!O479</f>
        <v>22</v>
      </c>
      <c r="G478" s="13">
        <f>'6'!H479</f>
        <v>0</v>
      </c>
      <c r="H478" s="11">
        <f>'7'!F479</f>
        <v>0</v>
      </c>
      <c r="I478" s="11">
        <f>'8'!M479</f>
        <v>332</v>
      </c>
      <c r="J478" s="11">
        <f>'9'!O479+'9'!P479</f>
        <v>99.179265658747298</v>
      </c>
      <c r="K478" s="11">
        <f>'9'!Y479</f>
        <v>32.051835853131749</v>
      </c>
      <c r="L478" s="56">
        <f t="shared" si="14"/>
        <v>453.17926565874728</v>
      </c>
      <c r="M478" s="57">
        <f t="shared" si="15"/>
        <v>0.1326637194551368</v>
      </c>
    </row>
    <row r="479" spans="1:13" ht="14.25" customHeight="1" x14ac:dyDescent="0.2">
      <c r="A479" s="9" t="str">
        <f>'3'!A479</f>
        <v>West York Area SD</v>
      </c>
      <c r="B479" s="29" t="str">
        <f>'3'!B479</f>
        <v>York</v>
      </c>
      <c r="C479" s="85">
        <f>'3'!C479</f>
        <v>736</v>
      </c>
      <c r="D479" s="85">
        <f>'3'!D479</f>
        <v>519</v>
      </c>
      <c r="E479" s="85">
        <f>'3'!E479</f>
        <v>1255</v>
      </c>
      <c r="F479" s="11">
        <f>'5'!O480</f>
        <v>18</v>
      </c>
      <c r="G479" s="13">
        <f>'6'!H480</f>
        <v>0</v>
      </c>
      <c r="H479" s="11">
        <f>'7'!F480</f>
        <v>0</v>
      </c>
      <c r="I479" s="11">
        <f>'8'!M480</f>
        <v>149</v>
      </c>
      <c r="J479" s="11">
        <f>'9'!O480+'9'!P480</f>
        <v>160.25917926565876</v>
      </c>
      <c r="K479" s="11">
        <f>'9'!Y480</f>
        <v>0</v>
      </c>
      <c r="L479" s="56">
        <f t="shared" si="14"/>
        <v>327.25917926565876</v>
      </c>
      <c r="M479" s="57">
        <f t="shared" si="15"/>
        <v>0.26076428626745718</v>
      </c>
    </row>
    <row r="480" spans="1:13" ht="14.25" customHeight="1" x14ac:dyDescent="0.2">
      <c r="A480" s="9" t="str">
        <f>'3'!A480</f>
        <v>Western Beaver County SD</v>
      </c>
      <c r="B480" s="29" t="str">
        <f>'3'!B480</f>
        <v>Beaver</v>
      </c>
      <c r="C480" s="85">
        <f>'3'!C480</f>
        <v>132</v>
      </c>
      <c r="D480" s="85">
        <f>'3'!D480</f>
        <v>94</v>
      </c>
      <c r="E480" s="85">
        <f>'3'!E480</f>
        <v>226</v>
      </c>
      <c r="F480" s="11">
        <f>'5'!O481</f>
        <v>13</v>
      </c>
      <c r="G480" s="13">
        <f>'6'!H481</f>
        <v>19</v>
      </c>
      <c r="H480" s="11">
        <f>'7'!F481</f>
        <v>35</v>
      </c>
      <c r="I480" s="11">
        <f>'8'!M481</f>
        <v>26</v>
      </c>
      <c r="J480" s="11">
        <f>'9'!O481+'9'!P481</f>
        <v>0</v>
      </c>
      <c r="K480" s="11">
        <f>'9'!Y481</f>
        <v>0</v>
      </c>
      <c r="L480" s="56">
        <f t="shared" si="14"/>
        <v>93</v>
      </c>
      <c r="M480" s="57">
        <f t="shared" si="15"/>
        <v>0.41150442477876104</v>
      </c>
    </row>
    <row r="481" spans="1:13" ht="14.25" customHeight="1" x14ac:dyDescent="0.2">
      <c r="A481" s="9" t="str">
        <f>'3'!A481</f>
        <v>Western Wayne SD</v>
      </c>
      <c r="B481" s="29" t="str">
        <f>'3'!B481</f>
        <v>Wayne</v>
      </c>
      <c r="C481" s="85">
        <f>'3'!C481</f>
        <v>373</v>
      </c>
      <c r="D481" s="85">
        <f>'3'!D481</f>
        <v>303</v>
      </c>
      <c r="E481" s="85">
        <f>'3'!E481</f>
        <v>676</v>
      </c>
      <c r="F481" s="11">
        <f>'5'!O482</f>
        <v>34</v>
      </c>
      <c r="G481" s="13">
        <f>'6'!H482</f>
        <v>0</v>
      </c>
      <c r="H481" s="11">
        <f>'7'!F482</f>
        <v>100</v>
      </c>
      <c r="I481" s="11">
        <f>'8'!M482</f>
        <v>115</v>
      </c>
      <c r="J481" s="11">
        <f>'9'!O482+'9'!P482</f>
        <v>107.5</v>
      </c>
      <c r="K481" s="11">
        <f>'9'!Y482</f>
        <v>67.029411764705884</v>
      </c>
      <c r="L481" s="56">
        <f t="shared" si="14"/>
        <v>356.5</v>
      </c>
      <c r="M481" s="57">
        <f t="shared" si="15"/>
        <v>0.52736686390532539</v>
      </c>
    </row>
    <row r="482" spans="1:13" ht="14.25" customHeight="1" x14ac:dyDescent="0.2">
      <c r="A482" s="9" t="str">
        <f>'3'!A482</f>
        <v>Westmont Hilltop SD</v>
      </c>
      <c r="B482" s="29" t="str">
        <f>'3'!B482</f>
        <v>Cambria</v>
      </c>
      <c r="C482" s="85">
        <f>'3'!C482</f>
        <v>299</v>
      </c>
      <c r="D482" s="85">
        <f>'3'!D482</f>
        <v>234</v>
      </c>
      <c r="E482" s="85">
        <f>'3'!E482</f>
        <v>533</v>
      </c>
      <c r="F482" s="11">
        <f>'5'!O483</f>
        <v>1</v>
      </c>
      <c r="G482" s="13">
        <f>'6'!H483</f>
        <v>0</v>
      </c>
      <c r="H482" s="11">
        <f>'7'!F483</f>
        <v>0</v>
      </c>
      <c r="I482" s="11">
        <f>'8'!M483</f>
        <v>53</v>
      </c>
      <c r="J482" s="11">
        <f>'9'!O483+'9'!P483</f>
        <v>271.09446254071662</v>
      </c>
      <c r="K482" s="11">
        <f>'9'!Y483</f>
        <v>133.96742671009773</v>
      </c>
      <c r="L482" s="56">
        <f t="shared" si="14"/>
        <v>325.09446254071662</v>
      </c>
      <c r="M482" s="57">
        <f t="shared" si="15"/>
        <v>0.60993332559233893</v>
      </c>
    </row>
    <row r="483" spans="1:13" ht="14.25" customHeight="1" x14ac:dyDescent="0.2">
      <c r="A483" s="9" t="str">
        <f>'3'!A483</f>
        <v>Whitehall-Coplay SD</v>
      </c>
      <c r="B483" s="29" t="str">
        <f>'3'!B483</f>
        <v>Lehigh</v>
      </c>
      <c r="C483" s="85">
        <f>'3'!C483</f>
        <v>941</v>
      </c>
      <c r="D483" s="85">
        <f>'3'!D483</f>
        <v>647</v>
      </c>
      <c r="E483" s="85">
        <f>'3'!E483</f>
        <v>1588</v>
      </c>
      <c r="F483" s="11">
        <f>'5'!O484</f>
        <v>20</v>
      </c>
      <c r="G483" s="13">
        <f>'6'!H484</f>
        <v>0</v>
      </c>
      <c r="H483" s="11">
        <f>'7'!F484</f>
        <v>0</v>
      </c>
      <c r="I483" s="11">
        <f>'8'!M484</f>
        <v>267</v>
      </c>
      <c r="J483" s="11">
        <f>'9'!O484+'9'!P484</f>
        <v>306.07558354946275</v>
      </c>
      <c r="K483" s="11">
        <f>'9'!Y484</f>
        <v>59.421267135976294</v>
      </c>
      <c r="L483" s="56">
        <f t="shared" si="14"/>
        <v>593.07558354946275</v>
      </c>
      <c r="M483" s="57">
        <f t="shared" si="15"/>
        <v>0.37347328938883045</v>
      </c>
    </row>
    <row r="484" spans="1:13" ht="14.25" customHeight="1" x14ac:dyDescent="0.2">
      <c r="A484" s="9" t="str">
        <f>'3'!A484</f>
        <v>Wilkes-Barre Area SD</v>
      </c>
      <c r="B484" s="29" t="str">
        <f>'3'!B484</f>
        <v>Luzerne</v>
      </c>
      <c r="C484" s="85">
        <f>'3'!C484</f>
        <v>1902</v>
      </c>
      <c r="D484" s="85">
        <f>'3'!D484</f>
        <v>1259</v>
      </c>
      <c r="E484" s="85">
        <f>'3'!E484</f>
        <v>3161</v>
      </c>
      <c r="F484" s="11">
        <f>'5'!O485</f>
        <v>362</v>
      </c>
      <c r="G484" s="13">
        <f>'6'!H485</f>
        <v>70</v>
      </c>
      <c r="H484" s="11">
        <f>'7'!F485</f>
        <v>0</v>
      </c>
      <c r="I484" s="11">
        <f>'8'!M485</f>
        <v>324</v>
      </c>
      <c r="J484" s="11">
        <f>'9'!O485+'9'!P485</f>
        <v>496.54205607476626</v>
      </c>
      <c r="K484" s="11">
        <f>'9'!Y485</f>
        <v>196.14953271028037</v>
      </c>
      <c r="L484" s="56">
        <f t="shared" si="14"/>
        <v>1252.5420560747662</v>
      </c>
      <c r="M484" s="57">
        <f t="shared" si="15"/>
        <v>0.39624867322833474</v>
      </c>
    </row>
    <row r="485" spans="1:13" ht="14.25" customHeight="1" x14ac:dyDescent="0.2">
      <c r="A485" s="9" t="str">
        <f>'3'!A485</f>
        <v>Wilkinsburg Borough SD</v>
      </c>
      <c r="B485" s="29" t="str">
        <f>'3'!B485</f>
        <v>Allegheny</v>
      </c>
      <c r="C485" s="85">
        <f>'3'!C485</f>
        <v>540</v>
      </c>
      <c r="D485" s="85">
        <f>'3'!D485</f>
        <v>368</v>
      </c>
      <c r="E485" s="85">
        <f>'3'!E485</f>
        <v>908</v>
      </c>
      <c r="F485" s="11">
        <f>'5'!O486</f>
        <v>71</v>
      </c>
      <c r="G485" s="13">
        <f>'6'!H486</f>
        <v>82</v>
      </c>
      <c r="H485" s="11">
        <f>'7'!F486</f>
        <v>47</v>
      </c>
      <c r="I485" s="11">
        <f>'8'!M486</f>
        <v>98</v>
      </c>
      <c r="J485" s="11">
        <f>'9'!O486+'9'!P486</f>
        <v>451.47487745098039</v>
      </c>
      <c r="K485" s="11">
        <f>'9'!Y486</f>
        <v>76.333180147058812</v>
      </c>
      <c r="L485" s="56">
        <f t="shared" si="14"/>
        <v>749.47487745098033</v>
      </c>
      <c r="M485" s="57">
        <f t="shared" si="15"/>
        <v>0.82541286062883301</v>
      </c>
    </row>
    <row r="486" spans="1:13" ht="14.25" customHeight="1" x14ac:dyDescent="0.2">
      <c r="A486" s="9" t="str">
        <f>'3'!A486</f>
        <v>William Penn SD</v>
      </c>
      <c r="B486" s="29" t="str">
        <f>'3'!B486</f>
        <v>Delaware</v>
      </c>
      <c r="C486" s="85">
        <f>'3'!C486</f>
        <v>1857</v>
      </c>
      <c r="D486" s="85">
        <f>'3'!D486</f>
        <v>1241</v>
      </c>
      <c r="E486" s="85">
        <f>'3'!E486</f>
        <v>3098</v>
      </c>
      <c r="F486" s="11">
        <f>'5'!O487</f>
        <v>159</v>
      </c>
      <c r="G486" s="13">
        <f>'6'!H487</f>
        <v>37</v>
      </c>
      <c r="H486" s="11">
        <f>'7'!F487</f>
        <v>0</v>
      </c>
      <c r="I486" s="11">
        <f>'8'!M487</f>
        <v>282</v>
      </c>
      <c r="J486" s="11">
        <f>'9'!O487+'9'!P487</f>
        <v>317.94690265486724</v>
      </c>
      <c r="K486" s="11">
        <f>'9'!Y487</f>
        <v>36.589127686472814</v>
      </c>
      <c r="L486" s="56">
        <f t="shared" si="14"/>
        <v>795.94690265486724</v>
      </c>
      <c r="M486" s="57">
        <f t="shared" si="15"/>
        <v>0.25692282203191324</v>
      </c>
    </row>
    <row r="487" spans="1:13" ht="14.25" customHeight="1" x14ac:dyDescent="0.2">
      <c r="A487" s="9" t="str">
        <f>'3'!A487</f>
        <v>Williams Valley SD</v>
      </c>
      <c r="B487" s="29" t="str">
        <f>'3'!B487</f>
        <v>Schuylkill</v>
      </c>
      <c r="C487" s="85">
        <f>'3'!C487</f>
        <v>248</v>
      </c>
      <c r="D487" s="85">
        <f>'3'!D487</f>
        <v>165</v>
      </c>
      <c r="E487" s="85">
        <f>'3'!E487</f>
        <v>413</v>
      </c>
      <c r="F487" s="11">
        <f>'5'!O488</f>
        <v>3</v>
      </c>
      <c r="G487" s="13">
        <f>'6'!H488</f>
        <v>0</v>
      </c>
      <c r="H487" s="11">
        <f>'7'!F488</f>
        <v>0</v>
      </c>
      <c r="I487" s="11">
        <f>'8'!M488</f>
        <v>36</v>
      </c>
      <c r="J487" s="11">
        <f>'9'!O488+'9'!P488</f>
        <v>0</v>
      </c>
      <c r="K487" s="11">
        <f>'9'!Y488</f>
        <v>0</v>
      </c>
      <c r="L487" s="56">
        <f t="shared" si="14"/>
        <v>39</v>
      </c>
      <c r="M487" s="57">
        <f t="shared" si="15"/>
        <v>9.4430992736077482E-2</v>
      </c>
    </row>
    <row r="488" spans="1:13" ht="14.25" customHeight="1" x14ac:dyDescent="0.2">
      <c r="A488" s="9" t="str">
        <f>'3'!A488</f>
        <v>Williamsburg Community SD</v>
      </c>
      <c r="B488" s="29" t="str">
        <f>'3'!B488</f>
        <v>Blair</v>
      </c>
      <c r="C488" s="85">
        <f>'3'!C488</f>
        <v>118</v>
      </c>
      <c r="D488" s="85">
        <f>'3'!D488</f>
        <v>87</v>
      </c>
      <c r="E488" s="85">
        <f>'3'!E488</f>
        <v>205</v>
      </c>
      <c r="F488" s="11">
        <f>'5'!O489</f>
        <v>11</v>
      </c>
      <c r="G488" s="13">
        <f>'6'!H489</f>
        <v>0</v>
      </c>
      <c r="H488" s="11">
        <f>'7'!F489</f>
        <v>0</v>
      </c>
      <c r="I488" s="11">
        <f>'8'!M489</f>
        <v>24</v>
      </c>
      <c r="J488" s="11">
        <f>'9'!O489+'9'!P489</f>
        <v>0</v>
      </c>
      <c r="K488" s="11">
        <f>'9'!Y489</f>
        <v>0</v>
      </c>
      <c r="L488" s="56">
        <f t="shared" si="14"/>
        <v>35</v>
      </c>
      <c r="M488" s="57">
        <f t="shared" si="15"/>
        <v>0.17073170731707318</v>
      </c>
    </row>
    <row r="489" spans="1:13" ht="14.25" customHeight="1" x14ac:dyDescent="0.2">
      <c r="A489" s="9" t="str">
        <f>'3'!A489</f>
        <v>Williamsport Area SD</v>
      </c>
      <c r="B489" s="29" t="str">
        <f>'3'!B489</f>
        <v>Lycoming</v>
      </c>
      <c r="C489" s="85">
        <f>'3'!C489</f>
        <v>1510</v>
      </c>
      <c r="D489" s="85">
        <f>'3'!D489</f>
        <v>991</v>
      </c>
      <c r="E489" s="85">
        <f>'3'!E489</f>
        <v>2501</v>
      </c>
      <c r="F489" s="11">
        <f>'5'!O490</f>
        <v>263</v>
      </c>
      <c r="G489" s="13">
        <f>'6'!H490</f>
        <v>30</v>
      </c>
      <c r="H489" s="11">
        <f>'7'!F490</f>
        <v>0</v>
      </c>
      <c r="I489" s="11">
        <f>'8'!M490</f>
        <v>318</v>
      </c>
      <c r="J489" s="11">
        <f>'9'!O490+'9'!P490</f>
        <v>719.47212336892062</v>
      </c>
      <c r="K489" s="11">
        <f>'9'!Y490</f>
        <v>108.74970344009489</v>
      </c>
      <c r="L489" s="56">
        <f t="shared" si="14"/>
        <v>1330.4721233689206</v>
      </c>
      <c r="M489" s="57">
        <f t="shared" si="15"/>
        <v>0.53197605892399868</v>
      </c>
    </row>
    <row r="490" spans="1:13" ht="14.25" customHeight="1" x14ac:dyDescent="0.2">
      <c r="A490" s="9" t="str">
        <f>'3'!A490</f>
        <v>Wilmington Area SD</v>
      </c>
      <c r="B490" s="29" t="str">
        <f>'3'!B490</f>
        <v>Lawrence</v>
      </c>
      <c r="C490" s="85">
        <f>'3'!C490</f>
        <v>352</v>
      </c>
      <c r="D490" s="85">
        <f>'3'!D490</f>
        <v>255</v>
      </c>
      <c r="E490" s="85">
        <f>'3'!E490</f>
        <v>607</v>
      </c>
      <c r="F490" s="11">
        <f>'5'!O491</f>
        <v>21</v>
      </c>
      <c r="G490" s="13">
        <f>'6'!H491</f>
        <v>0</v>
      </c>
      <c r="H490" s="11">
        <f>'7'!F491</f>
        <v>0</v>
      </c>
      <c r="I490" s="11">
        <f>'8'!M491</f>
        <v>34</v>
      </c>
      <c r="J490" s="11">
        <f>'9'!O491+'9'!P491</f>
        <v>0</v>
      </c>
      <c r="K490" s="11">
        <f>'9'!Y491</f>
        <v>0</v>
      </c>
      <c r="L490" s="56">
        <f t="shared" si="14"/>
        <v>55</v>
      </c>
      <c r="M490" s="57">
        <f t="shared" si="15"/>
        <v>9.0609555189456348E-2</v>
      </c>
    </row>
    <row r="491" spans="1:13" ht="14.25" customHeight="1" x14ac:dyDescent="0.2">
      <c r="A491" s="9" t="str">
        <f>'3'!A491</f>
        <v>Wilson Area SD</v>
      </c>
      <c r="B491" s="29" t="str">
        <f>'3'!B491</f>
        <v>Northampton</v>
      </c>
      <c r="C491" s="85">
        <f>'3'!C491</f>
        <v>569</v>
      </c>
      <c r="D491" s="85">
        <f>'3'!D491</f>
        <v>377</v>
      </c>
      <c r="E491" s="85">
        <f>'3'!E491</f>
        <v>946</v>
      </c>
      <c r="F491" s="11">
        <f>'5'!O492</f>
        <v>23</v>
      </c>
      <c r="G491" s="13">
        <f>'6'!H492</f>
        <v>0</v>
      </c>
      <c r="H491" s="11">
        <f>'7'!F492</f>
        <v>2</v>
      </c>
      <c r="I491" s="11">
        <f>'8'!M492</f>
        <v>97</v>
      </c>
      <c r="J491" s="11">
        <f>'9'!O492+'9'!P492</f>
        <v>0</v>
      </c>
      <c r="K491" s="11">
        <f>'9'!Y492</f>
        <v>0</v>
      </c>
      <c r="L491" s="56">
        <f t="shared" si="14"/>
        <v>122</v>
      </c>
      <c r="M491" s="57">
        <f t="shared" si="15"/>
        <v>0.12896405919661733</v>
      </c>
    </row>
    <row r="492" spans="1:13" ht="14.25" customHeight="1" x14ac:dyDescent="0.2">
      <c r="A492" s="9" t="str">
        <f>'3'!A492</f>
        <v>Wilson SD</v>
      </c>
      <c r="B492" s="29" t="str">
        <f>'3'!B492</f>
        <v>Berks</v>
      </c>
      <c r="C492" s="85">
        <f>'3'!C492</f>
        <v>1189</v>
      </c>
      <c r="D492" s="85">
        <f>'3'!D492</f>
        <v>827</v>
      </c>
      <c r="E492" s="85">
        <f>'3'!E492</f>
        <v>2016</v>
      </c>
      <c r="F492" s="11">
        <f>'5'!O493</f>
        <v>0</v>
      </c>
      <c r="G492" s="13">
        <f>'6'!H493</f>
        <v>0</v>
      </c>
      <c r="H492" s="11">
        <f>'7'!F493</f>
        <v>0</v>
      </c>
      <c r="I492" s="11">
        <f>'8'!M493</f>
        <v>258</v>
      </c>
      <c r="J492" s="11">
        <f>'9'!O493+'9'!P493</f>
        <v>481.01330885727396</v>
      </c>
      <c r="K492" s="11">
        <f>'9'!Y493</f>
        <v>60.126663607159244</v>
      </c>
      <c r="L492" s="56">
        <f t="shared" si="14"/>
        <v>739.01330885727396</v>
      </c>
      <c r="M492" s="57">
        <f t="shared" si="15"/>
        <v>0.3665740619331716</v>
      </c>
    </row>
    <row r="493" spans="1:13" ht="14.25" customHeight="1" x14ac:dyDescent="0.2">
      <c r="A493" s="9" t="str">
        <f>'3'!A493</f>
        <v>Windber Area SD</v>
      </c>
      <c r="B493" s="29" t="str">
        <f>'3'!B493</f>
        <v>Somerset</v>
      </c>
      <c r="C493" s="85">
        <f>'3'!C493</f>
        <v>210</v>
      </c>
      <c r="D493" s="85">
        <f>'3'!D493</f>
        <v>175</v>
      </c>
      <c r="E493" s="85">
        <f>'3'!E493</f>
        <v>385</v>
      </c>
      <c r="F493" s="11">
        <f>'5'!O494</f>
        <v>2</v>
      </c>
      <c r="G493" s="13">
        <f>'6'!H494</f>
        <v>0</v>
      </c>
      <c r="H493" s="11">
        <f>'7'!F494</f>
        <v>70</v>
      </c>
      <c r="I493" s="11">
        <f>'8'!M494</f>
        <v>42</v>
      </c>
      <c r="J493" s="11">
        <f>'9'!O494+'9'!P494</f>
        <v>0</v>
      </c>
      <c r="K493" s="11">
        <f>'9'!Y494</f>
        <v>0</v>
      </c>
      <c r="L493" s="56">
        <f t="shared" si="14"/>
        <v>114</v>
      </c>
      <c r="M493" s="57">
        <f t="shared" si="15"/>
        <v>0.29610389610389609</v>
      </c>
    </row>
    <row r="494" spans="1:13" ht="14.25" customHeight="1" x14ac:dyDescent="0.2">
      <c r="A494" s="9" t="str">
        <f>'3'!A494</f>
        <v>Wissahickon SD</v>
      </c>
      <c r="B494" s="29" t="str">
        <f>'3'!B494</f>
        <v>Montgomery</v>
      </c>
      <c r="C494" s="85">
        <f>'3'!C494</f>
        <v>996</v>
      </c>
      <c r="D494" s="85">
        <f>'3'!D494</f>
        <v>761</v>
      </c>
      <c r="E494" s="85">
        <f>'3'!E494</f>
        <v>1757</v>
      </c>
      <c r="F494" s="11">
        <f>'5'!O495</f>
        <v>0</v>
      </c>
      <c r="G494" s="13">
        <f>'6'!H495</f>
        <v>0</v>
      </c>
      <c r="H494" s="11">
        <f>'7'!F495</f>
        <v>0</v>
      </c>
      <c r="I494" s="11">
        <f>'8'!M495</f>
        <v>199</v>
      </c>
      <c r="J494" s="11">
        <f>'9'!O495+'9'!P495</f>
        <v>226.56581986143186</v>
      </c>
      <c r="K494" s="11">
        <f>'9'!Y495</f>
        <v>161.83272847245132</v>
      </c>
      <c r="L494" s="56">
        <f t="shared" si="14"/>
        <v>425.56581986143186</v>
      </c>
      <c r="M494" s="57">
        <f t="shared" si="15"/>
        <v>0.24221162200422985</v>
      </c>
    </row>
    <row r="495" spans="1:13" ht="14.25" customHeight="1" x14ac:dyDescent="0.2">
      <c r="A495" s="9" t="str">
        <f>'3'!A495</f>
        <v>Woodland Hills SD</v>
      </c>
      <c r="B495" s="29" t="str">
        <f>'3'!B495</f>
        <v>Allegheny</v>
      </c>
      <c r="C495" s="85">
        <f>'3'!C495</f>
        <v>1618</v>
      </c>
      <c r="D495" s="85">
        <f>'3'!D495</f>
        <v>1012</v>
      </c>
      <c r="E495" s="85">
        <f>'3'!E495</f>
        <v>2630</v>
      </c>
      <c r="F495" s="11">
        <f>'5'!O496</f>
        <v>193</v>
      </c>
      <c r="G495" s="13">
        <f>'6'!H496</f>
        <v>70</v>
      </c>
      <c r="H495" s="11">
        <f>'7'!F496</f>
        <v>32</v>
      </c>
      <c r="I495" s="11">
        <f>'8'!M496</f>
        <v>345</v>
      </c>
      <c r="J495" s="11">
        <f>'9'!O496+'9'!P496</f>
        <v>373.83685661764707</v>
      </c>
      <c r="K495" s="11">
        <f>'9'!Y496</f>
        <v>125.26470588235293</v>
      </c>
      <c r="L495" s="56">
        <f t="shared" si="14"/>
        <v>1013.8368566176471</v>
      </c>
      <c r="M495" s="57">
        <f t="shared" si="15"/>
        <v>0.38548929909416241</v>
      </c>
    </row>
    <row r="496" spans="1:13" ht="14.25" customHeight="1" x14ac:dyDescent="0.2">
      <c r="A496" s="9" t="str">
        <f>'3'!A496</f>
        <v>Wyalusing Area SD</v>
      </c>
      <c r="B496" s="29" t="str">
        <f>'3'!B496</f>
        <v>Bradford</v>
      </c>
      <c r="C496" s="85">
        <f>'3'!C496</f>
        <v>318</v>
      </c>
      <c r="D496" s="85">
        <f>'3'!D496</f>
        <v>247</v>
      </c>
      <c r="E496" s="85">
        <f>'3'!E496</f>
        <v>565</v>
      </c>
      <c r="F496" s="11">
        <f>'5'!O497</f>
        <v>23</v>
      </c>
      <c r="G496" s="13">
        <f>'6'!H497</f>
        <v>53</v>
      </c>
      <c r="H496" s="11">
        <f>'7'!F497</f>
        <v>0</v>
      </c>
      <c r="I496" s="11">
        <f>'8'!M497</f>
        <v>47</v>
      </c>
      <c r="J496" s="11">
        <f>'9'!O497+'9'!P497</f>
        <v>33.194736842105257</v>
      </c>
      <c r="K496" s="11">
        <f>'9'!Y497</f>
        <v>33.194736842105257</v>
      </c>
      <c r="L496" s="56">
        <f t="shared" si="14"/>
        <v>156.19473684210527</v>
      </c>
      <c r="M496" s="57">
        <f t="shared" si="15"/>
        <v>0.27645086166744298</v>
      </c>
    </row>
    <row r="497" spans="1:13" ht="14.25" customHeight="1" x14ac:dyDescent="0.2">
      <c r="A497" s="9" t="str">
        <f>'3'!A497</f>
        <v>Wyoming Area SD</v>
      </c>
      <c r="B497" s="29" t="str">
        <f>'3'!B497</f>
        <v>Luzerne</v>
      </c>
      <c r="C497" s="85">
        <f>'3'!C497</f>
        <v>477</v>
      </c>
      <c r="D497" s="85">
        <f>'3'!D497</f>
        <v>411</v>
      </c>
      <c r="E497" s="85">
        <f>'3'!E497</f>
        <v>888</v>
      </c>
      <c r="F497" s="11">
        <f>'5'!O498</f>
        <v>45</v>
      </c>
      <c r="G497" s="13">
        <f>'6'!H498</f>
        <v>0</v>
      </c>
      <c r="H497" s="11">
        <f>'7'!F498</f>
        <v>0</v>
      </c>
      <c r="I497" s="11">
        <f>'8'!M498</f>
        <v>94</v>
      </c>
      <c r="J497" s="11">
        <f>'9'!O498+'9'!P498</f>
        <v>98.074766355140184</v>
      </c>
      <c r="K497" s="11">
        <f>'9'!Y498</f>
        <v>0</v>
      </c>
      <c r="L497" s="56">
        <f t="shared" si="14"/>
        <v>237.07476635514018</v>
      </c>
      <c r="M497" s="57">
        <f t="shared" si="15"/>
        <v>0.26697608823777047</v>
      </c>
    </row>
    <row r="498" spans="1:13" ht="14.25" customHeight="1" x14ac:dyDescent="0.2">
      <c r="A498" s="9" t="str">
        <f>'3'!A498</f>
        <v>Wyoming Valley West SD</v>
      </c>
      <c r="B498" s="29" t="str">
        <f>'3'!B498</f>
        <v>Luzerne</v>
      </c>
      <c r="C498" s="85">
        <f>'3'!C498</f>
        <v>1409</v>
      </c>
      <c r="D498" s="85">
        <f>'3'!D498</f>
        <v>852</v>
      </c>
      <c r="E498" s="85">
        <f>'3'!E498</f>
        <v>2261</v>
      </c>
      <c r="F498" s="11">
        <f>'5'!O499</f>
        <v>157</v>
      </c>
      <c r="G498" s="13">
        <f>'6'!H499</f>
        <v>37</v>
      </c>
      <c r="H498" s="11">
        <f>'7'!F499</f>
        <v>0</v>
      </c>
      <c r="I498" s="11">
        <f>'8'!M499</f>
        <v>216</v>
      </c>
      <c r="J498" s="11">
        <f>'9'!O499+'9'!P499</f>
        <v>202.93457943925233</v>
      </c>
      <c r="K498" s="11">
        <f>'9'!Y499</f>
        <v>65.383177570093451</v>
      </c>
      <c r="L498" s="56">
        <f t="shared" si="14"/>
        <v>612.93457943925227</v>
      </c>
      <c r="M498" s="57">
        <f t="shared" si="15"/>
        <v>0.27109003955738714</v>
      </c>
    </row>
    <row r="499" spans="1:13" ht="14.25" customHeight="1" x14ac:dyDescent="0.2">
      <c r="A499" s="9" t="str">
        <f>'3'!A499</f>
        <v>Wyomissing Area SD</v>
      </c>
      <c r="B499" s="29" t="str">
        <f>'3'!B499</f>
        <v>Berks</v>
      </c>
      <c r="C499" s="85">
        <f>'3'!C499</f>
        <v>344</v>
      </c>
      <c r="D499" s="85">
        <f>'3'!D499</f>
        <v>247</v>
      </c>
      <c r="E499" s="85">
        <f>'3'!E499</f>
        <v>591</v>
      </c>
      <c r="F499" s="11">
        <f>'5'!O500</f>
        <v>11</v>
      </c>
      <c r="G499" s="13">
        <f>'6'!H500</f>
        <v>0</v>
      </c>
      <c r="H499" s="11">
        <f>'7'!F500</f>
        <v>0</v>
      </c>
      <c r="I499" s="11">
        <f>'8'!M500</f>
        <v>98</v>
      </c>
      <c r="J499" s="11">
        <f>'9'!O500+'9'!P500</f>
        <v>0</v>
      </c>
      <c r="K499" s="11">
        <f>'9'!Y500</f>
        <v>0</v>
      </c>
      <c r="L499" s="56">
        <f t="shared" si="14"/>
        <v>109</v>
      </c>
      <c r="M499" s="57">
        <f t="shared" si="15"/>
        <v>0.18443316412859559</v>
      </c>
    </row>
    <row r="500" spans="1:13" ht="14.25" customHeight="1" x14ac:dyDescent="0.2">
      <c r="A500" s="9" t="str">
        <f>'3'!A500</f>
        <v>York City SD</v>
      </c>
      <c r="B500" s="29" t="str">
        <f>'3'!B500</f>
        <v>York</v>
      </c>
      <c r="C500" s="85">
        <f>'3'!C500</f>
        <v>2492</v>
      </c>
      <c r="D500" s="85">
        <f>'3'!D500</f>
        <v>1533</v>
      </c>
      <c r="E500" s="85">
        <f>'3'!E500</f>
        <v>4025</v>
      </c>
      <c r="F500" s="11">
        <f>'5'!O501</f>
        <v>434</v>
      </c>
      <c r="G500" s="13">
        <f>'6'!H501</f>
        <v>223</v>
      </c>
      <c r="H500" s="11">
        <f>'7'!F501</f>
        <v>118</v>
      </c>
      <c r="I500" s="11">
        <f>'8'!M501</f>
        <v>486</v>
      </c>
      <c r="J500" s="11">
        <f>'9'!O501+'9'!P501</f>
        <v>492.87257019438442</v>
      </c>
      <c r="K500" s="11">
        <f>'9'!Y501</f>
        <v>192.31101511879049</v>
      </c>
      <c r="L500" s="56">
        <f t="shared" si="14"/>
        <v>1753.8725701943845</v>
      </c>
      <c r="M500" s="57">
        <f t="shared" si="15"/>
        <v>0.43574473793649304</v>
      </c>
    </row>
    <row r="501" spans="1:13" ht="14.25" customHeight="1" x14ac:dyDescent="0.2">
      <c r="A501" s="9" t="str">
        <f>'3'!A501</f>
        <v>York Suburban SD</v>
      </c>
      <c r="B501" s="29" t="str">
        <f>'3'!B501</f>
        <v>York</v>
      </c>
      <c r="C501" s="85">
        <f>'3'!C501</f>
        <v>562</v>
      </c>
      <c r="D501" s="85">
        <f>'3'!D501</f>
        <v>406</v>
      </c>
      <c r="E501" s="85">
        <f>'3'!E501</f>
        <v>968</v>
      </c>
      <c r="F501" s="11">
        <f>'5'!O502</f>
        <v>0</v>
      </c>
      <c r="G501" s="13">
        <f>'6'!H502</f>
        <v>38</v>
      </c>
      <c r="H501" s="11">
        <f>'7'!F502</f>
        <v>0</v>
      </c>
      <c r="I501" s="11">
        <f>'8'!M502</f>
        <v>90</v>
      </c>
      <c r="J501" s="11">
        <f>'9'!O502+'9'!P502</f>
        <v>637.40820734341253</v>
      </c>
      <c r="K501" s="11">
        <f>'9'!Y502</f>
        <v>230.41036717062636</v>
      </c>
      <c r="L501" s="56">
        <f t="shared" si="14"/>
        <v>765.40820734341253</v>
      </c>
      <c r="M501" s="57">
        <f t="shared" si="15"/>
        <v>0.79071095799939306</v>
      </c>
    </row>
    <row r="502" spans="1:13" ht="14.25" customHeight="1" x14ac:dyDescent="0.2">
      <c r="A502" s="9" t="str">
        <f>'3'!A502</f>
        <v>Yough SD</v>
      </c>
      <c r="B502" s="29" t="str">
        <f>'3'!B502</f>
        <v>Westmoreland</v>
      </c>
      <c r="C502" s="85">
        <f>'3'!C502</f>
        <v>429</v>
      </c>
      <c r="D502" s="85">
        <f>'3'!D502</f>
        <v>294</v>
      </c>
      <c r="E502" s="85">
        <f>'3'!E502</f>
        <v>723</v>
      </c>
      <c r="F502" s="11">
        <f>'5'!O503</f>
        <v>5</v>
      </c>
      <c r="G502" s="13">
        <f>'6'!H503</f>
        <v>0</v>
      </c>
      <c r="H502" s="11">
        <f>'7'!F503</f>
        <v>0</v>
      </c>
      <c r="I502" s="11">
        <f>'8'!M503</f>
        <v>101</v>
      </c>
      <c r="J502" s="11">
        <f>'9'!O503+'9'!P503</f>
        <v>24.870588235294118</v>
      </c>
      <c r="K502" s="11">
        <f>'9'!Y503</f>
        <v>5.9215686274509807</v>
      </c>
      <c r="L502" s="56">
        <f t="shared" si="14"/>
        <v>130.87058823529412</v>
      </c>
      <c r="M502" s="57">
        <f t="shared" si="15"/>
        <v>0.18101049548450085</v>
      </c>
    </row>
    <row r="503" spans="1:13" ht="14.25" customHeight="1" x14ac:dyDescent="0.2">
      <c r="A503" s="168" t="s">
        <v>529</v>
      </c>
      <c r="B503" s="172"/>
      <c r="C503" s="28">
        <f>SUM(C3:C502)</f>
        <v>432581</v>
      </c>
      <c r="D503" s="28">
        <f t="shared" ref="D503:E503" si="16">SUM(D3:D502)</f>
        <v>296957</v>
      </c>
      <c r="E503" s="28">
        <f t="shared" si="16"/>
        <v>729538</v>
      </c>
      <c r="F503" s="28">
        <f t="shared" ref="F503" si="17">SUM(F3:F502)</f>
        <v>35742</v>
      </c>
      <c r="G503" s="28">
        <f t="shared" ref="G503" si="18">SUM(G3:G502)</f>
        <v>11391</v>
      </c>
      <c r="H503" s="28">
        <f t="shared" ref="H503" si="19">SUM(H3:H502)</f>
        <v>11999</v>
      </c>
      <c r="I503" s="28">
        <f t="shared" ref="I503" si="20">SUM(I3:I502)</f>
        <v>91011</v>
      </c>
      <c r="J503" s="28">
        <f t="shared" ref="J503" si="21">SUM(J3:J502)</f>
        <v>101709.455643432</v>
      </c>
      <c r="K503" s="28">
        <f t="shared" ref="K503" si="22">SUM(K3:K502)</f>
        <v>32123.985619616647</v>
      </c>
      <c r="L503" s="28">
        <f t="shared" si="14"/>
        <v>251852.45564343198</v>
      </c>
      <c r="M503" s="58">
        <f t="shared" si="15"/>
        <v>0.34522184676251544</v>
      </c>
    </row>
    <row r="504" spans="1:13" x14ac:dyDescent="0.2">
      <c r="A504" s="5" t="str">
        <f>'1'!A504</f>
        <v>* 2010 School District population estimates from PA Data Center, Penn State University</v>
      </c>
    </row>
    <row r="505" spans="1:13" x14ac:dyDescent="0.2">
      <c r="A505" s="5" t="s">
        <v>664</v>
      </c>
    </row>
  </sheetData>
  <mergeCells count="2">
    <mergeCell ref="A1:L1"/>
    <mergeCell ref="A503:B503"/>
  </mergeCells>
  <pageMargins left="0.3" right="0.3" top="0.4" bottom="0.5" header="0.3" footer="0.3"/>
  <pageSetup orientation="landscape" verticalDpi="0" r:id="rId1"/>
  <headerFooter>
    <oddFooter>&amp;L&amp;8Prepared by:  Office of Child Development and Early Learning&amp;C&amp;8&amp;P&amp;R&amp;8Updated 11/1/2011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0070C0"/>
  </sheetPr>
  <dimension ref="A1:U513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RowHeight="15" x14ac:dyDescent="0.25"/>
  <cols>
    <col min="1" max="1" width="28.42578125" bestFit="1" customWidth="1"/>
    <col min="2" max="2" width="13.28515625" bestFit="1" customWidth="1"/>
    <col min="3" max="5" width="9.140625" style="102"/>
    <col min="6" max="6" width="40.7109375" style="102" customWidth="1"/>
    <col min="10" max="10" width="8.28515625" bestFit="1" customWidth="1"/>
    <col min="11" max="11" width="8.28515625" customWidth="1"/>
    <col min="12" max="12" width="11.140625" style="21" customWidth="1"/>
    <col min="13" max="13" width="9.7109375" customWidth="1"/>
    <col min="14" max="14" width="10.42578125" customWidth="1"/>
    <col min="15" max="21" width="9.140625" style="97"/>
  </cols>
  <sheetData>
    <row r="1" spans="1:21" x14ac:dyDescent="0.25">
      <c r="A1" s="178" t="str">
        <f>'Table of Contents'!B10&amp;": "&amp;'Table of Contents'!C10</f>
        <v>Tab 5: Head Start State and Federal Reach Data</v>
      </c>
      <c r="B1" s="179"/>
      <c r="C1" s="179"/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79"/>
      <c r="O1" s="179"/>
      <c r="P1" s="179"/>
      <c r="Q1" s="179"/>
      <c r="R1" s="179"/>
      <c r="S1" s="179"/>
      <c r="T1" s="179"/>
      <c r="U1" s="180"/>
    </row>
    <row r="2" spans="1:21" x14ac:dyDescent="0.25">
      <c r="A2" s="174" t="s">
        <v>891</v>
      </c>
      <c r="B2" s="174"/>
      <c r="C2" s="174"/>
      <c r="D2" s="174"/>
      <c r="E2" s="174"/>
      <c r="F2" s="175" t="s">
        <v>530</v>
      </c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7"/>
    </row>
    <row r="3" spans="1:21" ht="72" x14ac:dyDescent="0.25">
      <c r="A3" s="6" t="str">
        <f>'1'!A2</f>
        <v>School District</v>
      </c>
      <c r="B3" s="6" t="str">
        <f>'1'!B2</f>
        <v>County</v>
      </c>
      <c r="C3" s="90" t="str">
        <f>'[2]12'!C2</f>
        <v># of Children Ages 0-2*</v>
      </c>
      <c r="D3" s="90" t="str">
        <f>'[2]12'!D2</f>
        <v># of Children Ages 3-4*</v>
      </c>
      <c r="E3" s="90" t="str">
        <f>'[2]12'!E2</f>
        <v># of Children Under 5*</v>
      </c>
      <c r="F3" s="6" t="s">
        <v>531</v>
      </c>
      <c r="G3" s="98" t="s">
        <v>561</v>
      </c>
      <c r="H3" s="98" t="s">
        <v>646</v>
      </c>
      <c r="I3" s="98" t="s">
        <v>647</v>
      </c>
      <c r="J3" s="7" t="s">
        <v>532</v>
      </c>
      <c r="K3" s="7" t="s">
        <v>648</v>
      </c>
      <c r="L3" s="7" t="s">
        <v>690</v>
      </c>
      <c r="M3" s="7" t="s">
        <v>533</v>
      </c>
      <c r="N3" s="7" t="s">
        <v>649</v>
      </c>
      <c r="O3" s="7" t="s">
        <v>650</v>
      </c>
      <c r="P3" s="7" t="s">
        <v>655</v>
      </c>
      <c r="Q3" s="8" t="s">
        <v>534</v>
      </c>
      <c r="R3" s="8" t="s">
        <v>535</v>
      </c>
      <c r="S3" s="8" t="s">
        <v>536</v>
      </c>
      <c r="T3" s="8" t="s">
        <v>651</v>
      </c>
      <c r="U3" s="8" t="s">
        <v>652</v>
      </c>
    </row>
    <row r="4" spans="1:21" x14ac:dyDescent="0.25">
      <c r="A4" s="18" t="s">
        <v>29</v>
      </c>
      <c r="B4" s="10" t="str">
        <f>'6'!B4</f>
        <v>Lackawanna</v>
      </c>
      <c r="C4" s="85">
        <f>'4'!C3</f>
        <v>665</v>
      </c>
      <c r="D4" s="85">
        <f>'4'!D3</f>
        <v>501</v>
      </c>
      <c r="E4" s="85">
        <f>'4'!E3</f>
        <v>1166</v>
      </c>
      <c r="F4" s="139" t="s">
        <v>791</v>
      </c>
      <c r="G4" s="139">
        <v>1</v>
      </c>
      <c r="H4" s="139">
        <v>10</v>
      </c>
      <c r="I4" s="139">
        <v>0</v>
      </c>
      <c r="J4" s="139">
        <v>10</v>
      </c>
      <c r="K4" s="139">
        <v>0</v>
      </c>
      <c r="L4" s="139">
        <v>0</v>
      </c>
      <c r="M4" s="139">
        <v>0</v>
      </c>
      <c r="N4" s="139">
        <v>10</v>
      </c>
      <c r="O4" s="139">
        <v>10</v>
      </c>
      <c r="P4" s="140">
        <v>8.5763293310463125E-3</v>
      </c>
      <c r="Q4" s="140">
        <v>0</v>
      </c>
      <c r="R4" s="151">
        <v>1.9960079840319361E-2</v>
      </c>
      <c r="S4" s="151">
        <v>8.5763293310463125E-3</v>
      </c>
      <c r="T4" s="139">
        <v>27</v>
      </c>
      <c r="U4" s="151">
        <v>0.37037037037037035</v>
      </c>
    </row>
    <row r="5" spans="1:21" x14ac:dyDescent="0.25">
      <c r="A5" s="18" t="s">
        <v>30</v>
      </c>
      <c r="B5" s="10" t="str">
        <f>'6'!B5</f>
        <v>Montgomery</v>
      </c>
      <c r="C5" s="85">
        <f>'4'!C4</f>
        <v>1942</v>
      </c>
      <c r="D5" s="85">
        <f>'4'!D4</f>
        <v>1304</v>
      </c>
      <c r="E5" s="85">
        <f>'4'!E4</f>
        <v>3246</v>
      </c>
      <c r="F5" s="139" t="s">
        <v>699</v>
      </c>
      <c r="G5" s="139">
        <v>0</v>
      </c>
      <c r="H5" s="139">
        <v>0</v>
      </c>
      <c r="I5" s="139">
        <v>0</v>
      </c>
      <c r="J5" s="139">
        <v>0</v>
      </c>
      <c r="K5" s="139">
        <v>0</v>
      </c>
      <c r="L5" s="139">
        <v>0</v>
      </c>
      <c r="M5" s="139">
        <v>0</v>
      </c>
      <c r="N5" s="139">
        <v>0</v>
      </c>
      <c r="O5" s="139">
        <v>0</v>
      </c>
      <c r="P5" s="140">
        <v>0</v>
      </c>
      <c r="Q5" s="140">
        <v>0</v>
      </c>
      <c r="R5" s="151">
        <v>0</v>
      </c>
      <c r="S5" s="151">
        <v>0</v>
      </c>
      <c r="T5" s="139">
        <v>68</v>
      </c>
      <c r="U5" s="151">
        <v>0</v>
      </c>
    </row>
    <row r="6" spans="1:21" x14ac:dyDescent="0.25">
      <c r="A6" s="133" t="s">
        <v>31</v>
      </c>
      <c r="B6" s="134" t="s">
        <v>568</v>
      </c>
      <c r="C6" s="85">
        <f>'4'!C5</f>
        <v>732</v>
      </c>
      <c r="D6" s="85">
        <f>'4'!D5</f>
        <v>512</v>
      </c>
      <c r="E6" s="85">
        <f>'4'!E5</f>
        <v>1244</v>
      </c>
      <c r="F6" s="139" t="s">
        <v>793</v>
      </c>
      <c r="G6" s="139">
        <v>1</v>
      </c>
      <c r="H6" s="139">
        <v>0</v>
      </c>
      <c r="I6" s="139">
        <v>30</v>
      </c>
      <c r="J6" s="139">
        <v>30</v>
      </c>
      <c r="K6" s="139">
        <v>70</v>
      </c>
      <c r="L6" s="139">
        <v>117</v>
      </c>
      <c r="M6" s="139">
        <v>187</v>
      </c>
      <c r="N6" s="139">
        <v>117</v>
      </c>
      <c r="O6" s="139">
        <v>217</v>
      </c>
      <c r="P6" s="140">
        <v>2.4115755627009645E-2</v>
      </c>
      <c r="Q6" s="140">
        <v>9.5628415300546443E-2</v>
      </c>
      <c r="R6" s="151">
        <v>0.228515625</v>
      </c>
      <c r="S6" s="151">
        <v>0.15032154340836013</v>
      </c>
      <c r="T6" s="139">
        <v>514</v>
      </c>
      <c r="U6" s="151">
        <v>0.36381322957198442</v>
      </c>
    </row>
    <row r="7" spans="1:21" ht="22.5" x14ac:dyDescent="0.25">
      <c r="A7" s="133" t="s">
        <v>32</v>
      </c>
      <c r="B7" s="134" t="s">
        <v>567</v>
      </c>
      <c r="C7" s="85">
        <f>'4'!C6</f>
        <v>405</v>
      </c>
      <c r="D7" s="85">
        <f>'4'!D6</f>
        <v>246</v>
      </c>
      <c r="E7" s="85">
        <f>'4'!E6</f>
        <v>651</v>
      </c>
      <c r="F7" s="139" t="s">
        <v>894</v>
      </c>
      <c r="G7" s="139">
        <v>2</v>
      </c>
      <c r="H7" s="139">
        <v>0</v>
      </c>
      <c r="I7" s="139">
        <v>0</v>
      </c>
      <c r="J7" s="139">
        <v>0</v>
      </c>
      <c r="K7" s="139">
        <v>17</v>
      </c>
      <c r="L7" s="139">
        <v>120</v>
      </c>
      <c r="M7" s="139">
        <v>137</v>
      </c>
      <c r="N7" s="139">
        <v>120</v>
      </c>
      <c r="O7" s="139">
        <v>137</v>
      </c>
      <c r="P7" s="140">
        <v>0</v>
      </c>
      <c r="Q7" s="140">
        <v>4.1975308641975309E-2</v>
      </c>
      <c r="R7" s="151">
        <v>0.48780487804878048</v>
      </c>
      <c r="S7" s="151">
        <v>0.21044546850998463</v>
      </c>
      <c r="T7" s="139">
        <v>117</v>
      </c>
      <c r="U7" s="151">
        <v>1.170940170940171</v>
      </c>
    </row>
    <row r="8" spans="1:21" ht="22.5" x14ac:dyDescent="0.25">
      <c r="A8" s="18" t="s">
        <v>33</v>
      </c>
      <c r="B8" s="10" t="str">
        <f>'6'!B8</f>
        <v>Allegheny</v>
      </c>
      <c r="C8" s="85">
        <f>'4'!C7</f>
        <v>207</v>
      </c>
      <c r="D8" s="85">
        <f>'4'!D7</f>
        <v>141</v>
      </c>
      <c r="E8" s="85">
        <f>'4'!E7</f>
        <v>348</v>
      </c>
      <c r="F8" s="139" t="s">
        <v>895</v>
      </c>
      <c r="G8" s="139">
        <v>2</v>
      </c>
      <c r="H8" s="139">
        <v>0</v>
      </c>
      <c r="I8" s="139">
        <v>0</v>
      </c>
      <c r="J8" s="139">
        <v>0</v>
      </c>
      <c r="K8" s="139">
        <v>1</v>
      </c>
      <c r="L8" s="139">
        <v>15</v>
      </c>
      <c r="M8" s="139">
        <v>16</v>
      </c>
      <c r="N8" s="139">
        <v>15</v>
      </c>
      <c r="O8" s="139">
        <v>16</v>
      </c>
      <c r="P8" s="140">
        <v>0</v>
      </c>
      <c r="Q8" s="140">
        <v>4.830917874396135E-3</v>
      </c>
      <c r="R8" s="151">
        <v>0.10638297872340426</v>
      </c>
      <c r="S8" s="151">
        <v>4.5977011494252873E-2</v>
      </c>
      <c r="T8" s="139">
        <v>35</v>
      </c>
      <c r="U8" s="151">
        <v>0.45714285714285713</v>
      </c>
    </row>
    <row r="9" spans="1:21" x14ac:dyDescent="0.25">
      <c r="A9" s="18" t="s">
        <v>34</v>
      </c>
      <c r="B9" s="10" t="str">
        <f>'6'!B9</f>
        <v>Clarion</v>
      </c>
      <c r="C9" s="85">
        <f>'4'!C8</f>
        <v>192</v>
      </c>
      <c r="D9" s="85">
        <f>'4'!D8</f>
        <v>115</v>
      </c>
      <c r="E9" s="85">
        <f>'4'!E8</f>
        <v>307</v>
      </c>
      <c r="F9" s="139" t="s">
        <v>896</v>
      </c>
      <c r="G9" s="139">
        <v>1</v>
      </c>
      <c r="H9" s="139">
        <v>0</v>
      </c>
      <c r="I9" s="139">
        <v>0</v>
      </c>
      <c r="J9" s="139">
        <v>0</v>
      </c>
      <c r="K9" s="139">
        <v>0</v>
      </c>
      <c r="L9" s="139">
        <v>18</v>
      </c>
      <c r="M9" s="139">
        <v>18</v>
      </c>
      <c r="N9" s="139">
        <v>18</v>
      </c>
      <c r="O9" s="139">
        <v>18</v>
      </c>
      <c r="P9" s="140">
        <v>0</v>
      </c>
      <c r="Q9" s="140">
        <v>0</v>
      </c>
      <c r="R9" s="151">
        <v>0.15652173913043479</v>
      </c>
      <c r="S9" s="151">
        <v>5.8631921824104233E-2</v>
      </c>
      <c r="T9" s="139">
        <v>71</v>
      </c>
      <c r="U9" s="151">
        <v>0.25352112676056338</v>
      </c>
    </row>
    <row r="10" spans="1:21" x14ac:dyDescent="0.25">
      <c r="A10" s="18" t="s">
        <v>35</v>
      </c>
      <c r="B10" s="10" t="str">
        <f>'6'!B10</f>
        <v>Lehigh</v>
      </c>
      <c r="C10" s="85">
        <f>'4'!C9</f>
        <v>5668</v>
      </c>
      <c r="D10" s="85">
        <f>'4'!D9</f>
        <v>3664</v>
      </c>
      <c r="E10" s="85">
        <f>'4'!E9</f>
        <v>9332</v>
      </c>
      <c r="F10" s="139" t="s">
        <v>794</v>
      </c>
      <c r="G10" s="139">
        <v>1</v>
      </c>
      <c r="H10" s="139">
        <v>89</v>
      </c>
      <c r="I10" s="139">
        <v>0</v>
      </c>
      <c r="J10" s="139">
        <v>89</v>
      </c>
      <c r="K10" s="139">
        <v>136</v>
      </c>
      <c r="L10" s="139">
        <v>580</v>
      </c>
      <c r="M10" s="139">
        <v>716</v>
      </c>
      <c r="N10" s="139">
        <v>669</v>
      </c>
      <c r="O10" s="139">
        <v>805</v>
      </c>
      <c r="P10" s="140">
        <v>9.5370767252464638E-3</v>
      </c>
      <c r="Q10" s="140">
        <v>2.3994354269583629E-2</v>
      </c>
      <c r="R10" s="151">
        <v>0.18258733624454149</v>
      </c>
      <c r="S10" s="151">
        <v>8.6262323189027004E-2</v>
      </c>
      <c r="T10" s="139">
        <v>3772</v>
      </c>
      <c r="U10" s="151">
        <v>0.21341463414634146</v>
      </c>
    </row>
    <row r="11" spans="1:21" x14ac:dyDescent="0.25">
      <c r="A11" s="18" t="s">
        <v>36</v>
      </c>
      <c r="B11" s="10" t="str">
        <f>'6'!B11</f>
        <v>Blair</v>
      </c>
      <c r="C11" s="85">
        <f>'4'!C10</f>
        <v>2109</v>
      </c>
      <c r="D11" s="85">
        <f>'4'!D10</f>
        <v>1406</v>
      </c>
      <c r="E11" s="85">
        <f>'4'!E10</f>
        <v>3515</v>
      </c>
      <c r="F11" s="139" t="s">
        <v>721</v>
      </c>
      <c r="G11" s="139">
        <v>1</v>
      </c>
      <c r="H11" s="139">
        <v>0</v>
      </c>
      <c r="I11" s="139">
        <v>0</v>
      </c>
      <c r="J11" s="139">
        <v>0</v>
      </c>
      <c r="K11" s="139">
        <v>0</v>
      </c>
      <c r="L11" s="139">
        <v>246</v>
      </c>
      <c r="M11" s="139">
        <v>246</v>
      </c>
      <c r="N11" s="139">
        <v>246</v>
      </c>
      <c r="O11" s="139">
        <v>246</v>
      </c>
      <c r="P11" s="140">
        <v>0</v>
      </c>
      <c r="Q11" s="140">
        <v>0</v>
      </c>
      <c r="R11" s="151">
        <v>0.17496443812233287</v>
      </c>
      <c r="S11" s="151">
        <v>6.9985775248933138E-2</v>
      </c>
      <c r="T11" s="139">
        <v>943</v>
      </c>
      <c r="U11" s="151">
        <v>0.2608695652173913</v>
      </c>
    </row>
    <row r="12" spans="1:21" ht="22.5" x14ac:dyDescent="0.25">
      <c r="A12" s="133" t="s">
        <v>37</v>
      </c>
      <c r="B12" s="134" t="s">
        <v>567</v>
      </c>
      <c r="C12" s="85">
        <f>'4'!C11</f>
        <v>850</v>
      </c>
      <c r="D12" s="85">
        <f>'4'!D11</f>
        <v>531</v>
      </c>
      <c r="E12" s="85">
        <f>'4'!E11</f>
        <v>1381</v>
      </c>
      <c r="F12" s="139" t="s">
        <v>894</v>
      </c>
      <c r="G12" s="139">
        <v>2</v>
      </c>
      <c r="H12" s="139">
        <v>0</v>
      </c>
      <c r="I12" s="139">
        <v>0</v>
      </c>
      <c r="J12" s="139">
        <v>0</v>
      </c>
      <c r="K12" s="139">
        <v>16</v>
      </c>
      <c r="L12" s="139">
        <v>74</v>
      </c>
      <c r="M12" s="139">
        <v>90</v>
      </c>
      <c r="N12" s="139">
        <v>74</v>
      </c>
      <c r="O12" s="139">
        <v>90</v>
      </c>
      <c r="P12" s="140">
        <v>0</v>
      </c>
      <c r="Q12" s="140">
        <v>1.8823529411764704E-2</v>
      </c>
      <c r="R12" s="151">
        <v>0.13935969868173259</v>
      </c>
      <c r="S12" s="151">
        <v>6.5170166545981179E-2</v>
      </c>
      <c r="T12" s="139">
        <v>328</v>
      </c>
      <c r="U12" s="151">
        <v>0.27439024390243905</v>
      </c>
    </row>
    <row r="13" spans="1:21" ht="22.5" x14ac:dyDescent="0.25">
      <c r="A13" s="18" t="s">
        <v>38</v>
      </c>
      <c r="B13" s="10" t="str">
        <f>'6'!B13</f>
        <v>Lebanon</v>
      </c>
      <c r="C13" s="85">
        <f>'4'!C12</f>
        <v>324</v>
      </c>
      <c r="D13" s="85">
        <f>'4'!D12</f>
        <v>228</v>
      </c>
      <c r="E13" s="85">
        <f>'4'!E12</f>
        <v>552</v>
      </c>
      <c r="F13" s="139" t="s">
        <v>795</v>
      </c>
      <c r="G13" s="139">
        <v>2</v>
      </c>
      <c r="H13" s="139">
        <v>0</v>
      </c>
      <c r="I13" s="139">
        <v>0</v>
      </c>
      <c r="J13" s="139">
        <v>0</v>
      </c>
      <c r="K13" s="139">
        <v>1</v>
      </c>
      <c r="L13" s="139">
        <v>14</v>
      </c>
      <c r="M13" s="139">
        <v>15</v>
      </c>
      <c r="N13" s="139">
        <v>14</v>
      </c>
      <c r="O13" s="139">
        <v>15</v>
      </c>
      <c r="P13" s="140">
        <v>0</v>
      </c>
      <c r="Q13" s="140">
        <v>3.0864197530864196E-3</v>
      </c>
      <c r="R13" s="151">
        <v>6.1403508771929821E-2</v>
      </c>
      <c r="S13" s="151">
        <v>2.717391304347826E-2</v>
      </c>
      <c r="T13" s="139">
        <v>29</v>
      </c>
      <c r="U13" s="151">
        <v>0.51724137931034486</v>
      </c>
    </row>
    <row r="14" spans="1:21" x14ac:dyDescent="0.25">
      <c r="A14" s="18" t="s">
        <v>39</v>
      </c>
      <c r="B14" s="10" t="str">
        <f>'6'!B14</f>
        <v>Berks</v>
      </c>
      <c r="C14" s="85">
        <f>'4'!C13</f>
        <v>301</v>
      </c>
      <c r="D14" s="85">
        <f>'4'!D13</f>
        <v>186</v>
      </c>
      <c r="E14" s="85">
        <f>'4'!E13</f>
        <v>487</v>
      </c>
      <c r="F14" s="139" t="s">
        <v>897</v>
      </c>
      <c r="G14" s="139">
        <v>1</v>
      </c>
      <c r="H14" s="139">
        <v>0</v>
      </c>
      <c r="I14" s="139">
        <v>0</v>
      </c>
      <c r="J14" s="139">
        <v>0</v>
      </c>
      <c r="K14" s="139">
        <v>0</v>
      </c>
      <c r="L14" s="139">
        <v>11</v>
      </c>
      <c r="M14" s="139">
        <v>11</v>
      </c>
      <c r="N14" s="139">
        <v>11</v>
      </c>
      <c r="O14" s="139">
        <v>11</v>
      </c>
      <c r="P14" s="140">
        <v>0</v>
      </c>
      <c r="Q14" s="140">
        <v>0</v>
      </c>
      <c r="R14" s="151">
        <v>5.9139784946236562E-2</v>
      </c>
      <c r="S14" s="151">
        <v>2.2587268993839837E-2</v>
      </c>
      <c r="T14" s="139">
        <v>88</v>
      </c>
      <c r="U14" s="151">
        <v>0.125</v>
      </c>
    </row>
    <row r="15" spans="1:21" x14ac:dyDescent="0.25">
      <c r="A15" s="18" t="s">
        <v>40</v>
      </c>
      <c r="B15" s="10" t="str">
        <f>'6'!B15</f>
        <v>Armstrong</v>
      </c>
      <c r="C15" s="85">
        <f>'4'!C14</f>
        <v>284</v>
      </c>
      <c r="D15" s="85">
        <f>'4'!D14</f>
        <v>191</v>
      </c>
      <c r="E15" s="85">
        <f>'4'!E14</f>
        <v>475</v>
      </c>
      <c r="F15" s="139" t="s">
        <v>704</v>
      </c>
      <c r="G15" s="139">
        <v>1</v>
      </c>
      <c r="H15" s="139">
        <v>0</v>
      </c>
      <c r="I15" s="139">
        <v>15</v>
      </c>
      <c r="J15" s="139">
        <v>15</v>
      </c>
      <c r="K15" s="139">
        <v>0</v>
      </c>
      <c r="L15" s="139">
        <v>0</v>
      </c>
      <c r="M15" s="139">
        <v>0</v>
      </c>
      <c r="N15" s="139">
        <v>0</v>
      </c>
      <c r="O15" s="139">
        <v>15</v>
      </c>
      <c r="P15" s="140">
        <v>3.1578947368421054E-2</v>
      </c>
      <c r="Q15" s="140">
        <v>0</v>
      </c>
      <c r="R15" s="151">
        <v>0</v>
      </c>
      <c r="S15" s="151">
        <v>0</v>
      </c>
      <c r="T15" s="139">
        <v>98</v>
      </c>
      <c r="U15" s="151">
        <v>0</v>
      </c>
    </row>
    <row r="16" spans="1:21" x14ac:dyDescent="0.25">
      <c r="A16" s="18" t="s">
        <v>41</v>
      </c>
      <c r="B16" s="10" t="str">
        <f>'6'!B16</f>
        <v>Armstrong</v>
      </c>
      <c r="C16" s="85">
        <f>'4'!C15</f>
        <v>1450</v>
      </c>
      <c r="D16" s="85">
        <f>'4'!D15</f>
        <v>1022</v>
      </c>
      <c r="E16" s="85">
        <f>'4'!E15</f>
        <v>2472</v>
      </c>
      <c r="F16" s="139" t="s">
        <v>704</v>
      </c>
      <c r="G16" s="139">
        <v>1</v>
      </c>
      <c r="H16" s="139">
        <v>17</v>
      </c>
      <c r="I16" s="139">
        <v>60</v>
      </c>
      <c r="J16" s="139">
        <v>77</v>
      </c>
      <c r="K16" s="139">
        <v>0</v>
      </c>
      <c r="L16" s="139">
        <v>212</v>
      </c>
      <c r="M16" s="139">
        <v>212</v>
      </c>
      <c r="N16" s="139">
        <v>229</v>
      </c>
      <c r="O16" s="139">
        <v>289</v>
      </c>
      <c r="P16" s="140">
        <v>3.1148867313915859E-2</v>
      </c>
      <c r="Q16" s="140">
        <v>0</v>
      </c>
      <c r="R16" s="151">
        <v>0.22407045009784735</v>
      </c>
      <c r="S16" s="151">
        <v>9.263754045307443E-2</v>
      </c>
      <c r="T16" s="139">
        <v>650</v>
      </c>
      <c r="U16" s="151">
        <v>0.35230769230769232</v>
      </c>
    </row>
    <row r="17" spans="1:21" ht="22.5" x14ac:dyDescent="0.25">
      <c r="A17" s="18" t="s">
        <v>42</v>
      </c>
      <c r="B17" s="10" t="str">
        <f>'6'!B17</f>
        <v>Bradford</v>
      </c>
      <c r="C17" s="85">
        <f>'4'!C16</f>
        <v>528</v>
      </c>
      <c r="D17" s="85">
        <f>'4'!D16</f>
        <v>352</v>
      </c>
      <c r="E17" s="85">
        <f>'4'!E16</f>
        <v>880</v>
      </c>
      <c r="F17" s="139" t="s">
        <v>780</v>
      </c>
      <c r="G17" s="139">
        <v>1</v>
      </c>
      <c r="H17" s="139">
        <v>17</v>
      </c>
      <c r="I17" s="139">
        <v>0</v>
      </c>
      <c r="J17" s="139">
        <v>17</v>
      </c>
      <c r="K17" s="139">
        <v>11</v>
      </c>
      <c r="L17" s="139">
        <v>51</v>
      </c>
      <c r="M17" s="139">
        <v>62</v>
      </c>
      <c r="N17" s="139">
        <v>68</v>
      </c>
      <c r="O17" s="139">
        <v>79</v>
      </c>
      <c r="P17" s="140">
        <v>1.9318181818181818E-2</v>
      </c>
      <c r="Q17" s="140">
        <v>2.0833333333333332E-2</v>
      </c>
      <c r="R17" s="151">
        <v>0.19318181818181818</v>
      </c>
      <c r="S17" s="151">
        <v>8.9772727272727268E-2</v>
      </c>
      <c r="T17" s="139">
        <v>248</v>
      </c>
      <c r="U17" s="151">
        <v>0.31854838709677419</v>
      </c>
    </row>
    <row r="18" spans="1:21" x14ac:dyDescent="0.25">
      <c r="A18" s="18" t="s">
        <v>43</v>
      </c>
      <c r="B18" s="10" t="str">
        <f>'6'!B18</f>
        <v>Potter</v>
      </c>
      <c r="C18" s="85">
        <f>'4'!C17</f>
        <v>40</v>
      </c>
      <c r="D18" s="85">
        <f>'4'!D17</f>
        <v>22</v>
      </c>
      <c r="E18" s="85">
        <f>'4'!E17</f>
        <v>62</v>
      </c>
      <c r="F18" s="139" t="s">
        <v>699</v>
      </c>
      <c r="G18" s="139">
        <v>0</v>
      </c>
      <c r="H18" s="139">
        <v>0</v>
      </c>
      <c r="I18" s="139">
        <v>0</v>
      </c>
      <c r="J18" s="139">
        <v>0</v>
      </c>
      <c r="K18" s="139">
        <v>0</v>
      </c>
      <c r="L18" s="139">
        <v>0</v>
      </c>
      <c r="M18" s="139">
        <v>0</v>
      </c>
      <c r="N18" s="139">
        <v>0</v>
      </c>
      <c r="O18" s="139">
        <v>0</v>
      </c>
      <c r="P18" s="140">
        <v>0</v>
      </c>
      <c r="Q18" s="140">
        <v>0</v>
      </c>
      <c r="R18" s="151">
        <v>0</v>
      </c>
      <c r="S18" s="151">
        <v>0</v>
      </c>
      <c r="T18" s="139">
        <v>21</v>
      </c>
      <c r="U18" s="151">
        <v>0</v>
      </c>
    </row>
    <row r="19" spans="1:21" x14ac:dyDescent="0.25">
      <c r="A19" s="18" t="s">
        <v>44</v>
      </c>
      <c r="B19" s="10" t="str">
        <f>'6'!B19</f>
        <v>Washington</v>
      </c>
      <c r="C19" s="85">
        <f>'4'!C18</f>
        <v>124</v>
      </c>
      <c r="D19" s="85">
        <f>'4'!D18</f>
        <v>71</v>
      </c>
      <c r="E19" s="85">
        <f>'4'!E18</f>
        <v>195</v>
      </c>
      <c r="F19" s="139" t="s">
        <v>711</v>
      </c>
      <c r="G19" s="139">
        <v>1</v>
      </c>
      <c r="H19" s="139">
        <v>0</v>
      </c>
      <c r="I19" s="139">
        <v>0</v>
      </c>
      <c r="J19" s="139">
        <v>0</v>
      </c>
      <c r="K19" s="139">
        <v>2</v>
      </c>
      <c r="L19" s="139">
        <v>0</v>
      </c>
      <c r="M19" s="139">
        <v>2</v>
      </c>
      <c r="N19" s="139">
        <v>0</v>
      </c>
      <c r="O19" s="139">
        <v>2</v>
      </c>
      <c r="P19" s="140">
        <v>0</v>
      </c>
      <c r="Q19" s="140">
        <v>1.6129032258064516E-2</v>
      </c>
      <c r="R19" s="151">
        <v>0</v>
      </c>
      <c r="S19" s="151">
        <v>1.0256410256410256E-2</v>
      </c>
      <c r="T19" s="139">
        <v>23</v>
      </c>
      <c r="U19" s="151">
        <v>8.6956521739130432E-2</v>
      </c>
    </row>
    <row r="20" spans="1:21" x14ac:dyDescent="0.25">
      <c r="A20" s="18" t="s">
        <v>45</v>
      </c>
      <c r="B20" s="10" t="str">
        <f>'6'!B20</f>
        <v>Chester</v>
      </c>
      <c r="C20" s="85">
        <f>'4'!C19</f>
        <v>1064</v>
      </c>
      <c r="D20" s="85">
        <f>'4'!D19</f>
        <v>844</v>
      </c>
      <c r="E20" s="85">
        <f>'4'!E19</f>
        <v>1908</v>
      </c>
      <c r="F20" s="139" t="s">
        <v>796</v>
      </c>
      <c r="G20" s="139">
        <v>1</v>
      </c>
      <c r="H20" s="139">
        <v>0</v>
      </c>
      <c r="I20" s="139">
        <v>0</v>
      </c>
      <c r="J20" s="139">
        <v>0</v>
      </c>
      <c r="K20" s="139">
        <v>0</v>
      </c>
      <c r="L20" s="139">
        <v>18</v>
      </c>
      <c r="M20" s="139">
        <v>18</v>
      </c>
      <c r="N20" s="139">
        <v>18</v>
      </c>
      <c r="O20" s="139">
        <v>18</v>
      </c>
      <c r="P20" s="140">
        <v>0</v>
      </c>
      <c r="Q20" s="140">
        <v>0</v>
      </c>
      <c r="R20" s="151">
        <v>2.132701421800948E-2</v>
      </c>
      <c r="S20" s="151">
        <v>9.433962264150943E-3</v>
      </c>
      <c r="T20" s="139">
        <v>42</v>
      </c>
      <c r="U20" s="151">
        <v>0.42857142857142855</v>
      </c>
    </row>
    <row r="21" spans="1:21" x14ac:dyDescent="0.25">
      <c r="A21" s="18" t="s">
        <v>46</v>
      </c>
      <c r="B21" s="10" t="str">
        <f>'6'!B21</f>
        <v>Allegheny</v>
      </c>
      <c r="C21" s="85">
        <f>'4'!C20</f>
        <v>403</v>
      </c>
      <c r="D21" s="85">
        <f>'4'!D20</f>
        <v>268</v>
      </c>
      <c r="E21" s="85">
        <f>'4'!E20</f>
        <v>671</v>
      </c>
      <c r="F21" s="139" t="s">
        <v>705</v>
      </c>
      <c r="G21" s="139">
        <v>1</v>
      </c>
      <c r="H21" s="139">
        <v>0</v>
      </c>
      <c r="I21" s="139">
        <v>0</v>
      </c>
      <c r="J21" s="139">
        <v>0</v>
      </c>
      <c r="K21" s="139">
        <v>1</v>
      </c>
      <c r="L21" s="139">
        <v>0</v>
      </c>
      <c r="M21" s="139">
        <v>1</v>
      </c>
      <c r="N21" s="139">
        <v>0</v>
      </c>
      <c r="O21" s="139">
        <v>1</v>
      </c>
      <c r="P21" s="140">
        <v>0</v>
      </c>
      <c r="Q21" s="140">
        <v>2.4813895781637717E-3</v>
      </c>
      <c r="R21" s="151">
        <v>0</v>
      </c>
      <c r="S21" s="151">
        <v>1.4903129657228018E-3</v>
      </c>
      <c r="T21" s="139">
        <v>37</v>
      </c>
      <c r="U21" s="151">
        <v>2.7027027027027029E-2</v>
      </c>
    </row>
    <row r="22" spans="1:21" x14ac:dyDescent="0.25">
      <c r="A22" s="18" t="s">
        <v>47</v>
      </c>
      <c r="B22" s="10" t="str">
        <f>'6'!B22</f>
        <v>Centre</v>
      </c>
      <c r="C22" s="85">
        <f>'4'!C21</f>
        <v>382</v>
      </c>
      <c r="D22" s="85">
        <f>'4'!D21</f>
        <v>289</v>
      </c>
      <c r="E22" s="85">
        <f>'4'!E21</f>
        <v>671</v>
      </c>
      <c r="F22" s="139" t="s">
        <v>706</v>
      </c>
      <c r="G22" s="139">
        <v>1</v>
      </c>
      <c r="H22" s="139">
        <v>17</v>
      </c>
      <c r="I22" s="139">
        <v>0</v>
      </c>
      <c r="J22" s="139">
        <v>17</v>
      </c>
      <c r="K22" s="139">
        <v>23</v>
      </c>
      <c r="L22" s="139">
        <v>33</v>
      </c>
      <c r="M22" s="139">
        <v>56</v>
      </c>
      <c r="N22" s="139">
        <v>50</v>
      </c>
      <c r="O22" s="139">
        <v>73</v>
      </c>
      <c r="P22" s="140">
        <v>2.533532041728763E-2</v>
      </c>
      <c r="Q22" s="140">
        <v>6.0209424083769635E-2</v>
      </c>
      <c r="R22" s="151">
        <v>0.17301038062283736</v>
      </c>
      <c r="S22" s="151">
        <v>0.10879284649776454</v>
      </c>
      <c r="T22" s="139">
        <v>76</v>
      </c>
      <c r="U22" s="151">
        <v>0.96052631578947367</v>
      </c>
    </row>
    <row r="23" spans="1:21" x14ac:dyDescent="0.25">
      <c r="A23" s="18" t="s">
        <v>48</v>
      </c>
      <c r="B23" s="10" t="str">
        <f>'6'!B23</f>
        <v>Allegheny</v>
      </c>
      <c r="C23" s="85">
        <f>'4'!C22</f>
        <v>1099</v>
      </c>
      <c r="D23" s="85">
        <f>'4'!D22</f>
        <v>663</v>
      </c>
      <c r="E23" s="85">
        <f>'4'!E22</f>
        <v>1762</v>
      </c>
      <c r="F23" s="139" t="s">
        <v>898</v>
      </c>
      <c r="G23" s="139">
        <v>2</v>
      </c>
      <c r="H23" s="139">
        <v>18</v>
      </c>
      <c r="I23" s="139">
        <v>0</v>
      </c>
      <c r="J23" s="139">
        <v>18</v>
      </c>
      <c r="K23" s="139">
        <v>26</v>
      </c>
      <c r="L23" s="139">
        <v>107</v>
      </c>
      <c r="M23" s="139">
        <v>133</v>
      </c>
      <c r="N23" s="139">
        <v>125</v>
      </c>
      <c r="O23" s="139">
        <v>151</v>
      </c>
      <c r="P23" s="140">
        <v>1.021566401816118E-2</v>
      </c>
      <c r="Q23" s="140">
        <v>2.3657870791628753E-2</v>
      </c>
      <c r="R23" s="151">
        <v>0.18853695324283559</v>
      </c>
      <c r="S23" s="151">
        <v>8.5698070374574345E-2</v>
      </c>
      <c r="T23" s="139">
        <v>303</v>
      </c>
      <c r="U23" s="151">
        <v>0.49834983498349833</v>
      </c>
    </row>
    <row r="24" spans="1:21" x14ac:dyDescent="0.25">
      <c r="A24" s="18" t="s">
        <v>49</v>
      </c>
      <c r="B24" s="10" t="str">
        <f>'6'!B24</f>
        <v>Northampton</v>
      </c>
      <c r="C24" s="85">
        <f>'4'!C23</f>
        <v>661</v>
      </c>
      <c r="D24" s="85">
        <f>'4'!D23</f>
        <v>477</v>
      </c>
      <c r="E24" s="85">
        <f>'4'!E23</f>
        <v>1138</v>
      </c>
      <c r="F24" s="139" t="s">
        <v>699</v>
      </c>
      <c r="G24" s="139">
        <v>0</v>
      </c>
      <c r="H24" s="139">
        <v>0</v>
      </c>
      <c r="I24" s="139">
        <v>0</v>
      </c>
      <c r="J24" s="139">
        <v>0</v>
      </c>
      <c r="K24" s="139">
        <v>0</v>
      </c>
      <c r="L24" s="139">
        <v>0</v>
      </c>
      <c r="M24" s="139">
        <v>0</v>
      </c>
      <c r="N24" s="139">
        <v>0</v>
      </c>
      <c r="O24" s="139">
        <v>0</v>
      </c>
      <c r="P24" s="140">
        <v>0</v>
      </c>
      <c r="Q24" s="140">
        <v>0</v>
      </c>
      <c r="R24" s="151">
        <v>0</v>
      </c>
      <c r="S24" s="151">
        <v>0</v>
      </c>
      <c r="T24" s="139">
        <v>97</v>
      </c>
      <c r="U24" s="151">
        <v>0</v>
      </c>
    </row>
    <row r="25" spans="1:21" x14ac:dyDescent="0.25">
      <c r="A25" s="18" t="s">
        <v>50</v>
      </c>
      <c r="B25" s="10" t="str">
        <f>'6'!B25</f>
        <v>Beaver</v>
      </c>
      <c r="C25" s="85">
        <f>'4'!C24</f>
        <v>390</v>
      </c>
      <c r="D25" s="85">
        <f>'4'!D24</f>
        <v>262</v>
      </c>
      <c r="E25" s="85">
        <f>'4'!E24</f>
        <v>652</v>
      </c>
      <c r="F25" s="139" t="s">
        <v>699</v>
      </c>
      <c r="G25" s="139">
        <v>0</v>
      </c>
      <c r="H25" s="139">
        <v>0</v>
      </c>
      <c r="I25" s="139">
        <v>0</v>
      </c>
      <c r="J25" s="139">
        <v>0</v>
      </c>
      <c r="K25" s="139">
        <v>0</v>
      </c>
      <c r="L25" s="139">
        <v>0</v>
      </c>
      <c r="M25" s="139">
        <v>0</v>
      </c>
      <c r="N25" s="139">
        <v>0</v>
      </c>
      <c r="O25" s="139">
        <v>0</v>
      </c>
      <c r="P25" s="140">
        <v>0</v>
      </c>
      <c r="Q25" s="140">
        <v>0</v>
      </c>
      <c r="R25" s="151">
        <v>0</v>
      </c>
      <c r="S25" s="151">
        <v>0</v>
      </c>
      <c r="T25" s="139">
        <v>31</v>
      </c>
      <c r="U25" s="151">
        <v>0</v>
      </c>
    </row>
    <row r="26" spans="1:21" ht="22.5" x14ac:dyDescent="0.25">
      <c r="A26" s="18" t="s">
        <v>51</v>
      </c>
      <c r="B26" s="10" t="str">
        <f>'6'!B26</f>
        <v>Bedford</v>
      </c>
      <c r="C26" s="85">
        <f>'4'!C25</f>
        <v>445</v>
      </c>
      <c r="D26" s="85">
        <f>'4'!D25</f>
        <v>330</v>
      </c>
      <c r="E26" s="85">
        <f>'4'!E25</f>
        <v>775</v>
      </c>
      <c r="F26" s="139" t="s">
        <v>797</v>
      </c>
      <c r="G26" s="139">
        <v>1</v>
      </c>
      <c r="H26" s="139">
        <v>0</v>
      </c>
      <c r="I26" s="139">
        <v>0</v>
      </c>
      <c r="J26" s="139">
        <v>0</v>
      </c>
      <c r="K26" s="139">
        <v>16</v>
      </c>
      <c r="L26" s="139">
        <v>31</v>
      </c>
      <c r="M26" s="139">
        <v>47</v>
      </c>
      <c r="N26" s="139">
        <v>31</v>
      </c>
      <c r="O26" s="139">
        <v>47</v>
      </c>
      <c r="P26" s="140">
        <v>0</v>
      </c>
      <c r="Q26" s="140">
        <v>3.5955056179775284E-2</v>
      </c>
      <c r="R26" s="151">
        <v>9.3939393939393934E-2</v>
      </c>
      <c r="S26" s="151">
        <v>6.0645161290322581E-2</v>
      </c>
      <c r="T26" s="139">
        <v>212</v>
      </c>
      <c r="U26" s="151">
        <v>0.22169811320754718</v>
      </c>
    </row>
    <row r="27" spans="1:21" ht="33.75" x14ac:dyDescent="0.25">
      <c r="A27" s="18" t="s">
        <v>52</v>
      </c>
      <c r="B27" s="10" t="str">
        <f>'6'!B27</f>
        <v>Westmoreland</v>
      </c>
      <c r="C27" s="85">
        <f>'4'!C26</f>
        <v>515</v>
      </c>
      <c r="D27" s="85">
        <f>'4'!D26</f>
        <v>422</v>
      </c>
      <c r="E27" s="85">
        <f>'4'!E26</f>
        <v>937</v>
      </c>
      <c r="F27" s="139" t="s">
        <v>899</v>
      </c>
      <c r="G27" s="139">
        <v>3</v>
      </c>
      <c r="H27" s="139">
        <v>0</v>
      </c>
      <c r="I27" s="139">
        <v>0</v>
      </c>
      <c r="J27" s="139">
        <v>0</v>
      </c>
      <c r="K27" s="139">
        <v>9</v>
      </c>
      <c r="L27" s="139">
        <v>14</v>
      </c>
      <c r="M27" s="139">
        <v>23</v>
      </c>
      <c r="N27" s="139">
        <v>14</v>
      </c>
      <c r="O27" s="139">
        <v>23</v>
      </c>
      <c r="P27" s="140">
        <v>0</v>
      </c>
      <c r="Q27" s="140">
        <v>1.7475728155339806E-2</v>
      </c>
      <c r="R27" s="151">
        <v>3.3175355450236969E-2</v>
      </c>
      <c r="S27" s="151">
        <v>2.454642475987193E-2</v>
      </c>
      <c r="T27" s="139">
        <v>192</v>
      </c>
      <c r="U27" s="151">
        <v>0.11979166666666667</v>
      </c>
    </row>
    <row r="28" spans="1:21" x14ac:dyDescent="0.25">
      <c r="A28" s="18" t="s">
        <v>53</v>
      </c>
      <c r="B28" s="10" t="str">
        <f>'6'!B28</f>
        <v>Centre</v>
      </c>
      <c r="C28" s="85">
        <f>'4'!C27</f>
        <v>850</v>
      </c>
      <c r="D28" s="85">
        <f>'4'!D27</f>
        <v>565</v>
      </c>
      <c r="E28" s="85">
        <f>'4'!E27</f>
        <v>1415</v>
      </c>
      <c r="F28" s="139" t="s">
        <v>706</v>
      </c>
      <c r="G28" s="139">
        <v>1</v>
      </c>
      <c r="H28" s="139">
        <v>16</v>
      </c>
      <c r="I28" s="139">
        <v>0</v>
      </c>
      <c r="J28" s="139">
        <v>16</v>
      </c>
      <c r="K28" s="139">
        <v>13</v>
      </c>
      <c r="L28" s="139">
        <v>37</v>
      </c>
      <c r="M28" s="139">
        <v>50</v>
      </c>
      <c r="N28" s="139">
        <v>53</v>
      </c>
      <c r="O28" s="139">
        <v>66</v>
      </c>
      <c r="P28" s="140">
        <v>1.1307420494699646E-2</v>
      </c>
      <c r="Q28" s="140">
        <v>1.5294117647058824E-2</v>
      </c>
      <c r="R28" s="151">
        <v>9.3805309734513273E-2</v>
      </c>
      <c r="S28" s="151">
        <v>4.6643109540636045E-2</v>
      </c>
      <c r="T28" s="139">
        <v>100</v>
      </c>
      <c r="U28" s="151">
        <v>0.66</v>
      </c>
    </row>
    <row r="29" spans="1:21" x14ac:dyDescent="0.25">
      <c r="A29" s="18" t="s">
        <v>54</v>
      </c>
      <c r="B29" s="10" t="str">
        <f>'6'!B29</f>
        <v>Blair</v>
      </c>
      <c r="C29" s="85">
        <f>'4'!C28</f>
        <v>264</v>
      </c>
      <c r="D29" s="85">
        <f>'4'!D28</f>
        <v>149</v>
      </c>
      <c r="E29" s="85">
        <f>'4'!E28</f>
        <v>413</v>
      </c>
      <c r="F29" s="139" t="s">
        <v>721</v>
      </c>
      <c r="G29" s="139">
        <v>1</v>
      </c>
      <c r="H29" s="139">
        <v>0</v>
      </c>
      <c r="I29" s="139">
        <v>0</v>
      </c>
      <c r="J29" s="139">
        <v>0</v>
      </c>
      <c r="K29" s="139">
        <v>0</v>
      </c>
      <c r="L29" s="139">
        <v>8</v>
      </c>
      <c r="M29" s="139">
        <v>8</v>
      </c>
      <c r="N29" s="139">
        <v>8</v>
      </c>
      <c r="O29" s="139">
        <v>8</v>
      </c>
      <c r="P29" s="140">
        <v>0</v>
      </c>
      <c r="Q29" s="140">
        <v>0</v>
      </c>
      <c r="R29" s="151">
        <v>5.3691275167785234E-2</v>
      </c>
      <c r="S29" s="151">
        <v>1.9370460048426151E-2</v>
      </c>
      <c r="T29" s="139">
        <v>94</v>
      </c>
      <c r="U29" s="151">
        <v>8.5106382978723402E-2</v>
      </c>
    </row>
    <row r="30" spans="1:21" x14ac:dyDescent="0.25">
      <c r="A30" s="18" t="s">
        <v>55</v>
      </c>
      <c r="B30" s="10" t="str">
        <f>'6'!B30</f>
        <v>Bucks</v>
      </c>
      <c r="C30" s="85">
        <f>'4'!C29</f>
        <v>2145</v>
      </c>
      <c r="D30" s="85">
        <f>'4'!D29</f>
        <v>1467</v>
      </c>
      <c r="E30" s="85">
        <f>'4'!E29</f>
        <v>3612</v>
      </c>
      <c r="F30" s="139" t="s">
        <v>798</v>
      </c>
      <c r="G30" s="139">
        <v>1</v>
      </c>
      <c r="H30" s="139">
        <v>0</v>
      </c>
      <c r="I30" s="139">
        <v>0</v>
      </c>
      <c r="J30" s="139">
        <v>0</v>
      </c>
      <c r="K30" s="139">
        <v>0</v>
      </c>
      <c r="L30" s="139">
        <v>250</v>
      </c>
      <c r="M30" s="139">
        <v>250</v>
      </c>
      <c r="N30" s="139">
        <v>250</v>
      </c>
      <c r="O30" s="139">
        <v>250</v>
      </c>
      <c r="P30" s="140">
        <v>0</v>
      </c>
      <c r="Q30" s="140">
        <v>0</v>
      </c>
      <c r="R30" s="151">
        <v>0.17041581458759372</v>
      </c>
      <c r="S30" s="151">
        <v>6.9213732004429679E-2</v>
      </c>
      <c r="T30" s="139">
        <v>337</v>
      </c>
      <c r="U30" s="151">
        <v>0.74183976261127593</v>
      </c>
    </row>
    <row r="31" spans="1:21" x14ac:dyDescent="0.25">
      <c r="A31" s="18" t="s">
        <v>56</v>
      </c>
      <c r="B31" s="10" t="str">
        <f>'6'!B31</f>
        <v>Columbia</v>
      </c>
      <c r="C31" s="85">
        <f>'4'!C30</f>
        <v>134</v>
      </c>
      <c r="D31" s="85">
        <f>'4'!D30</f>
        <v>109</v>
      </c>
      <c r="E31" s="85">
        <f>'4'!E30</f>
        <v>243</v>
      </c>
      <c r="F31" s="139" t="s">
        <v>709</v>
      </c>
      <c r="G31" s="139">
        <v>1</v>
      </c>
      <c r="H31" s="139">
        <v>24</v>
      </c>
      <c r="I31" s="139">
        <v>0</v>
      </c>
      <c r="J31" s="139">
        <v>24</v>
      </c>
      <c r="K31" s="139">
        <v>0</v>
      </c>
      <c r="L31" s="139">
        <v>24</v>
      </c>
      <c r="M31" s="139">
        <v>24</v>
      </c>
      <c r="N31" s="139">
        <v>48</v>
      </c>
      <c r="O31" s="139">
        <v>48</v>
      </c>
      <c r="P31" s="140">
        <v>9.8765432098765427E-2</v>
      </c>
      <c r="Q31" s="140">
        <v>0</v>
      </c>
      <c r="R31" s="151">
        <v>0.44036697247706424</v>
      </c>
      <c r="S31" s="151">
        <v>0.19753086419753085</v>
      </c>
      <c r="T31" s="139">
        <v>14</v>
      </c>
      <c r="U31" s="151">
        <v>3.4285714285714284</v>
      </c>
    </row>
    <row r="32" spans="1:21" x14ac:dyDescent="0.25">
      <c r="A32" s="18" t="s">
        <v>57</v>
      </c>
      <c r="B32" s="10" t="str">
        <f>'6'!B32</f>
        <v>Washington</v>
      </c>
      <c r="C32" s="85">
        <f>'4'!C31</f>
        <v>276</v>
      </c>
      <c r="D32" s="85">
        <f>'4'!D31</f>
        <v>175</v>
      </c>
      <c r="E32" s="85">
        <f>'4'!E31</f>
        <v>451</v>
      </c>
      <c r="F32" s="139" t="s">
        <v>711</v>
      </c>
      <c r="G32" s="139">
        <v>1</v>
      </c>
      <c r="H32" s="139">
        <v>0</v>
      </c>
      <c r="I32" s="139">
        <v>0</v>
      </c>
      <c r="J32" s="139">
        <v>0</v>
      </c>
      <c r="K32" s="139">
        <v>15</v>
      </c>
      <c r="L32" s="139">
        <v>26</v>
      </c>
      <c r="M32" s="139">
        <v>41</v>
      </c>
      <c r="N32" s="139">
        <v>26</v>
      </c>
      <c r="O32" s="139">
        <v>41</v>
      </c>
      <c r="P32" s="140">
        <v>0</v>
      </c>
      <c r="Q32" s="140">
        <v>5.434782608695652E-2</v>
      </c>
      <c r="R32" s="151">
        <v>0.14857142857142858</v>
      </c>
      <c r="S32" s="151">
        <v>9.0909090909090912E-2</v>
      </c>
      <c r="T32" s="139">
        <v>97</v>
      </c>
      <c r="U32" s="151">
        <v>0.42268041237113402</v>
      </c>
    </row>
    <row r="33" spans="1:21" x14ac:dyDescent="0.25">
      <c r="A33" s="18" t="s">
        <v>58</v>
      </c>
      <c r="B33" s="10" t="str">
        <f>'6'!B33</f>
        <v>Somerset</v>
      </c>
      <c r="C33" s="85">
        <f>'4'!C32</f>
        <v>177</v>
      </c>
      <c r="D33" s="85">
        <f>'4'!D32</f>
        <v>102</v>
      </c>
      <c r="E33" s="85">
        <f>'4'!E32</f>
        <v>279</v>
      </c>
      <c r="F33" s="139" t="s">
        <v>708</v>
      </c>
      <c r="G33" s="139">
        <v>1</v>
      </c>
      <c r="H33" s="139">
        <v>0</v>
      </c>
      <c r="I33" s="139">
        <v>0</v>
      </c>
      <c r="J33" s="139">
        <v>0</v>
      </c>
      <c r="K33" s="139">
        <v>1</v>
      </c>
      <c r="L33" s="139">
        <v>0</v>
      </c>
      <c r="M33" s="139">
        <v>1</v>
      </c>
      <c r="N33" s="139">
        <v>0</v>
      </c>
      <c r="O33" s="139">
        <v>1</v>
      </c>
      <c r="P33" s="140">
        <v>0</v>
      </c>
      <c r="Q33" s="140">
        <v>5.6497175141242938E-3</v>
      </c>
      <c r="R33" s="151">
        <v>0</v>
      </c>
      <c r="S33" s="151">
        <v>3.5842293906810036E-3</v>
      </c>
      <c r="T33" s="139">
        <v>32</v>
      </c>
      <c r="U33" s="151">
        <v>3.125E-2</v>
      </c>
    </row>
    <row r="34" spans="1:21" x14ac:dyDescent="0.25">
      <c r="A34" s="18" t="s">
        <v>59</v>
      </c>
      <c r="B34" s="10" t="str">
        <f>'6'!B34</f>
        <v>Adams</v>
      </c>
      <c r="C34" s="85">
        <f>'4'!C33</f>
        <v>481</v>
      </c>
      <c r="D34" s="85">
        <f>'4'!D33</f>
        <v>339</v>
      </c>
      <c r="E34" s="85">
        <f>'4'!E33</f>
        <v>820</v>
      </c>
      <c r="F34" s="139" t="s">
        <v>799</v>
      </c>
      <c r="G34" s="139">
        <v>1</v>
      </c>
      <c r="H34" s="139">
        <v>0</v>
      </c>
      <c r="I34" s="139">
        <v>0</v>
      </c>
      <c r="J34" s="139">
        <v>0</v>
      </c>
      <c r="K34" s="139">
        <v>0</v>
      </c>
      <c r="L34" s="139">
        <v>40</v>
      </c>
      <c r="M34" s="139">
        <v>40</v>
      </c>
      <c r="N34" s="139">
        <v>40</v>
      </c>
      <c r="O34" s="139">
        <v>40</v>
      </c>
      <c r="P34" s="140">
        <v>0</v>
      </c>
      <c r="Q34" s="140">
        <v>0</v>
      </c>
      <c r="R34" s="151">
        <v>0.11799410029498525</v>
      </c>
      <c r="S34" s="151">
        <v>4.878048780487805E-2</v>
      </c>
      <c r="T34" s="139">
        <v>172</v>
      </c>
      <c r="U34" s="151">
        <v>0.23255813953488372</v>
      </c>
    </row>
    <row r="35" spans="1:21" x14ac:dyDescent="0.25">
      <c r="A35" s="18" t="s">
        <v>60</v>
      </c>
      <c r="B35" s="10" t="str">
        <f>'6'!B35</f>
        <v>Columbia</v>
      </c>
      <c r="C35" s="85">
        <f>'4'!C34</f>
        <v>712</v>
      </c>
      <c r="D35" s="85">
        <f>'4'!D34</f>
        <v>462</v>
      </c>
      <c r="E35" s="85">
        <f>'4'!E34</f>
        <v>1174</v>
      </c>
      <c r="F35" s="139" t="s">
        <v>800</v>
      </c>
      <c r="G35" s="139">
        <v>2</v>
      </c>
      <c r="H35" s="139">
        <v>2</v>
      </c>
      <c r="I35" s="139">
        <v>0</v>
      </c>
      <c r="J35" s="139">
        <v>2</v>
      </c>
      <c r="K35" s="139">
        <v>0</v>
      </c>
      <c r="L35" s="139">
        <v>95</v>
      </c>
      <c r="M35" s="139">
        <v>95</v>
      </c>
      <c r="N35" s="139">
        <v>97</v>
      </c>
      <c r="O35" s="139">
        <v>97</v>
      </c>
      <c r="P35" s="140">
        <v>1.7035775127768314E-3</v>
      </c>
      <c r="Q35" s="140">
        <v>0</v>
      </c>
      <c r="R35" s="151">
        <v>0.20995670995670995</v>
      </c>
      <c r="S35" s="151">
        <v>8.2623509369676315E-2</v>
      </c>
      <c r="T35" s="139">
        <v>299</v>
      </c>
      <c r="U35" s="151">
        <v>0.32441471571906355</v>
      </c>
    </row>
    <row r="36" spans="1:21" x14ac:dyDescent="0.25">
      <c r="A36" s="18" t="s">
        <v>61</v>
      </c>
      <c r="B36" s="10" t="str">
        <f>'6'!B36</f>
        <v>Allegheny</v>
      </c>
      <c r="C36" s="85">
        <f>'4'!C35</f>
        <v>854</v>
      </c>
      <c r="D36" s="85">
        <f>'4'!D35</f>
        <v>661</v>
      </c>
      <c r="E36" s="85">
        <f>'4'!E35</f>
        <v>1515</v>
      </c>
      <c r="F36" s="139" t="s">
        <v>705</v>
      </c>
      <c r="G36" s="139">
        <v>1</v>
      </c>
      <c r="H36" s="139">
        <v>0</v>
      </c>
      <c r="I36" s="139">
        <v>0</v>
      </c>
      <c r="J36" s="139">
        <v>0</v>
      </c>
      <c r="K36" s="139">
        <v>6</v>
      </c>
      <c r="L36" s="139">
        <v>0</v>
      </c>
      <c r="M36" s="139">
        <v>6</v>
      </c>
      <c r="N36" s="139">
        <v>0</v>
      </c>
      <c r="O36" s="139">
        <v>6</v>
      </c>
      <c r="P36" s="140">
        <v>0</v>
      </c>
      <c r="Q36" s="140">
        <v>7.0257611241217799E-3</v>
      </c>
      <c r="R36" s="151">
        <v>0</v>
      </c>
      <c r="S36" s="151">
        <v>3.9603960396039604E-3</v>
      </c>
      <c r="T36" s="139">
        <v>42</v>
      </c>
      <c r="U36" s="151">
        <v>0.14285714285714285</v>
      </c>
    </row>
    <row r="37" spans="1:21" x14ac:dyDescent="0.25">
      <c r="A37" s="18" t="s">
        <v>62</v>
      </c>
      <c r="B37" s="10" t="str">
        <f>'6'!B37</f>
        <v>Northampton</v>
      </c>
      <c r="C37" s="85">
        <f>'4'!C36</f>
        <v>3669</v>
      </c>
      <c r="D37" s="85">
        <f>'4'!D36</f>
        <v>2645</v>
      </c>
      <c r="E37" s="85">
        <f>'4'!E36</f>
        <v>6314</v>
      </c>
      <c r="F37" s="139" t="s">
        <v>794</v>
      </c>
      <c r="G37" s="139">
        <v>1</v>
      </c>
      <c r="H37" s="139">
        <v>48</v>
      </c>
      <c r="I37" s="139">
        <v>0</v>
      </c>
      <c r="J37" s="139">
        <v>48</v>
      </c>
      <c r="K37" s="139">
        <v>24</v>
      </c>
      <c r="L37" s="139">
        <v>102</v>
      </c>
      <c r="M37" s="139">
        <v>126</v>
      </c>
      <c r="N37" s="139">
        <v>150</v>
      </c>
      <c r="O37" s="139">
        <v>174</v>
      </c>
      <c r="P37" s="140">
        <v>7.6021539436173582E-3</v>
      </c>
      <c r="Q37" s="140">
        <v>6.5412919051512676E-3</v>
      </c>
      <c r="R37" s="151">
        <v>5.6710775047258979E-2</v>
      </c>
      <c r="S37" s="151">
        <v>2.7557808045612923E-2</v>
      </c>
      <c r="T37" s="139">
        <v>1018</v>
      </c>
      <c r="U37" s="151">
        <v>0.17092337917485265</v>
      </c>
    </row>
    <row r="38" spans="1:21" x14ac:dyDescent="0.25">
      <c r="A38" s="18" t="s">
        <v>63</v>
      </c>
      <c r="B38" s="10" t="str">
        <f>'6'!B38</f>
        <v>Washington</v>
      </c>
      <c r="C38" s="85">
        <f>'4'!C37</f>
        <v>280</v>
      </c>
      <c r="D38" s="85">
        <f>'4'!D37</f>
        <v>172</v>
      </c>
      <c r="E38" s="85">
        <f>'4'!E37</f>
        <v>452</v>
      </c>
      <c r="F38" s="139" t="s">
        <v>711</v>
      </c>
      <c r="G38" s="139">
        <v>1</v>
      </c>
      <c r="H38" s="139">
        <v>0</v>
      </c>
      <c r="I38" s="139">
        <v>0</v>
      </c>
      <c r="J38" s="139">
        <v>0</v>
      </c>
      <c r="K38" s="139">
        <v>4</v>
      </c>
      <c r="L38" s="139">
        <v>24</v>
      </c>
      <c r="M38" s="139">
        <v>28</v>
      </c>
      <c r="N38" s="139">
        <v>24</v>
      </c>
      <c r="O38" s="139">
        <v>28</v>
      </c>
      <c r="P38" s="140">
        <v>0</v>
      </c>
      <c r="Q38" s="140">
        <v>1.4285714285714285E-2</v>
      </c>
      <c r="R38" s="151">
        <v>0.13953488372093023</v>
      </c>
      <c r="S38" s="151">
        <v>6.1946902654867256E-2</v>
      </c>
      <c r="T38" s="139">
        <v>143</v>
      </c>
      <c r="U38" s="151">
        <v>0.19580419580419581</v>
      </c>
    </row>
    <row r="39" spans="1:21" ht="22.5" x14ac:dyDescent="0.25">
      <c r="A39" s="133" t="s">
        <v>64</v>
      </c>
      <c r="B39" s="134" t="s">
        <v>567</v>
      </c>
      <c r="C39" s="85">
        <f>'4'!C38</f>
        <v>544</v>
      </c>
      <c r="D39" s="85">
        <f>'4'!D38</f>
        <v>307</v>
      </c>
      <c r="E39" s="85">
        <f>'4'!E38</f>
        <v>851</v>
      </c>
      <c r="F39" s="139" t="s">
        <v>894</v>
      </c>
      <c r="G39" s="139">
        <v>2</v>
      </c>
      <c r="H39" s="139">
        <v>0</v>
      </c>
      <c r="I39" s="139">
        <v>0</v>
      </c>
      <c r="J39" s="139">
        <v>0</v>
      </c>
      <c r="K39" s="139">
        <v>21</v>
      </c>
      <c r="L39" s="139">
        <v>74</v>
      </c>
      <c r="M39" s="139">
        <v>95</v>
      </c>
      <c r="N39" s="139">
        <v>74</v>
      </c>
      <c r="O39" s="139">
        <v>95</v>
      </c>
      <c r="P39" s="140">
        <v>0</v>
      </c>
      <c r="Q39" s="140">
        <v>3.860294117647059E-2</v>
      </c>
      <c r="R39" s="151">
        <v>0.24104234527687296</v>
      </c>
      <c r="S39" s="151">
        <v>0.11163337250293771</v>
      </c>
      <c r="T39" s="139">
        <v>299</v>
      </c>
      <c r="U39" s="151">
        <v>0.31772575250836121</v>
      </c>
    </row>
    <row r="40" spans="1:21" x14ac:dyDescent="0.25">
      <c r="A40" s="18" t="s">
        <v>65</v>
      </c>
      <c r="B40" s="10" t="str">
        <f>'6'!B40</f>
        <v>Cumberland</v>
      </c>
      <c r="C40" s="85">
        <f>'4'!C39</f>
        <v>734</v>
      </c>
      <c r="D40" s="85">
        <f>'4'!D39</f>
        <v>455</v>
      </c>
      <c r="E40" s="85">
        <f>'4'!E39</f>
        <v>1189</v>
      </c>
      <c r="F40" s="139" t="s">
        <v>801</v>
      </c>
      <c r="G40" s="139">
        <v>1</v>
      </c>
      <c r="H40" s="139">
        <v>0</v>
      </c>
      <c r="I40" s="139">
        <v>0</v>
      </c>
      <c r="J40" s="139">
        <v>0</v>
      </c>
      <c r="K40" s="139">
        <v>0</v>
      </c>
      <c r="L40" s="139">
        <v>30</v>
      </c>
      <c r="M40" s="139">
        <v>30</v>
      </c>
      <c r="N40" s="139">
        <v>30</v>
      </c>
      <c r="O40" s="139">
        <v>30</v>
      </c>
      <c r="P40" s="140">
        <v>0</v>
      </c>
      <c r="Q40" s="140">
        <v>0</v>
      </c>
      <c r="R40" s="151">
        <v>6.5934065934065936E-2</v>
      </c>
      <c r="S40" s="151">
        <v>2.5231286795626577E-2</v>
      </c>
      <c r="T40" s="139">
        <v>143</v>
      </c>
      <c r="U40" s="151">
        <v>0.20979020979020979</v>
      </c>
    </row>
    <row r="41" spans="1:21" ht="22.5" x14ac:dyDescent="0.25">
      <c r="A41" s="133" t="s">
        <v>66</v>
      </c>
      <c r="B41" s="134" t="s">
        <v>567</v>
      </c>
      <c r="C41" s="85">
        <f>'4'!C40</f>
        <v>478</v>
      </c>
      <c r="D41" s="85">
        <f>'4'!D40</f>
        <v>345</v>
      </c>
      <c r="E41" s="85">
        <f>'4'!E40</f>
        <v>823</v>
      </c>
      <c r="F41" s="139" t="s">
        <v>894</v>
      </c>
      <c r="G41" s="139">
        <v>2</v>
      </c>
      <c r="H41" s="139">
        <v>0</v>
      </c>
      <c r="I41" s="139">
        <v>0</v>
      </c>
      <c r="J41" s="139">
        <v>0</v>
      </c>
      <c r="K41" s="139">
        <v>2</v>
      </c>
      <c r="L41" s="139">
        <v>17</v>
      </c>
      <c r="M41" s="139">
        <v>19</v>
      </c>
      <c r="N41" s="139">
        <v>17</v>
      </c>
      <c r="O41" s="139">
        <v>19</v>
      </c>
      <c r="P41" s="140">
        <v>0</v>
      </c>
      <c r="Q41" s="140">
        <v>4.1841004184100415E-3</v>
      </c>
      <c r="R41" s="151">
        <v>4.9275362318840582E-2</v>
      </c>
      <c r="S41" s="151">
        <v>2.3086269744835967E-2</v>
      </c>
      <c r="T41" s="139">
        <v>117</v>
      </c>
      <c r="U41" s="151">
        <v>0.1623931623931624</v>
      </c>
    </row>
    <row r="42" spans="1:21" x14ac:dyDescent="0.25">
      <c r="A42" s="18" t="s">
        <v>67</v>
      </c>
      <c r="B42" s="10" t="str">
        <f>'6'!B42</f>
        <v>Cambria</v>
      </c>
      <c r="C42" s="85">
        <f>'4'!C41</f>
        <v>168</v>
      </c>
      <c r="D42" s="85">
        <f>'4'!D41</f>
        <v>138</v>
      </c>
      <c r="E42" s="85">
        <f>'4'!E41</f>
        <v>306</v>
      </c>
      <c r="F42" s="139" t="s">
        <v>699</v>
      </c>
      <c r="G42" s="139">
        <v>0</v>
      </c>
      <c r="H42" s="139">
        <v>0</v>
      </c>
      <c r="I42" s="139">
        <v>0</v>
      </c>
      <c r="J42" s="139">
        <v>0</v>
      </c>
      <c r="K42" s="139">
        <v>0</v>
      </c>
      <c r="L42" s="139">
        <v>0</v>
      </c>
      <c r="M42" s="139">
        <v>0</v>
      </c>
      <c r="N42" s="139">
        <v>0</v>
      </c>
      <c r="O42" s="139">
        <v>0</v>
      </c>
      <c r="P42" s="140">
        <v>0</v>
      </c>
      <c r="Q42" s="140">
        <v>0</v>
      </c>
      <c r="R42" s="151">
        <v>0</v>
      </c>
      <c r="S42" s="151">
        <v>0</v>
      </c>
      <c r="T42" s="139">
        <v>104</v>
      </c>
      <c r="U42" s="151">
        <v>0</v>
      </c>
    </row>
    <row r="43" spans="1:21" ht="22.5" x14ac:dyDescent="0.25">
      <c r="A43" s="18" t="s">
        <v>68</v>
      </c>
      <c r="B43" s="10" t="str">
        <f>'6'!B43</f>
        <v>Indiana</v>
      </c>
      <c r="C43" s="85">
        <f>'4'!C42</f>
        <v>396</v>
      </c>
      <c r="D43" s="85">
        <f>'4'!D42</f>
        <v>300</v>
      </c>
      <c r="E43" s="85">
        <f>'4'!E42</f>
        <v>696</v>
      </c>
      <c r="F43" s="139" t="s">
        <v>900</v>
      </c>
      <c r="G43" s="139">
        <v>3</v>
      </c>
      <c r="H43" s="139">
        <v>0</v>
      </c>
      <c r="I43" s="139">
        <v>0</v>
      </c>
      <c r="J43" s="139">
        <v>0</v>
      </c>
      <c r="K43" s="139">
        <v>6</v>
      </c>
      <c r="L43" s="139">
        <v>0</v>
      </c>
      <c r="M43" s="139">
        <v>6</v>
      </c>
      <c r="N43" s="139">
        <v>0</v>
      </c>
      <c r="O43" s="139">
        <v>6</v>
      </c>
      <c r="P43" s="140">
        <v>0</v>
      </c>
      <c r="Q43" s="140">
        <v>1.5151515151515152E-2</v>
      </c>
      <c r="R43" s="151">
        <v>0</v>
      </c>
      <c r="S43" s="151">
        <v>8.6206896551724137E-3</v>
      </c>
      <c r="T43" s="139">
        <v>166</v>
      </c>
      <c r="U43" s="151">
        <v>3.614457831325301E-2</v>
      </c>
    </row>
    <row r="44" spans="1:21" x14ac:dyDescent="0.25">
      <c r="A44" s="18" t="s">
        <v>69</v>
      </c>
      <c r="B44" s="10" t="str">
        <f>'6'!B44</f>
        <v>Columbia</v>
      </c>
      <c r="C44" s="85">
        <f>'4'!C43</f>
        <v>440</v>
      </c>
      <c r="D44" s="85">
        <f>'4'!D43</f>
        <v>315</v>
      </c>
      <c r="E44" s="85">
        <f>'4'!E43</f>
        <v>755</v>
      </c>
      <c r="F44" s="139" t="s">
        <v>709</v>
      </c>
      <c r="G44" s="139">
        <v>1</v>
      </c>
      <c r="H44" s="139">
        <v>10</v>
      </c>
      <c r="I44" s="139">
        <v>0</v>
      </c>
      <c r="J44" s="139">
        <v>10</v>
      </c>
      <c r="K44" s="139">
        <v>0</v>
      </c>
      <c r="L44" s="139">
        <v>59</v>
      </c>
      <c r="M44" s="139">
        <v>59</v>
      </c>
      <c r="N44" s="139">
        <v>69</v>
      </c>
      <c r="O44" s="139">
        <v>69</v>
      </c>
      <c r="P44" s="140">
        <v>1.3245033112582781E-2</v>
      </c>
      <c r="Q44" s="140">
        <v>0</v>
      </c>
      <c r="R44" s="151">
        <v>0.21904761904761905</v>
      </c>
      <c r="S44" s="151">
        <v>9.1390728476821198E-2</v>
      </c>
      <c r="T44" s="139">
        <v>62</v>
      </c>
      <c r="U44" s="151">
        <v>1.1129032258064515</v>
      </c>
    </row>
    <row r="45" spans="1:21" x14ac:dyDescent="0.25">
      <c r="A45" s="18" t="s">
        <v>70</v>
      </c>
      <c r="B45" s="10" t="str">
        <f>'6'!B45</f>
        <v>Schuylkill</v>
      </c>
      <c r="C45" s="85">
        <f>'4'!C44</f>
        <v>554</v>
      </c>
      <c r="D45" s="85">
        <f>'4'!D44</f>
        <v>466</v>
      </c>
      <c r="E45" s="85">
        <f>'4'!E44</f>
        <v>1020</v>
      </c>
      <c r="F45" s="139" t="s">
        <v>752</v>
      </c>
      <c r="G45" s="139">
        <v>1</v>
      </c>
      <c r="H45" s="139">
        <v>0</v>
      </c>
      <c r="I45" s="139">
        <v>0</v>
      </c>
      <c r="J45" s="139">
        <v>0</v>
      </c>
      <c r="K45" s="139">
        <v>0</v>
      </c>
      <c r="L45" s="139">
        <v>5</v>
      </c>
      <c r="M45" s="139">
        <v>5</v>
      </c>
      <c r="N45" s="139">
        <v>5</v>
      </c>
      <c r="O45" s="139">
        <v>5</v>
      </c>
      <c r="P45" s="140">
        <v>0</v>
      </c>
      <c r="Q45" s="140">
        <v>0</v>
      </c>
      <c r="R45" s="151">
        <v>1.0729613733905579E-2</v>
      </c>
      <c r="S45" s="151">
        <v>4.9019607843137254E-3</v>
      </c>
      <c r="T45" s="139">
        <v>81</v>
      </c>
      <c r="U45" s="151">
        <v>6.1728395061728392E-2</v>
      </c>
    </row>
    <row r="46" spans="1:21" x14ac:dyDescent="0.25">
      <c r="A46" s="18" t="s">
        <v>71</v>
      </c>
      <c r="B46" s="10" t="str">
        <f>'6'!B46</f>
        <v>Susquehanna</v>
      </c>
      <c r="C46" s="85">
        <f>'4'!C45</f>
        <v>248</v>
      </c>
      <c r="D46" s="85">
        <f>'4'!D45</f>
        <v>166</v>
      </c>
      <c r="E46" s="85">
        <f>'4'!E45</f>
        <v>414</v>
      </c>
      <c r="F46" s="139" t="s">
        <v>791</v>
      </c>
      <c r="G46" s="139">
        <v>1</v>
      </c>
      <c r="H46" s="139">
        <v>11</v>
      </c>
      <c r="I46" s="139">
        <v>0</v>
      </c>
      <c r="J46" s="139">
        <v>11</v>
      </c>
      <c r="K46" s="139">
        <v>7</v>
      </c>
      <c r="L46" s="139">
        <v>39</v>
      </c>
      <c r="M46" s="139">
        <v>46</v>
      </c>
      <c r="N46" s="139">
        <v>50</v>
      </c>
      <c r="O46" s="139">
        <v>57</v>
      </c>
      <c r="P46" s="140">
        <v>2.6570048309178744E-2</v>
      </c>
      <c r="Q46" s="140">
        <v>2.8225806451612902E-2</v>
      </c>
      <c r="R46" s="151">
        <v>0.30120481927710846</v>
      </c>
      <c r="S46" s="151">
        <v>0.13768115942028986</v>
      </c>
      <c r="T46" s="139">
        <v>87</v>
      </c>
      <c r="U46" s="151">
        <v>0.65517241379310343</v>
      </c>
    </row>
    <row r="47" spans="1:21" x14ac:dyDescent="0.25">
      <c r="A47" s="18" t="s">
        <v>72</v>
      </c>
      <c r="B47" s="10" t="str">
        <f>'6'!B47</f>
        <v>Berks</v>
      </c>
      <c r="C47" s="85">
        <f>'4'!C46</f>
        <v>1542</v>
      </c>
      <c r="D47" s="85">
        <f>'4'!D46</f>
        <v>1203</v>
      </c>
      <c r="E47" s="85">
        <f>'4'!E46</f>
        <v>2745</v>
      </c>
      <c r="F47" s="139" t="s">
        <v>897</v>
      </c>
      <c r="G47" s="139">
        <v>1</v>
      </c>
      <c r="H47" s="139">
        <v>0</v>
      </c>
      <c r="I47" s="139">
        <v>0</v>
      </c>
      <c r="J47" s="139">
        <v>0</v>
      </c>
      <c r="K47" s="139">
        <v>0</v>
      </c>
      <c r="L47" s="139">
        <v>10</v>
      </c>
      <c r="M47" s="139">
        <v>10</v>
      </c>
      <c r="N47" s="139">
        <v>10</v>
      </c>
      <c r="O47" s="139">
        <v>10</v>
      </c>
      <c r="P47" s="140">
        <v>0</v>
      </c>
      <c r="Q47" s="140">
        <v>0</v>
      </c>
      <c r="R47" s="151">
        <v>8.3125519534497094E-3</v>
      </c>
      <c r="S47" s="151">
        <v>3.6429872495446266E-3</v>
      </c>
      <c r="T47" s="139">
        <v>147</v>
      </c>
      <c r="U47" s="151">
        <v>6.8027210884353748E-2</v>
      </c>
    </row>
    <row r="48" spans="1:21" x14ac:dyDescent="0.25">
      <c r="A48" s="18" t="s">
        <v>73</v>
      </c>
      <c r="B48" s="10" t="str">
        <f>'6'!B48</f>
        <v>McKean</v>
      </c>
      <c r="C48" s="85">
        <f>'4'!C47</f>
        <v>626</v>
      </c>
      <c r="D48" s="85">
        <f>'4'!D47</f>
        <v>457</v>
      </c>
      <c r="E48" s="85">
        <f>'4'!E47</f>
        <v>1083</v>
      </c>
      <c r="F48" s="139" t="s">
        <v>715</v>
      </c>
      <c r="G48" s="139">
        <v>1</v>
      </c>
      <c r="H48" s="139">
        <v>0</v>
      </c>
      <c r="I48" s="139">
        <v>0</v>
      </c>
      <c r="J48" s="139">
        <v>0</v>
      </c>
      <c r="K48" s="139">
        <v>0</v>
      </c>
      <c r="L48" s="139">
        <v>55</v>
      </c>
      <c r="M48" s="139">
        <v>55</v>
      </c>
      <c r="N48" s="139">
        <v>55</v>
      </c>
      <c r="O48" s="139">
        <v>55</v>
      </c>
      <c r="P48" s="140">
        <v>0</v>
      </c>
      <c r="Q48" s="140">
        <v>0</v>
      </c>
      <c r="R48" s="151">
        <v>0.12035010940919037</v>
      </c>
      <c r="S48" s="151">
        <v>5.0784856879039705E-2</v>
      </c>
      <c r="T48" s="139">
        <v>193</v>
      </c>
      <c r="U48" s="151">
        <v>0.28497409326424872</v>
      </c>
    </row>
    <row r="49" spans="1:21" x14ac:dyDescent="0.25">
      <c r="A49" s="18" t="s">
        <v>74</v>
      </c>
      <c r="B49" s="10" t="str">
        <f>'6'!B49</f>
        <v>Berks</v>
      </c>
      <c r="C49" s="85">
        <f>'4'!C48</f>
        <v>331</v>
      </c>
      <c r="D49" s="85">
        <f>'4'!D48</f>
        <v>262</v>
      </c>
      <c r="E49" s="85">
        <f>'4'!E48</f>
        <v>593</v>
      </c>
      <c r="F49" s="139" t="s">
        <v>897</v>
      </c>
      <c r="G49" s="139">
        <v>1</v>
      </c>
      <c r="H49" s="139">
        <v>0</v>
      </c>
      <c r="I49" s="139">
        <v>0</v>
      </c>
      <c r="J49" s="139">
        <v>0</v>
      </c>
      <c r="K49" s="139">
        <v>0</v>
      </c>
      <c r="L49" s="139">
        <v>7</v>
      </c>
      <c r="M49" s="139">
        <v>7</v>
      </c>
      <c r="N49" s="139">
        <v>7</v>
      </c>
      <c r="O49" s="139">
        <v>7</v>
      </c>
      <c r="P49" s="140">
        <v>0</v>
      </c>
      <c r="Q49" s="140">
        <v>0</v>
      </c>
      <c r="R49" s="151">
        <v>2.6717557251908396E-2</v>
      </c>
      <c r="S49" s="151">
        <v>1.1804384485666104E-2</v>
      </c>
      <c r="T49" s="139">
        <v>7</v>
      </c>
      <c r="U49" s="151">
        <v>1</v>
      </c>
    </row>
    <row r="50" spans="1:21" x14ac:dyDescent="0.25">
      <c r="A50" s="18" t="s">
        <v>75</v>
      </c>
      <c r="B50" s="10" t="str">
        <f>'6'!B50</f>
        <v>Allegheny</v>
      </c>
      <c r="C50" s="85">
        <f>'4'!C49</f>
        <v>323</v>
      </c>
      <c r="D50" s="85">
        <f>'4'!D49</f>
        <v>227</v>
      </c>
      <c r="E50" s="85">
        <f>'4'!E49</f>
        <v>550</v>
      </c>
      <c r="F50" s="139" t="s">
        <v>699</v>
      </c>
      <c r="G50" s="139">
        <v>0</v>
      </c>
      <c r="H50" s="139">
        <v>0</v>
      </c>
      <c r="I50" s="139">
        <v>0</v>
      </c>
      <c r="J50" s="139">
        <v>0</v>
      </c>
      <c r="K50" s="139">
        <v>0</v>
      </c>
      <c r="L50" s="139">
        <v>0</v>
      </c>
      <c r="M50" s="139">
        <v>0</v>
      </c>
      <c r="N50" s="139">
        <v>0</v>
      </c>
      <c r="O50" s="139">
        <v>0</v>
      </c>
      <c r="P50" s="140">
        <v>0</v>
      </c>
      <c r="Q50" s="140">
        <v>0</v>
      </c>
      <c r="R50" s="151">
        <v>0</v>
      </c>
      <c r="S50" s="151">
        <v>0</v>
      </c>
      <c r="T50" s="139">
        <v>148</v>
      </c>
      <c r="U50" s="151">
        <v>0</v>
      </c>
    </row>
    <row r="51" spans="1:21" x14ac:dyDescent="0.25">
      <c r="A51" s="18" t="s">
        <v>76</v>
      </c>
      <c r="B51" s="10" t="str">
        <f>'6'!B51</f>
        <v>Bucks</v>
      </c>
      <c r="C51" s="85">
        <f>'4'!C50</f>
        <v>392</v>
      </c>
      <c r="D51" s="85">
        <f>'4'!D50</f>
        <v>257</v>
      </c>
      <c r="E51" s="85">
        <f>'4'!E50</f>
        <v>649</v>
      </c>
      <c r="F51" s="139" t="s">
        <v>798</v>
      </c>
      <c r="G51" s="139">
        <v>1</v>
      </c>
      <c r="H51" s="139">
        <v>0</v>
      </c>
      <c r="I51" s="139">
        <v>0</v>
      </c>
      <c r="J51" s="139">
        <v>0</v>
      </c>
      <c r="K51" s="139">
        <v>0</v>
      </c>
      <c r="L51" s="139">
        <v>45</v>
      </c>
      <c r="M51" s="139">
        <v>45</v>
      </c>
      <c r="N51" s="139">
        <v>45</v>
      </c>
      <c r="O51" s="139">
        <v>45</v>
      </c>
      <c r="P51" s="140">
        <v>0</v>
      </c>
      <c r="Q51" s="140">
        <v>0</v>
      </c>
      <c r="R51" s="151">
        <v>0.17509727626459143</v>
      </c>
      <c r="S51" s="151">
        <v>6.9337442218798145E-2</v>
      </c>
      <c r="T51" s="139">
        <v>147</v>
      </c>
      <c r="U51" s="151">
        <v>0.30612244897959184</v>
      </c>
    </row>
    <row r="52" spans="1:21" x14ac:dyDescent="0.25">
      <c r="A52" s="18" t="s">
        <v>77</v>
      </c>
      <c r="B52" s="10" t="str">
        <f>'6'!B52</f>
        <v>Bucks</v>
      </c>
      <c r="C52" s="85">
        <f>'4'!C51</f>
        <v>2153</v>
      </c>
      <c r="D52" s="85">
        <f>'4'!D51</f>
        <v>1408</v>
      </c>
      <c r="E52" s="85">
        <f>'4'!E51</f>
        <v>3561</v>
      </c>
      <c r="F52" s="139" t="s">
        <v>798</v>
      </c>
      <c r="G52" s="139">
        <v>1</v>
      </c>
      <c r="H52" s="139">
        <v>15</v>
      </c>
      <c r="I52" s="139">
        <v>0</v>
      </c>
      <c r="J52" s="139">
        <v>15</v>
      </c>
      <c r="K52" s="139">
        <v>0</v>
      </c>
      <c r="L52" s="139">
        <v>128</v>
      </c>
      <c r="M52" s="139">
        <v>128</v>
      </c>
      <c r="N52" s="139">
        <v>143</v>
      </c>
      <c r="O52" s="139">
        <v>143</v>
      </c>
      <c r="P52" s="140">
        <v>4.2122999157540014E-3</v>
      </c>
      <c r="Q52" s="140">
        <v>0</v>
      </c>
      <c r="R52" s="151">
        <v>0.1015625</v>
      </c>
      <c r="S52" s="151">
        <v>4.0157259196854818E-2</v>
      </c>
      <c r="T52" s="139">
        <v>435</v>
      </c>
      <c r="U52" s="151">
        <v>0.32873563218390806</v>
      </c>
    </row>
    <row r="53" spans="1:21" x14ac:dyDescent="0.25">
      <c r="A53" s="18" t="s">
        <v>78</v>
      </c>
      <c r="B53" s="10" t="str">
        <f>'6'!B53</f>
        <v>Jefferson</v>
      </c>
      <c r="C53" s="85">
        <f>'4'!C52</f>
        <v>289</v>
      </c>
      <c r="D53" s="85">
        <f>'4'!D52</f>
        <v>169</v>
      </c>
      <c r="E53" s="85">
        <f>'4'!E52</f>
        <v>458</v>
      </c>
      <c r="F53" s="139" t="s">
        <v>804</v>
      </c>
      <c r="G53" s="139">
        <v>1</v>
      </c>
      <c r="H53" s="139">
        <v>0</v>
      </c>
      <c r="I53" s="139">
        <v>0</v>
      </c>
      <c r="J53" s="139">
        <v>0</v>
      </c>
      <c r="K53" s="139">
        <v>0</v>
      </c>
      <c r="L53" s="139">
        <v>11</v>
      </c>
      <c r="M53" s="139">
        <v>11</v>
      </c>
      <c r="N53" s="139">
        <v>11</v>
      </c>
      <c r="O53" s="139">
        <v>11</v>
      </c>
      <c r="P53" s="140">
        <v>0</v>
      </c>
      <c r="Q53" s="140">
        <v>0</v>
      </c>
      <c r="R53" s="151">
        <v>6.5088757396449703E-2</v>
      </c>
      <c r="S53" s="151">
        <v>2.4017467248908297E-2</v>
      </c>
      <c r="T53" s="139">
        <v>116</v>
      </c>
      <c r="U53" s="151">
        <v>9.4827586206896547E-2</v>
      </c>
    </row>
    <row r="54" spans="1:21" x14ac:dyDescent="0.25">
      <c r="A54" s="18" t="s">
        <v>79</v>
      </c>
      <c r="B54" s="10" t="str">
        <f>'6'!B54</f>
        <v>Jefferson</v>
      </c>
      <c r="C54" s="85">
        <f>'4'!C53</f>
        <v>366</v>
      </c>
      <c r="D54" s="85">
        <f>'4'!D53</f>
        <v>274</v>
      </c>
      <c r="E54" s="85">
        <f>'4'!E53</f>
        <v>640</v>
      </c>
      <c r="F54" s="139" t="s">
        <v>804</v>
      </c>
      <c r="G54" s="139">
        <v>1</v>
      </c>
      <c r="H54" s="139">
        <v>0</v>
      </c>
      <c r="I54" s="139">
        <v>0</v>
      </c>
      <c r="J54" s="139">
        <v>0</v>
      </c>
      <c r="K54" s="139">
        <v>24</v>
      </c>
      <c r="L54" s="139">
        <v>36</v>
      </c>
      <c r="M54" s="139">
        <v>60</v>
      </c>
      <c r="N54" s="139">
        <v>36</v>
      </c>
      <c r="O54" s="139">
        <v>60</v>
      </c>
      <c r="P54" s="140">
        <v>0</v>
      </c>
      <c r="Q54" s="140">
        <v>6.5573770491803282E-2</v>
      </c>
      <c r="R54" s="151">
        <v>0.13138686131386862</v>
      </c>
      <c r="S54" s="151">
        <v>9.375E-2</v>
      </c>
      <c r="T54" s="139">
        <v>96</v>
      </c>
      <c r="U54" s="151">
        <v>0.625</v>
      </c>
    </row>
    <row r="55" spans="1:21" x14ac:dyDescent="0.25">
      <c r="A55" s="133" t="s">
        <v>80</v>
      </c>
      <c r="B55" s="134" t="s">
        <v>568</v>
      </c>
      <c r="C55" s="85">
        <f>'4'!C54</f>
        <v>413</v>
      </c>
      <c r="D55" s="85">
        <f>'4'!D54</f>
        <v>250</v>
      </c>
      <c r="E55" s="85">
        <f>'4'!E54</f>
        <v>663</v>
      </c>
      <c r="F55" s="139" t="s">
        <v>700</v>
      </c>
      <c r="G55" s="139">
        <v>1</v>
      </c>
      <c r="H55" s="139">
        <v>0</v>
      </c>
      <c r="I55" s="139">
        <v>30</v>
      </c>
      <c r="J55" s="139">
        <v>30</v>
      </c>
      <c r="K55" s="139">
        <v>40</v>
      </c>
      <c r="L55" s="139">
        <v>90</v>
      </c>
      <c r="M55" s="139">
        <v>130</v>
      </c>
      <c r="N55" s="139">
        <v>90</v>
      </c>
      <c r="O55" s="139">
        <v>160</v>
      </c>
      <c r="P55" s="140">
        <v>4.5248868778280542E-2</v>
      </c>
      <c r="Q55" s="140">
        <v>9.6852300242130748E-2</v>
      </c>
      <c r="R55" s="151">
        <v>0.36</v>
      </c>
      <c r="S55" s="151">
        <v>0.19607843137254902</v>
      </c>
      <c r="T55" s="139">
        <v>152</v>
      </c>
      <c r="U55" s="151">
        <v>0.85526315789473684</v>
      </c>
    </row>
    <row r="56" spans="1:21" x14ac:dyDescent="0.25">
      <c r="A56" s="18" t="s">
        <v>81</v>
      </c>
      <c r="B56" s="10" t="str">
        <f>'6'!B56</f>
        <v>Montgomery</v>
      </c>
      <c r="C56" s="85">
        <f>'4'!C55</f>
        <v>33</v>
      </c>
      <c r="D56" s="85">
        <f>'4'!D55</f>
        <v>23</v>
      </c>
      <c r="E56" s="85">
        <f>'4'!E55</f>
        <v>56</v>
      </c>
      <c r="F56" s="139" t="s">
        <v>699</v>
      </c>
      <c r="G56" s="139">
        <v>0</v>
      </c>
      <c r="H56" s="139">
        <v>0</v>
      </c>
      <c r="I56" s="139">
        <v>0</v>
      </c>
      <c r="J56" s="139">
        <v>0</v>
      </c>
      <c r="K56" s="139">
        <v>0</v>
      </c>
      <c r="L56" s="139">
        <v>0</v>
      </c>
      <c r="M56" s="139">
        <v>0</v>
      </c>
      <c r="N56" s="139">
        <v>0</v>
      </c>
      <c r="O56" s="139">
        <v>0</v>
      </c>
      <c r="P56" s="140">
        <v>0</v>
      </c>
      <c r="Q56" s="140">
        <v>0</v>
      </c>
      <c r="R56" s="151">
        <v>0</v>
      </c>
      <c r="S56" s="151">
        <v>0</v>
      </c>
      <c r="T56" s="139">
        <v>0</v>
      </c>
      <c r="U56" s="151" t="e">
        <v>#DIV/0!</v>
      </c>
    </row>
    <row r="57" spans="1:21" x14ac:dyDescent="0.25">
      <c r="A57" s="18" t="s">
        <v>82</v>
      </c>
      <c r="B57" s="10" t="str">
        <f>'6'!B57</f>
        <v>Washington</v>
      </c>
      <c r="C57" s="85">
        <f>'4'!C56</f>
        <v>249</v>
      </c>
      <c r="D57" s="85">
        <f>'4'!D56</f>
        <v>190</v>
      </c>
      <c r="E57" s="85">
        <f>'4'!E56</f>
        <v>439</v>
      </c>
      <c r="F57" s="139" t="s">
        <v>711</v>
      </c>
      <c r="G57" s="139">
        <v>1</v>
      </c>
      <c r="H57" s="139">
        <v>0</v>
      </c>
      <c r="I57" s="139">
        <v>0</v>
      </c>
      <c r="J57" s="139">
        <v>0</v>
      </c>
      <c r="K57" s="139">
        <v>2</v>
      </c>
      <c r="L57" s="139">
        <v>23</v>
      </c>
      <c r="M57" s="139">
        <v>25</v>
      </c>
      <c r="N57" s="139">
        <v>23</v>
      </c>
      <c r="O57" s="139">
        <v>25</v>
      </c>
      <c r="P57" s="140">
        <v>0</v>
      </c>
      <c r="Q57" s="140">
        <v>8.0321285140562242E-3</v>
      </c>
      <c r="R57" s="151">
        <v>0.12105263157894737</v>
      </c>
      <c r="S57" s="151">
        <v>5.6947608200455579E-2</v>
      </c>
      <c r="T57" s="139">
        <v>65</v>
      </c>
      <c r="U57" s="151">
        <v>0.38461538461538464</v>
      </c>
    </row>
    <row r="58" spans="1:21" ht="22.5" x14ac:dyDescent="0.25">
      <c r="A58" s="18" t="s">
        <v>83</v>
      </c>
      <c r="B58" s="10" t="str">
        <f>'6'!B58</f>
        <v>Westmoreland</v>
      </c>
      <c r="C58" s="85">
        <f>'4'!C57</f>
        <v>373</v>
      </c>
      <c r="D58" s="85">
        <f>'4'!D57</f>
        <v>253</v>
      </c>
      <c r="E58" s="85">
        <f>'4'!E57</f>
        <v>626</v>
      </c>
      <c r="F58" s="139" t="s">
        <v>820</v>
      </c>
      <c r="G58" s="139">
        <v>2</v>
      </c>
      <c r="H58" s="139">
        <v>0</v>
      </c>
      <c r="I58" s="139">
        <v>0</v>
      </c>
      <c r="J58" s="139">
        <v>0</v>
      </c>
      <c r="K58" s="139">
        <v>5</v>
      </c>
      <c r="L58" s="139">
        <v>3</v>
      </c>
      <c r="M58" s="139">
        <v>8</v>
      </c>
      <c r="N58" s="139">
        <v>3</v>
      </c>
      <c r="O58" s="139">
        <v>8</v>
      </c>
      <c r="P58" s="140">
        <v>0</v>
      </c>
      <c r="Q58" s="140">
        <v>1.3404825737265416E-2</v>
      </c>
      <c r="R58" s="151">
        <v>1.1857707509881422E-2</v>
      </c>
      <c r="S58" s="151">
        <v>1.2779552715654952E-2</v>
      </c>
      <c r="T58" s="139">
        <v>135</v>
      </c>
      <c r="U58" s="151">
        <v>5.9259259259259262E-2</v>
      </c>
    </row>
    <row r="59" spans="1:21" x14ac:dyDescent="0.25">
      <c r="A59" s="18" t="s">
        <v>84</v>
      </c>
      <c r="B59" s="10" t="str">
        <f>'6'!B59</f>
        <v>Butler</v>
      </c>
      <c r="C59" s="85">
        <f>'4'!C58</f>
        <v>1837</v>
      </c>
      <c r="D59" s="85">
        <f>'4'!D58</f>
        <v>1255</v>
      </c>
      <c r="E59" s="85">
        <f>'4'!E58</f>
        <v>3092</v>
      </c>
      <c r="F59" s="139" t="s">
        <v>746</v>
      </c>
      <c r="G59" s="139">
        <v>1</v>
      </c>
      <c r="H59" s="139">
        <v>10</v>
      </c>
      <c r="I59" s="139">
        <v>0</v>
      </c>
      <c r="J59" s="139">
        <v>10</v>
      </c>
      <c r="K59" s="139">
        <v>51</v>
      </c>
      <c r="L59" s="139">
        <v>155</v>
      </c>
      <c r="M59" s="139">
        <v>206</v>
      </c>
      <c r="N59" s="139">
        <v>165</v>
      </c>
      <c r="O59" s="139">
        <v>216</v>
      </c>
      <c r="P59" s="140">
        <v>3.2341526520051748E-3</v>
      </c>
      <c r="Q59" s="140">
        <v>2.7762656505171474E-2</v>
      </c>
      <c r="R59" s="151">
        <v>0.13147410358565736</v>
      </c>
      <c r="S59" s="151">
        <v>6.9857697283311773E-2</v>
      </c>
      <c r="T59" s="139">
        <v>614</v>
      </c>
      <c r="U59" s="151">
        <v>0.3517915309446254</v>
      </c>
    </row>
    <row r="60" spans="1:21" x14ac:dyDescent="0.25">
      <c r="A60" s="18" t="s">
        <v>85</v>
      </c>
      <c r="B60" s="10" t="str">
        <f>'6'!B60</f>
        <v>Washington</v>
      </c>
      <c r="C60" s="85">
        <f>'4'!C59</f>
        <v>170</v>
      </c>
      <c r="D60" s="85">
        <f>'4'!D59</f>
        <v>111</v>
      </c>
      <c r="E60" s="85">
        <f>'4'!E59</f>
        <v>281</v>
      </c>
      <c r="F60" s="139" t="s">
        <v>711</v>
      </c>
      <c r="G60" s="139">
        <v>1</v>
      </c>
      <c r="H60" s="139">
        <v>0</v>
      </c>
      <c r="I60" s="139">
        <v>0</v>
      </c>
      <c r="J60" s="139">
        <v>0</v>
      </c>
      <c r="K60" s="139">
        <v>1</v>
      </c>
      <c r="L60" s="139">
        <v>21</v>
      </c>
      <c r="M60" s="139">
        <v>22</v>
      </c>
      <c r="N60" s="139">
        <v>21</v>
      </c>
      <c r="O60" s="139">
        <v>22</v>
      </c>
      <c r="P60" s="140">
        <v>0</v>
      </c>
      <c r="Q60" s="140">
        <v>5.8823529411764705E-3</v>
      </c>
      <c r="R60" s="151">
        <v>0.1891891891891892</v>
      </c>
      <c r="S60" s="151">
        <v>7.8291814946619215E-2</v>
      </c>
      <c r="T60" s="139">
        <v>62</v>
      </c>
      <c r="U60" s="151">
        <v>0.35483870967741937</v>
      </c>
    </row>
    <row r="61" spans="1:21" x14ac:dyDescent="0.25">
      <c r="A61" s="18" t="s">
        <v>86</v>
      </c>
      <c r="B61" s="10" t="str">
        <f>'6'!B61</f>
        <v>Cambria</v>
      </c>
      <c r="C61" s="85">
        <f>'4'!C60</f>
        <v>291</v>
      </c>
      <c r="D61" s="85">
        <f>'4'!D60</f>
        <v>228</v>
      </c>
      <c r="E61" s="85">
        <f>'4'!E60</f>
        <v>519</v>
      </c>
      <c r="F61" s="139" t="s">
        <v>802</v>
      </c>
      <c r="G61" s="139">
        <v>1</v>
      </c>
      <c r="H61" s="139">
        <v>0</v>
      </c>
      <c r="I61" s="139">
        <v>0</v>
      </c>
      <c r="J61" s="139">
        <v>0</v>
      </c>
      <c r="K61" s="139">
        <v>1</v>
      </c>
      <c r="L61" s="139">
        <v>0</v>
      </c>
      <c r="M61" s="139">
        <v>1</v>
      </c>
      <c r="N61" s="139">
        <v>0</v>
      </c>
      <c r="O61" s="139">
        <v>1</v>
      </c>
      <c r="P61" s="140">
        <v>0</v>
      </c>
      <c r="Q61" s="140">
        <v>3.4364261168384879E-3</v>
      </c>
      <c r="R61" s="151">
        <v>0</v>
      </c>
      <c r="S61" s="151">
        <v>1.9267822736030828E-3</v>
      </c>
      <c r="T61" s="139">
        <v>144</v>
      </c>
      <c r="U61" s="151">
        <v>6.9444444444444441E-3</v>
      </c>
    </row>
    <row r="62" spans="1:21" x14ac:dyDescent="0.25">
      <c r="A62" s="18" t="s">
        <v>87</v>
      </c>
      <c r="B62" s="10" t="str">
        <f>'6'!B62</f>
        <v>Cameron</v>
      </c>
      <c r="C62" s="85">
        <f>'4'!C61</f>
        <v>139</v>
      </c>
      <c r="D62" s="85">
        <f>'4'!D61</f>
        <v>80</v>
      </c>
      <c r="E62" s="85">
        <f>'4'!E61</f>
        <v>219</v>
      </c>
      <c r="F62" s="139" t="s">
        <v>715</v>
      </c>
      <c r="G62" s="139">
        <v>1</v>
      </c>
      <c r="H62" s="139">
        <v>12</v>
      </c>
      <c r="I62" s="139">
        <v>0</v>
      </c>
      <c r="J62" s="139">
        <v>12</v>
      </c>
      <c r="K62" s="139">
        <v>0</v>
      </c>
      <c r="L62" s="139">
        <v>18</v>
      </c>
      <c r="M62" s="139">
        <v>18</v>
      </c>
      <c r="N62" s="139">
        <v>30</v>
      </c>
      <c r="O62" s="139">
        <v>30</v>
      </c>
      <c r="P62" s="140">
        <v>5.4794520547945202E-2</v>
      </c>
      <c r="Q62" s="140">
        <v>0</v>
      </c>
      <c r="R62" s="151">
        <v>0.375</v>
      </c>
      <c r="S62" s="151">
        <v>0.13698630136986301</v>
      </c>
      <c r="T62" s="139">
        <v>97</v>
      </c>
      <c r="U62" s="151">
        <v>0.30927835051546393</v>
      </c>
    </row>
    <row r="63" spans="1:21" x14ac:dyDescent="0.25">
      <c r="A63" s="18" t="s">
        <v>88</v>
      </c>
      <c r="B63" s="10" t="str">
        <f>'6'!B63</f>
        <v>Cumberland</v>
      </c>
      <c r="C63" s="85">
        <f>'4'!C62</f>
        <v>256</v>
      </c>
      <c r="D63" s="85">
        <f>'4'!D62</f>
        <v>180</v>
      </c>
      <c r="E63" s="85">
        <f>'4'!E62</f>
        <v>436</v>
      </c>
      <c r="F63" s="139"/>
      <c r="G63" s="139">
        <v>0</v>
      </c>
      <c r="H63" s="139">
        <v>0</v>
      </c>
      <c r="I63" s="139">
        <v>0</v>
      </c>
      <c r="J63" s="139">
        <v>0</v>
      </c>
      <c r="K63" s="139">
        <v>0</v>
      </c>
      <c r="L63" s="139">
        <v>0</v>
      </c>
      <c r="M63" s="139">
        <v>0</v>
      </c>
      <c r="N63" s="139">
        <v>0</v>
      </c>
      <c r="O63" s="139">
        <v>0</v>
      </c>
      <c r="P63" s="140">
        <v>0</v>
      </c>
      <c r="Q63" s="140">
        <v>0</v>
      </c>
      <c r="R63" s="151">
        <v>0</v>
      </c>
      <c r="S63" s="151">
        <v>0</v>
      </c>
      <c r="T63" s="139">
        <v>0</v>
      </c>
      <c r="U63" s="151">
        <v>0</v>
      </c>
    </row>
    <row r="64" spans="1:21" x14ac:dyDescent="0.25">
      <c r="A64" s="18" t="s">
        <v>89</v>
      </c>
      <c r="B64" s="10" t="str">
        <f>'6'!B64</f>
        <v>Washington</v>
      </c>
      <c r="C64" s="85">
        <f>'4'!C63</f>
        <v>1218</v>
      </c>
      <c r="D64" s="85">
        <f>'4'!D63</f>
        <v>842</v>
      </c>
      <c r="E64" s="85">
        <f>'4'!E63</f>
        <v>2060</v>
      </c>
      <c r="F64" s="139" t="s">
        <v>711</v>
      </c>
      <c r="G64" s="139">
        <v>1</v>
      </c>
      <c r="H64" s="139">
        <v>0</v>
      </c>
      <c r="I64" s="139">
        <v>0</v>
      </c>
      <c r="J64" s="139">
        <v>0</v>
      </c>
      <c r="K64" s="139">
        <v>3</v>
      </c>
      <c r="L64" s="139">
        <v>40</v>
      </c>
      <c r="M64" s="139">
        <v>43</v>
      </c>
      <c r="N64" s="139">
        <v>40</v>
      </c>
      <c r="O64" s="139">
        <v>43</v>
      </c>
      <c r="P64" s="140">
        <v>0</v>
      </c>
      <c r="Q64" s="140">
        <v>2.4630541871921183E-3</v>
      </c>
      <c r="R64" s="151">
        <v>4.7505938242280284E-2</v>
      </c>
      <c r="S64" s="151">
        <v>2.0873786407766989E-2</v>
      </c>
      <c r="T64" s="139">
        <v>217</v>
      </c>
      <c r="U64" s="151">
        <v>0.19815668202764977</v>
      </c>
    </row>
    <row r="65" spans="1:21" ht="22.5" x14ac:dyDescent="0.25">
      <c r="A65" s="18" t="s">
        <v>90</v>
      </c>
      <c r="B65" s="10" t="str">
        <f>'6'!B65</f>
        <v>Bradford</v>
      </c>
      <c r="C65" s="85">
        <f>'4'!C64</f>
        <v>231</v>
      </c>
      <c r="D65" s="85">
        <f>'4'!D64</f>
        <v>169</v>
      </c>
      <c r="E65" s="85">
        <f>'4'!E64</f>
        <v>400</v>
      </c>
      <c r="F65" s="139" t="s">
        <v>780</v>
      </c>
      <c r="G65" s="139">
        <v>1</v>
      </c>
      <c r="H65" s="139">
        <v>0</v>
      </c>
      <c r="I65" s="139">
        <v>15</v>
      </c>
      <c r="J65" s="139">
        <v>15</v>
      </c>
      <c r="K65" s="139">
        <v>6</v>
      </c>
      <c r="L65" s="139">
        <v>34</v>
      </c>
      <c r="M65" s="139">
        <v>40</v>
      </c>
      <c r="N65" s="139">
        <v>34</v>
      </c>
      <c r="O65" s="139">
        <v>55</v>
      </c>
      <c r="P65" s="140">
        <v>3.7499999999999999E-2</v>
      </c>
      <c r="Q65" s="140">
        <v>2.5974025974025976E-2</v>
      </c>
      <c r="R65" s="151">
        <v>0.20118343195266272</v>
      </c>
      <c r="S65" s="151">
        <v>0.1</v>
      </c>
      <c r="T65" s="139">
        <v>145</v>
      </c>
      <c r="U65" s="151">
        <v>0.27586206896551724</v>
      </c>
    </row>
    <row r="66" spans="1:21" x14ac:dyDescent="0.25">
      <c r="A66" s="18" t="s">
        <v>91</v>
      </c>
      <c r="B66" s="10" t="str">
        <f>'6'!B66</f>
        <v>Lackawanna</v>
      </c>
      <c r="C66" s="85">
        <f>'4'!C65</f>
        <v>416</v>
      </c>
      <c r="D66" s="85">
        <f>'4'!D65</f>
        <v>288</v>
      </c>
      <c r="E66" s="85">
        <f>'4'!E65</f>
        <v>704</v>
      </c>
      <c r="F66" s="139" t="s">
        <v>791</v>
      </c>
      <c r="G66" s="139">
        <v>1</v>
      </c>
      <c r="H66" s="139">
        <v>86</v>
      </c>
      <c r="I66" s="139">
        <v>0</v>
      </c>
      <c r="J66" s="139">
        <v>86</v>
      </c>
      <c r="K66" s="139">
        <v>0</v>
      </c>
      <c r="L66" s="139">
        <v>99</v>
      </c>
      <c r="M66" s="139">
        <v>99</v>
      </c>
      <c r="N66" s="139">
        <v>185</v>
      </c>
      <c r="O66" s="139">
        <v>185</v>
      </c>
      <c r="P66" s="140">
        <v>0.12215909090909091</v>
      </c>
      <c r="Q66" s="140">
        <v>0</v>
      </c>
      <c r="R66" s="151">
        <v>0.64236111111111116</v>
      </c>
      <c r="S66" s="151">
        <v>0.26278409090909088</v>
      </c>
      <c r="T66" s="139">
        <v>135</v>
      </c>
      <c r="U66" s="151">
        <v>1.3703703703703705</v>
      </c>
    </row>
    <row r="67" spans="1:21" ht="22.5" x14ac:dyDescent="0.25">
      <c r="A67" s="18" t="s">
        <v>92</v>
      </c>
      <c r="B67" s="10" t="str">
        <f>'6'!B67</f>
        <v>Cumberland</v>
      </c>
      <c r="C67" s="85">
        <f>'4'!C66</f>
        <v>1283</v>
      </c>
      <c r="D67" s="85">
        <f>'4'!D66</f>
        <v>911</v>
      </c>
      <c r="E67" s="85">
        <f>'4'!E66</f>
        <v>2194</v>
      </c>
      <c r="F67" s="139" t="s">
        <v>805</v>
      </c>
      <c r="G67" s="139">
        <v>2</v>
      </c>
      <c r="H67" s="139">
        <v>0</v>
      </c>
      <c r="I67" s="139">
        <v>0</v>
      </c>
      <c r="J67" s="139">
        <v>0</v>
      </c>
      <c r="K67" s="139">
        <v>30</v>
      </c>
      <c r="L67" s="139">
        <v>56</v>
      </c>
      <c r="M67" s="139">
        <v>86</v>
      </c>
      <c r="N67" s="139">
        <v>56</v>
      </c>
      <c r="O67" s="139">
        <v>86</v>
      </c>
      <c r="P67" s="140">
        <v>0</v>
      </c>
      <c r="Q67" s="140">
        <v>2.3382696804364771E-2</v>
      </c>
      <c r="R67" s="151">
        <v>6.1470911086717893E-2</v>
      </c>
      <c r="S67" s="151">
        <v>3.9197812215132181E-2</v>
      </c>
      <c r="T67" s="139">
        <v>291</v>
      </c>
      <c r="U67" s="151">
        <v>0.29553264604810997</v>
      </c>
    </row>
    <row r="68" spans="1:21" x14ac:dyDescent="0.25">
      <c r="A68" s="18" t="s">
        <v>93</v>
      </c>
      <c r="B68" s="10" t="str">
        <f>'6'!B68</f>
        <v>Allegheny</v>
      </c>
      <c r="C68" s="85">
        <f>'4'!C67</f>
        <v>536</v>
      </c>
      <c r="D68" s="85">
        <f>'4'!D67</f>
        <v>276</v>
      </c>
      <c r="E68" s="85">
        <f>'4'!E67</f>
        <v>812</v>
      </c>
      <c r="F68" s="139" t="s">
        <v>705</v>
      </c>
      <c r="G68" s="139">
        <v>1</v>
      </c>
      <c r="H68" s="139">
        <v>0</v>
      </c>
      <c r="I68" s="139">
        <v>0</v>
      </c>
      <c r="J68" s="139">
        <v>0</v>
      </c>
      <c r="K68" s="139">
        <v>13</v>
      </c>
      <c r="L68" s="139">
        <v>52</v>
      </c>
      <c r="M68" s="139">
        <v>65</v>
      </c>
      <c r="N68" s="139">
        <v>52</v>
      </c>
      <c r="O68" s="139">
        <v>65</v>
      </c>
      <c r="P68" s="140">
        <v>0</v>
      </c>
      <c r="Q68" s="140">
        <v>2.4253731343283583E-2</v>
      </c>
      <c r="R68" s="151">
        <v>0.18840579710144928</v>
      </c>
      <c r="S68" s="151">
        <v>8.0049261083743842E-2</v>
      </c>
      <c r="T68" s="139">
        <v>266</v>
      </c>
      <c r="U68" s="151">
        <v>0.24436090225563908</v>
      </c>
    </row>
    <row r="69" spans="1:21" x14ac:dyDescent="0.25">
      <c r="A69" s="18" t="s">
        <v>94</v>
      </c>
      <c r="B69" s="10" t="str">
        <f>'6'!B69</f>
        <v>Greene</v>
      </c>
      <c r="C69" s="85">
        <f>'4'!C68</f>
        <v>246</v>
      </c>
      <c r="D69" s="85">
        <f>'4'!D68</f>
        <v>172</v>
      </c>
      <c r="E69" s="85">
        <f>'4'!E68</f>
        <v>418</v>
      </c>
      <c r="F69" s="139" t="s">
        <v>711</v>
      </c>
      <c r="G69" s="139">
        <v>1</v>
      </c>
      <c r="H69" s="139">
        <v>0</v>
      </c>
      <c r="I69" s="139">
        <v>0</v>
      </c>
      <c r="J69" s="139">
        <v>0</v>
      </c>
      <c r="K69" s="139">
        <v>6</v>
      </c>
      <c r="L69" s="139">
        <v>64</v>
      </c>
      <c r="M69" s="139">
        <v>70</v>
      </c>
      <c r="N69" s="139">
        <v>64</v>
      </c>
      <c r="O69" s="139">
        <v>70</v>
      </c>
      <c r="P69" s="140">
        <v>0</v>
      </c>
      <c r="Q69" s="140">
        <v>2.4390243902439025E-2</v>
      </c>
      <c r="R69" s="151">
        <v>0.37209302325581395</v>
      </c>
      <c r="S69" s="151">
        <v>0.1674641148325359</v>
      </c>
      <c r="T69" s="139">
        <v>121</v>
      </c>
      <c r="U69" s="151">
        <v>0.57851239669421484</v>
      </c>
    </row>
    <row r="70" spans="1:21" x14ac:dyDescent="0.25">
      <c r="A70" s="18" t="s">
        <v>95</v>
      </c>
      <c r="B70" s="10" t="str">
        <f>'6'!B70</f>
        <v>Lehigh</v>
      </c>
      <c r="C70" s="85">
        <f>'4'!C69</f>
        <v>376</v>
      </c>
      <c r="D70" s="85">
        <f>'4'!D69</f>
        <v>237</v>
      </c>
      <c r="E70" s="85">
        <f>'4'!E69</f>
        <v>613</v>
      </c>
      <c r="F70" s="139" t="s">
        <v>699</v>
      </c>
      <c r="G70" s="139">
        <v>0</v>
      </c>
      <c r="H70" s="139">
        <v>0</v>
      </c>
      <c r="I70" s="139">
        <v>0</v>
      </c>
      <c r="J70" s="139">
        <v>0</v>
      </c>
      <c r="K70" s="139">
        <v>0</v>
      </c>
      <c r="L70" s="139">
        <v>0</v>
      </c>
      <c r="M70" s="139">
        <v>0</v>
      </c>
      <c r="N70" s="139">
        <v>0</v>
      </c>
      <c r="O70" s="139">
        <v>0</v>
      </c>
      <c r="P70" s="140">
        <v>0</v>
      </c>
      <c r="Q70" s="140">
        <v>0</v>
      </c>
      <c r="R70" s="151">
        <v>0</v>
      </c>
      <c r="S70" s="151">
        <v>0</v>
      </c>
      <c r="T70" s="139">
        <v>129</v>
      </c>
      <c r="U70" s="151">
        <v>0</v>
      </c>
    </row>
    <row r="71" spans="1:21" x14ac:dyDescent="0.25">
      <c r="A71" s="18" t="s">
        <v>96</v>
      </c>
      <c r="B71" s="10" t="str">
        <f>'6'!B71</f>
        <v>Bucks</v>
      </c>
      <c r="C71" s="85">
        <f>'4'!C70</f>
        <v>1358</v>
      </c>
      <c r="D71" s="85">
        <f>'4'!D70</f>
        <v>1034</v>
      </c>
      <c r="E71" s="85">
        <f>'4'!E70</f>
        <v>2392</v>
      </c>
      <c r="F71" s="139" t="s">
        <v>798</v>
      </c>
      <c r="G71" s="139">
        <v>1</v>
      </c>
      <c r="H71" s="139">
        <v>0</v>
      </c>
      <c r="I71" s="139">
        <v>0</v>
      </c>
      <c r="J71" s="139">
        <v>0</v>
      </c>
      <c r="K71" s="139">
        <v>0</v>
      </c>
      <c r="L71" s="139">
        <v>89</v>
      </c>
      <c r="M71" s="139">
        <v>89</v>
      </c>
      <c r="N71" s="139">
        <v>89</v>
      </c>
      <c r="O71" s="139">
        <v>89</v>
      </c>
      <c r="P71" s="140">
        <v>0</v>
      </c>
      <c r="Q71" s="140">
        <v>0</v>
      </c>
      <c r="R71" s="151">
        <v>8.6073500967117994E-2</v>
      </c>
      <c r="S71" s="151">
        <v>3.7207357859531776E-2</v>
      </c>
      <c r="T71" s="139">
        <v>339</v>
      </c>
      <c r="U71" s="151">
        <v>0.26253687315634217</v>
      </c>
    </row>
    <row r="72" spans="1:21" ht="22.5" x14ac:dyDescent="0.25">
      <c r="A72" s="133" t="s">
        <v>97</v>
      </c>
      <c r="B72" s="134" t="s">
        <v>567</v>
      </c>
      <c r="C72" s="85">
        <f>'4'!C71</f>
        <v>602</v>
      </c>
      <c r="D72" s="85">
        <f>'4'!D71</f>
        <v>394</v>
      </c>
      <c r="E72" s="85">
        <f>'4'!E71</f>
        <v>996</v>
      </c>
      <c r="F72" s="139" t="s">
        <v>894</v>
      </c>
      <c r="G72" s="139">
        <v>2</v>
      </c>
      <c r="H72" s="139">
        <v>0</v>
      </c>
      <c r="I72" s="139">
        <v>0</v>
      </c>
      <c r="J72" s="139">
        <v>0</v>
      </c>
      <c r="K72" s="139">
        <v>4</v>
      </c>
      <c r="L72" s="139">
        <v>40</v>
      </c>
      <c r="M72" s="139">
        <v>44</v>
      </c>
      <c r="N72" s="139">
        <v>40</v>
      </c>
      <c r="O72" s="139">
        <v>44</v>
      </c>
      <c r="P72" s="140">
        <v>0</v>
      </c>
      <c r="Q72" s="140">
        <v>6.6445182724252493E-3</v>
      </c>
      <c r="R72" s="151">
        <v>0.10152284263959391</v>
      </c>
      <c r="S72" s="151">
        <v>4.4176706827309238E-2</v>
      </c>
      <c r="T72" s="139">
        <v>48</v>
      </c>
      <c r="U72" s="151">
        <v>0.91666666666666663</v>
      </c>
    </row>
    <row r="73" spans="1:21" x14ac:dyDescent="0.25">
      <c r="A73" s="18" t="s">
        <v>98</v>
      </c>
      <c r="B73" s="10" t="str">
        <f>'6'!B73</f>
        <v>Bucks</v>
      </c>
      <c r="C73" s="85">
        <f>'4'!C72</f>
        <v>3256</v>
      </c>
      <c r="D73" s="85">
        <f>'4'!D72</f>
        <v>2630</v>
      </c>
      <c r="E73" s="85">
        <f>'4'!E72</f>
        <v>5886</v>
      </c>
      <c r="F73" s="139" t="s">
        <v>699</v>
      </c>
      <c r="G73" s="139">
        <v>0</v>
      </c>
      <c r="H73" s="139">
        <v>0</v>
      </c>
      <c r="I73" s="139">
        <v>0</v>
      </c>
      <c r="J73" s="139">
        <v>0</v>
      </c>
      <c r="K73" s="139">
        <v>0</v>
      </c>
      <c r="L73" s="139">
        <v>0</v>
      </c>
      <c r="M73" s="139">
        <v>0</v>
      </c>
      <c r="N73" s="139">
        <v>0</v>
      </c>
      <c r="O73" s="139">
        <v>0</v>
      </c>
      <c r="P73" s="140">
        <v>0</v>
      </c>
      <c r="Q73" s="140">
        <v>0</v>
      </c>
      <c r="R73" s="151">
        <v>0</v>
      </c>
      <c r="S73" s="151">
        <v>0</v>
      </c>
      <c r="T73" s="139">
        <v>97</v>
      </c>
      <c r="U73" s="151">
        <v>0</v>
      </c>
    </row>
    <row r="74" spans="1:21" ht="22.5" x14ac:dyDescent="0.25">
      <c r="A74" s="18" t="s">
        <v>99</v>
      </c>
      <c r="B74" s="10" t="str">
        <f>'6'!B74</f>
        <v>Cambria</v>
      </c>
      <c r="C74" s="85">
        <f>'4'!C73</f>
        <v>391</v>
      </c>
      <c r="D74" s="85">
        <f>'4'!D73</f>
        <v>291</v>
      </c>
      <c r="E74" s="85">
        <f>'4'!E73</f>
        <v>682</v>
      </c>
      <c r="F74" s="139" t="s">
        <v>806</v>
      </c>
      <c r="G74" s="139">
        <v>2</v>
      </c>
      <c r="H74" s="139">
        <v>0</v>
      </c>
      <c r="I74" s="139">
        <v>0</v>
      </c>
      <c r="J74" s="139">
        <v>0</v>
      </c>
      <c r="K74" s="139">
        <v>1</v>
      </c>
      <c r="L74" s="139">
        <v>48</v>
      </c>
      <c r="M74" s="139">
        <v>49</v>
      </c>
      <c r="N74" s="139">
        <v>48</v>
      </c>
      <c r="O74" s="139">
        <v>49</v>
      </c>
      <c r="P74" s="140">
        <v>0</v>
      </c>
      <c r="Q74" s="140">
        <v>2.5575447570332483E-3</v>
      </c>
      <c r="R74" s="151">
        <v>0.16494845360824742</v>
      </c>
      <c r="S74" s="151">
        <v>7.1847507331378305E-2</v>
      </c>
      <c r="T74" s="139">
        <v>147</v>
      </c>
      <c r="U74" s="151">
        <v>0.33333333333333331</v>
      </c>
    </row>
    <row r="75" spans="1:21" x14ac:dyDescent="0.25">
      <c r="A75" s="18" t="s">
        <v>100</v>
      </c>
      <c r="B75" s="10" t="str">
        <f>'6'!B75</f>
        <v>Columbia</v>
      </c>
      <c r="C75" s="85">
        <f>'4'!C74</f>
        <v>416</v>
      </c>
      <c r="D75" s="85">
        <f>'4'!D74</f>
        <v>334</v>
      </c>
      <c r="E75" s="85">
        <f>'4'!E74</f>
        <v>750</v>
      </c>
      <c r="F75" s="139" t="s">
        <v>699</v>
      </c>
      <c r="G75" s="139">
        <v>0</v>
      </c>
      <c r="H75" s="139">
        <v>0</v>
      </c>
      <c r="I75" s="139">
        <v>0</v>
      </c>
      <c r="J75" s="139">
        <v>0</v>
      </c>
      <c r="K75" s="139">
        <v>0</v>
      </c>
      <c r="L75" s="139">
        <v>0</v>
      </c>
      <c r="M75" s="139">
        <v>0</v>
      </c>
      <c r="N75" s="139">
        <v>0</v>
      </c>
      <c r="O75" s="139">
        <v>0</v>
      </c>
      <c r="P75" s="140">
        <v>0</v>
      </c>
      <c r="Q75" s="140">
        <v>0</v>
      </c>
      <c r="R75" s="151">
        <v>0</v>
      </c>
      <c r="S75" s="151">
        <v>0</v>
      </c>
      <c r="T75" s="139">
        <v>93</v>
      </c>
      <c r="U75" s="151">
        <v>0</v>
      </c>
    </row>
    <row r="76" spans="1:21" x14ac:dyDescent="0.25">
      <c r="A76" s="18" t="s">
        <v>101</v>
      </c>
      <c r="B76" s="10" t="str">
        <f>'6'!B76</f>
        <v>Dauphin</v>
      </c>
      <c r="C76" s="85">
        <f>'4'!C75</f>
        <v>3112</v>
      </c>
      <c r="D76" s="85">
        <f>'4'!D75</f>
        <v>2047</v>
      </c>
      <c r="E76" s="85">
        <f>'4'!E75</f>
        <v>5159</v>
      </c>
      <c r="F76" s="139" t="s">
        <v>741</v>
      </c>
      <c r="G76" s="139">
        <v>1</v>
      </c>
      <c r="H76" s="139">
        <v>0</v>
      </c>
      <c r="I76" s="139">
        <v>0</v>
      </c>
      <c r="J76" s="139">
        <v>0</v>
      </c>
      <c r="K76" s="139">
        <v>0</v>
      </c>
      <c r="L76" s="139">
        <v>32</v>
      </c>
      <c r="M76" s="139">
        <v>32</v>
      </c>
      <c r="N76" s="139">
        <v>32</v>
      </c>
      <c r="O76" s="139">
        <v>32</v>
      </c>
      <c r="P76" s="140">
        <v>0</v>
      </c>
      <c r="Q76" s="140">
        <v>0</v>
      </c>
      <c r="R76" s="151">
        <v>1.5632633121641426E-2</v>
      </c>
      <c r="S76" s="151">
        <v>6.2027524714091875E-3</v>
      </c>
      <c r="T76" s="139">
        <v>620</v>
      </c>
      <c r="U76" s="151">
        <v>5.1612903225806452E-2</v>
      </c>
    </row>
    <row r="77" spans="1:21" ht="22.5" x14ac:dyDescent="0.25">
      <c r="A77" s="18" t="s">
        <v>102</v>
      </c>
      <c r="B77" s="10" t="str">
        <f>'6'!B77</f>
        <v>Fulton</v>
      </c>
      <c r="C77" s="85">
        <f>'4'!C76</f>
        <v>270</v>
      </c>
      <c r="D77" s="85">
        <f>'4'!D76</f>
        <v>183</v>
      </c>
      <c r="E77" s="85">
        <f>'4'!E76</f>
        <v>453</v>
      </c>
      <c r="F77" s="139" t="s">
        <v>807</v>
      </c>
      <c r="G77" s="139">
        <v>2</v>
      </c>
      <c r="H77" s="139">
        <v>0</v>
      </c>
      <c r="I77" s="139">
        <v>0</v>
      </c>
      <c r="J77" s="139">
        <v>0</v>
      </c>
      <c r="K77" s="139">
        <v>11</v>
      </c>
      <c r="L77" s="139">
        <v>31</v>
      </c>
      <c r="M77" s="139">
        <v>42</v>
      </c>
      <c r="N77" s="139">
        <v>31</v>
      </c>
      <c r="O77" s="139">
        <v>42</v>
      </c>
      <c r="P77" s="140">
        <v>0</v>
      </c>
      <c r="Q77" s="140">
        <v>4.0740740740740744E-2</v>
      </c>
      <c r="R77" s="151">
        <v>0.16939890710382513</v>
      </c>
      <c r="S77" s="151">
        <v>9.2715231788079472E-2</v>
      </c>
      <c r="T77" s="139">
        <v>121</v>
      </c>
      <c r="U77" s="151">
        <v>0.34710743801652894</v>
      </c>
    </row>
    <row r="78" spans="1:21" x14ac:dyDescent="0.25">
      <c r="A78" s="18" t="s">
        <v>103</v>
      </c>
      <c r="B78" s="10" t="str">
        <f>'6'!B78</f>
        <v>Greene</v>
      </c>
      <c r="C78" s="85">
        <f>'4'!C77</f>
        <v>440</v>
      </c>
      <c r="D78" s="85">
        <f>'4'!D77</f>
        <v>325</v>
      </c>
      <c r="E78" s="85">
        <f>'4'!E77</f>
        <v>765</v>
      </c>
      <c r="F78" s="139" t="s">
        <v>711</v>
      </c>
      <c r="G78" s="139">
        <v>1</v>
      </c>
      <c r="H78" s="139">
        <v>0</v>
      </c>
      <c r="I78" s="139">
        <v>0</v>
      </c>
      <c r="J78" s="139">
        <v>0</v>
      </c>
      <c r="K78" s="139">
        <v>9</v>
      </c>
      <c r="L78" s="139">
        <v>45</v>
      </c>
      <c r="M78" s="139">
        <v>54</v>
      </c>
      <c r="N78" s="139">
        <v>45</v>
      </c>
      <c r="O78" s="139">
        <v>54</v>
      </c>
      <c r="P78" s="140">
        <v>0</v>
      </c>
      <c r="Q78" s="140">
        <v>2.0454545454545454E-2</v>
      </c>
      <c r="R78" s="151">
        <v>0.13846153846153847</v>
      </c>
      <c r="S78" s="151">
        <v>7.0588235294117646E-2</v>
      </c>
      <c r="T78" s="139">
        <v>281</v>
      </c>
      <c r="U78" s="151">
        <v>0.19217081850533807</v>
      </c>
    </row>
    <row r="79" spans="1:21" x14ac:dyDescent="0.25">
      <c r="A79" s="18" t="s">
        <v>104</v>
      </c>
      <c r="B79" s="10" t="str">
        <f>'6'!B79</f>
        <v>York</v>
      </c>
      <c r="C79" s="85">
        <f>'4'!C78</f>
        <v>1152</v>
      </c>
      <c r="D79" s="85">
        <f>'4'!D78</f>
        <v>860</v>
      </c>
      <c r="E79" s="85">
        <f>'4'!E78</f>
        <v>2012</v>
      </c>
      <c r="F79" s="139" t="s">
        <v>699</v>
      </c>
      <c r="G79" s="139">
        <v>0</v>
      </c>
      <c r="H79" s="139">
        <v>0</v>
      </c>
      <c r="I79" s="139">
        <v>0</v>
      </c>
      <c r="J79" s="139">
        <v>0</v>
      </c>
      <c r="K79" s="139">
        <v>0</v>
      </c>
      <c r="L79" s="139">
        <v>0</v>
      </c>
      <c r="M79" s="139">
        <v>0</v>
      </c>
      <c r="N79" s="139">
        <v>0</v>
      </c>
      <c r="O79" s="139">
        <v>0</v>
      </c>
      <c r="P79" s="140">
        <v>0</v>
      </c>
      <c r="Q79" s="140">
        <v>0</v>
      </c>
      <c r="R79" s="151">
        <v>0</v>
      </c>
      <c r="S79" s="151">
        <v>0</v>
      </c>
      <c r="T79" s="139">
        <v>124</v>
      </c>
      <c r="U79" s="151">
        <v>0</v>
      </c>
    </row>
    <row r="80" spans="1:21" x14ac:dyDescent="0.25">
      <c r="A80" s="18" t="s">
        <v>105</v>
      </c>
      <c r="B80" s="10" t="str">
        <f>'6'!B80</f>
        <v>Franklin</v>
      </c>
      <c r="C80" s="85">
        <f>'4'!C79</f>
        <v>2604</v>
      </c>
      <c r="D80" s="85">
        <f>'4'!D79</f>
        <v>1782</v>
      </c>
      <c r="E80" s="85">
        <f>'4'!E79</f>
        <v>4386</v>
      </c>
      <c r="F80" s="139" t="s">
        <v>901</v>
      </c>
      <c r="G80" s="139">
        <v>2</v>
      </c>
      <c r="H80" s="139">
        <v>0</v>
      </c>
      <c r="I80" s="139">
        <v>0</v>
      </c>
      <c r="J80" s="139">
        <v>0</v>
      </c>
      <c r="K80" s="139">
        <v>37</v>
      </c>
      <c r="L80" s="139">
        <v>156</v>
      </c>
      <c r="M80" s="139">
        <v>193</v>
      </c>
      <c r="N80" s="139">
        <v>156</v>
      </c>
      <c r="O80" s="139">
        <v>193</v>
      </c>
      <c r="P80" s="140">
        <v>0</v>
      </c>
      <c r="Q80" s="140">
        <v>1.4208909370199693E-2</v>
      </c>
      <c r="R80" s="151">
        <v>8.7542087542087546E-2</v>
      </c>
      <c r="S80" s="151">
        <v>4.4003647970816233E-2</v>
      </c>
      <c r="T80" s="139">
        <v>593</v>
      </c>
      <c r="U80" s="151">
        <v>0.32546374367622261</v>
      </c>
    </row>
    <row r="81" spans="1:21" x14ac:dyDescent="0.25">
      <c r="A81" s="18" t="s">
        <v>106</v>
      </c>
      <c r="B81" s="10" t="str">
        <f>'6'!B81</f>
        <v>Washington</v>
      </c>
      <c r="C81" s="85">
        <f>'4'!C80</f>
        <v>348</v>
      </c>
      <c r="D81" s="85">
        <f>'4'!D80</f>
        <v>238</v>
      </c>
      <c r="E81" s="85">
        <f>'4'!E80</f>
        <v>586</v>
      </c>
      <c r="F81" s="139" t="s">
        <v>711</v>
      </c>
      <c r="G81" s="139">
        <v>1</v>
      </c>
      <c r="H81" s="139">
        <v>20</v>
      </c>
      <c r="I81" s="139">
        <v>15</v>
      </c>
      <c r="J81" s="139">
        <v>35</v>
      </c>
      <c r="K81" s="139">
        <v>2</v>
      </c>
      <c r="L81" s="139">
        <v>51</v>
      </c>
      <c r="M81" s="139">
        <v>53</v>
      </c>
      <c r="N81" s="139">
        <v>71</v>
      </c>
      <c r="O81" s="139">
        <v>88</v>
      </c>
      <c r="P81" s="140">
        <v>5.9726962457337884E-2</v>
      </c>
      <c r="Q81" s="140">
        <v>5.7471264367816091E-3</v>
      </c>
      <c r="R81" s="151">
        <v>0.29831932773109243</v>
      </c>
      <c r="S81" s="151">
        <v>0.12457337883959044</v>
      </c>
      <c r="T81" s="139">
        <v>165</v>
      </c>
      <c r="U81" s="151">
        <v>0.44242424242424244</v>
      </c>
    </row>
    <row r="82" spans="1:21" x14ac:dyDescent="0.25">
      <c r="A82" s="18" t="s">
        <v>107</v>
      </c>
      <c r="B82" s="10" t="str">
        <f>'6'!B82</f>
        <v>Allegheny</v>
      </c>
      <c r="C82" s="85">
        <f>'4'!C81</f>
        <v>926</v>
      </c>
      <c r="D82" s="85">
        <f>'4'!D81</f>
        <v>637</v>
      </c>
      <c r="E82" s="85">
        <f>'4'!E81</f>
        <v>1563</v>
      </c>
      <c r="F82" s="139" t="s">
        <v>705</v>
      </c>
      <c r="G82" s="139">
        <v>1</v>
      </c>
      <c r="H82" s="139">
        <v>0</v>
      </c>
      <c r="I82" s="139">
        <v>0</v>
      </c>
      <c r="J82" s="139">
        <v>0</v>
      </c>
      <c r="K82" s="139">
        <v>6</v>
      </c>
      <c r="L82" s="139">
        <v>0</v>
      </c>
      <c r="M82" s="139">
        <v>6</v>
      </c>
      <c r="N82" s="139">
        <v>0</v>
      </c>
      <c r="O82" s="139">
        <v>6</v>
      </c>
      <c r="P82" s="140">
        <v>0</v>
      </c>
      <c r="Q82" s="140">
        <v>6.4794816414686825E-3</v>
      </c>
      <c r="R82" s="151">
        <v>0</v>
      </c>
      <c r="S82" s="151">
        <v>3.838771593090211E-3</v>
      </c>
      <c r="T82" s="139">
        <v>162</v>
      </c>
      <c r="U82" s="151">
        <v>3.7037037037037035E-2</v>
      </c>
    </row>
    <row r="83" spans="1:21" x14ac:dyDescent="0.25">
      <c r="A83" s="18" t="s">
        <v>108</v>
      </c>
      <c r="B83" s="10" t="str">
        <f>'6'!B83</f>
        <v>Washington</v>
      </c>
      <c r="C83" s="85">
        <f>'4'!C82</f>
        <v>229</v>
      </c>
      <c r="D83" s="85">
        <f>'4'!D82</f>
        <v>179</v>
      </c>
      <c r="E83" s="85">
        <f>'4'!E82</f>
        <v>408</v>
      </c>
      <c r="F83" s="139" t="s">
        <v>711</v>
      </c>
      <c r="G83" s="139">
        <v>1</v>
      </c>
      <c r="H83" s="139">
        <v>0</v>
      </c>
      <c r="I83" s="139">
        <v>0</v>
      </c>
      <c r="J83" s="139">
        <v>0</v>
      </c>
      <c r="K83" s="139">
        <v>2</v>
      </c>
      <c r="L83" s="139">
        <v>0</v>
      </c>
      <c r="M83" s="139">
        <v>2</v>
      </c>
      <c r="N83" s="139">
        <v>0</v>
      </c>
      <c r="O83" s="139">
        <v>2</v>
      </c>
      <c r="P83" s="140">
        <v>0</v>
      </c>
      <c r="Q83" s="140">
        <v>8.7336244541484712E-3</v>
      </c>
      <c r="R83" s="151">
        <v>0</v>
      </c>
      <c r="S83" s="151">
        <v>4.9019607843137254E-3</v>
      </c>
      <c r="T83" s="139">
        <v>15</v>
      </c>
      <c r="U83" s="151">
        <v>0.13333333333333333</v>
      </c>
    </row>
    <row r="84" spans="1:21" x14ac:dyDescent="0.25">
      <c r="A84" s="18" t="s">
        <v>109</v>
      </c>
      <c r="B84" s="10" t="str">
        <f>'6'!B84</f>
        <v>Montgomery</v>
      </c>
      <c r="C84" s="85">
        <f>'4'!C83</f>
        <v>1155</v>
      </c>
      <c r="D84" s="85">
        <f>'4'!D83</f>
        <v>782</v>
      </c>
      <c r="E84" s="85">
        <f>'4'!E83</f>
        <v>1937</v>
      </c>
      <c r="F84" s="139" t="s">
        <v>699</v>
      </c>
      <c r="G84" s="139">
        <v>0</v>
      </c>
      <c r="H84" s="139">
        <v>0</v>
      </c>
      <c r="I84" s="139">
        <v>0</v>
      </c>
      <c r="J84" s="139">
        <v>0</v>
      </c>
      <c r="K84" s="139">
        <v>0</v>
      </c>
      <c r="L84" s="139">
        <v>0</v>
      </c>
      <c r="M84" s="139">
        <v>0</v>
      </c>
      <c r="N84" s="139">
        <v>0</v>
      </c>
      <c r="O84" s="139">
        <v>0</v>
      </c>
      <c r="P84" s="140">
        <v>0</v>
      </c>
      <c r="Q84" s="140">
        <v>0</v>
      </c>
      <c r="R84" s="151">
        <v>0</v>
      </c>
      <c r="S84" s="151">
        <v>0</v>
      </c>
      <c r="T84" s="139">
        <v>202</v>
      </c>
      <c r="U84" s="151">
        <v>0</v>
      </c>
    </row>
    <row r="85" spans="1:21" x14ac:dyDescent="0.25">
      <c r="A85" s="18" t="s">
        <v>110</v>
      </c>
      <c r="B85" s="10" t="str">
        <f>'6'!B85</f>
        <v>Delaware</v>
      </c>
      <c r="C85" s="85">
        <f>'4'!C84</f>
        <v>2039</v>
      </c>
      <c r="D85" s="85">
        <f>'4'!D84</f>
        <v>1306</v>
      </c>
      <c r="E85" s="85">
        <f>'4'!E84</f>
        <v>3345</v>
      </c>
      <c r="F85" s="139" t="s">
        <v>809</v>
      </c>
      <c r="G85" s="139">
        <v>1</v>
      </c>
      <c r="H85" s="139">
        <v>0</v>
      </c>
      <c r="I85" s="139">
        <v>0</v>
      </c>
      <c r="J85" s="139">
        <v>0</v>
      </c>
      <c r="K85" s="139">
        <v>0</v>
      </c>
      <c r="L85" s="139">
        <v>290</v>
      </c>
      <c r="M85" s="139">
        <v>290</v>
      </c>
      <c r="N85" s="139">
        <v>290</v>
      </c>
      <c r="O85" s="139">
        <v>290</v>
      </c>
      <c r="P85" s="140">
        <v>0</v>
      </c>
      <c r="Q85" s="140">
        <v>0</v>
      </c>
      <c r="R85" s="151">
        <v>0.222052067381317</v>
      </c>
      <c r="S85" s="151">
        <v>8.6696562032884908E-2</v>
      </c>
      <c r="T85" s="139">
        <v>1603</v>
      </c>
      <c r="U85" s="151">
        <v>0.18091079226450404</v>
      </c>
    </row>
    <row r="86" spans="1:21" ht="22.5" x14ac:dyDescent="0.25">
      <c r="A86" s="18" t="s">
        <v>111</v>
      </c>
      <c r="B86" s="10" t="str">
        <f>'6'!B86</f>
        <v>Bedford</v>
      </c>
      <c r="C86" s="85">
        <f>'4'!C85</f>
        <v>335</v>
      </c>
      <c r="D86" s="85">
        <f>'4'!D85</f>
        <v>232</v>
      </c>
      <c r="E86" s="85">
        <f>'4'!E85</f>
        <v>567</v>
      </c>
      <c r="F86" s="139" t="s">
        <v>797</v>
      </c>
      <c r="G86" s="139">
        <v>1</v>
      </c>
      <c r="H86" s="139">
        <v>0</v>
      </c>
      <c r="I86" s="139">
        <v>0</v>
      </c>
      <c r="J86" s="139">
        <v>0</v>
      </c>
      <c r="K86" s="139">
        <v>19</v>
      </c>
      <c r="L86" s="139">
        <v>28</v>
      </c>
      <c r="M86" s="139">
        <v>47</v>
      </c>
      <c r="N86" s="139">
        <v>28</v>
      </c>
      <c r="O86" s="139">
        <v>47</v>
      </c>
      <c r="P86" s="140">
        <v>0</v>
      </c>
      <c r="Q86" s="140">
        <v>5.6716417910447764E-2</v>
      </c>
      <c r="R86" s="151">
        <v>0.1206896551724138</v>
      </c>
      <c r="S86" s="151">
        <v>8.2892416225749554E-2</v>
      </c>
      <c r="T86" s="139">
        <v>147</v>
      </c>
      <c r="U86" s="151">
        <v>0.31972789115646261</v>
      </c>
    </row>
    <row r="87" spans="1:21" x14ac:dyDescent="0.25">
      <c r="A87" s="18" t="s">
        <v>112</v>
      </c>
      <c r="B87" s="10" t="str">
        <f>'6'!B87</f>
        <v>Delaware</v>
      </c>
      <c r="C87" s="85">
        <f>'4'!C86</f>
        <v>986</v>
      </c>
      <c r="D87" s="85">
        <f>'4'!D86</f>
        <v>612</v>
      </c>
      <c r="E87" s="85">
        <f>'4'!E86</f>
        <v>1598</v>
      </c>
      <c r="F87" s="139" t="s">
        <v>809</v>
      </c>
      <c r="G87" s="139">
        <v>1</v>
      </c>
      <c r="H87" s="139">
        <v>20</v>
      </c>
      <c r="I87" s="139">
        <v>0</v>
      </c>
      <c r="J87" s="139">
        <v>20</v>
      </c>
      <c r="K87" s="139">
        <v>0</v>
      </c>
      <c r="L87" s="139">
        <v>45</v>
      </c>
      <c r="M87" s="139">
        <v>45</v>
      </c>
      <c r="N87" s="139">
        <v>65</v>
      </c>
      <c r="O87" s="139">
        <v>65</v>
      </c>
      <c r="P87" s="140">
        <v>1.2515644555694618E-2</v>
      </c>
      <c r="Q87" s="140">
        <v>0</v>
      </c>
      <c r="R87" s="151">
        <v>0.10620915032679738</v>
      </c>
      <c r="S87" s="151">
        <v>4.0675844806007506E-2</v>
      </c>
      <c r="T87" s="139">
        <v>97</v>
      </c>
      <c r="U87" s="151">
        <v>0.67010309278350511</v>
      </c>
    </row>
    <row r="88" spans="1:21" x14ac:dyDescent="0.25">
      <c r="A88" s="18" t="s">
        <v>113</v>
      </c>
      <c r="B88" s="10" t="str">
        <f>'6'!B88</f>
        <v>Allegheny</v>
      </c>
      <c r="C88" s="85">
        <f>'4'!C87</f>
        <v>283</v>
      </c>
      <c r="D88" s="85">
        <f>'4'!D87</f>
        <v>190</v>
      </c>
      <c r="E88" s="85">
        <f>'4'!E87</f>
        <v>473</v>
      </c>
      <c r="F88" s="139" t="s">
        <v>902</v>
      </c>
      <c r="G88" s="139">
        <v>2</v>
      </c>
      <c r="H88" s="139">
        <v>0</v>
      </c>
      <c r="I88" s="139">
        <v>0</v>
      </c>
      <c r="J88" s="139">
        <v>0</v>
      </c>
      <c r="K88" s="139">
        <v>62</v>
      </c>
      <c r="L88" s="139">
        <v>62</v>
      </c>
      <c r="M88" s="139">
        <v>124</v>
      </c>
      <c r="N88" s="139">
        <v>62</v>
      </c>
      <c r="O88" s="139">
        <v>124</v>
      </c>
      <c r="P88" s="140">
        <v>0</v>
      </c>
      <c r="Q88" s="140">
        <v>0.21908127208480566</v>
      </c>
      <c r="R88" s="151">
        <v>0.32631578947368423</v>
      </c>
      <c r="S88" s="151">
        <v>0.26215644820295986</v>
      </c>
      <c r="T88" s="139">
        <v>238</v>
      </c>
      <c r="U88" s="151">
        <v>0.52100840336134457</v>
      </c>
    </row>
    <row r="89" spans="1:21" x14ac:dyDescent="0.25">
      <c r="A89" s="18" t="s">
        <v>114</v>
      </c>
      <c r="B89" s="10" t="str">
        <f>'6'!B89</f>
        <v>Clarion</v>
      </c>
      <c r="C89" s="85">
        <f>'4'!C88</f>
        <v>182</v>
      </c>
      <c r="D89" s="85">
        <f>'4'!D88</f>
        <v>121</v>
      </c>
      <c r="E89" s="85">
        <f>'4'!E88</f>
        <v>303</v>
      </c>
      <c r="F89" s="139" t="s">
        <v>804</v>
      </c>
      <c r="G89" s="139">
        <v>1</v>
      </c>
      <c r="H89" s="139">
        <v>0</v>
      </c>
      <c r="I89" s="139">
        <v>0</v>
      </c>
      <c r="J89" s="139">
        <v>0</v>
      </c>
      <c r="K89" s="139">
        <v>3</v>
      </c>
      <c r="L89" s="139">
        <v>18</v>
      </c>
      <c r="M89" s="139">
        <v>21</v>
      </c>
      <c r="N89" s="139">
        <v>18</v>
      </c>
      <c r="O89" s="139">
        <v>21</v>
      </c>
      <c r="P89" s="140">
        <v>0</v>
      </c>
      <c r="Q89" s="140">
        <v>1.6483516483516484E-2</v>
      </c>
      <c r="R89" s="151">
        <v>0.1487603305785124</v>
      </c>
      <c r="S89" s="151">
        <v>6.9306930693069313E-2</v>
      </c>
      <c r="T89" s="139">
        <v>33</v>
      </c>
      <c r="U89" s="151">
        <v>0.63636363636363635</v>
      </c>
    </row>
    <row r="90" spans="1:21" x14ac:dyDescent="0.25">
      <c r="A90" s="18" t="s">
        <v>115</v>
      </c>
      <c r="B90" s="10" t="str">
        <f>'6'!B90</f>
        <v>Clarion</v>
      </c>
      <c r="C90" s="85">
        <f>'4'!C89</f>
        <v>239</v>
      </c>
      <c r="D90" s="85">
        <f>'4'!D89</f>
        <v>164</v>
      </c>
      <c r="E90" s="85">
        <f>'4'!E89</f>
        <v>403</v>
      </c>
      <c r="F90" s="139" t="s">
        <v>804</v>
      </c>
      <c r="G90" s="139">
        <v>1</v>
      </c>
      <c r="H90" s="139">
        <v>0</v>
      </c>
      <c r="I90" s="139">
        <v>0</v>
      </c>
      <c r="J90" s="139">
        <v>0</v>
      </c>
      <c r="K90" s="139">
        <v>4</v>
      </c>
      <c r="L90" s="139">
        <v>18</v>
      </c>
      <c r="M90" s="139">
        <v>22</v>
      </c>
      <c r="N90" s="139">
        <v>18</v>
      </c>
      <c r="O90" s="139">
        <v>22</v>
      </c>
      <c r="P90" s="140">
        <v>0</v>
      </c>
      <c r="Q90" s="140">
        <v>1.6736401673640166E-2</v>
      </c>
      <c r="R90" s="151">
        <v>0.10975609756097561</v>
      </c>
      <c r="S90" s="151">
        <v>5.4590570719602979E-2</v>
      </c>
      <c r="T90" s="139">
        <v>64</v>
      </c>
      <c r="U90" s="151">
        <v>0.34375</v>
      </c>
    </row>
    <row r="91" spans="1:21" x14ac:dyDescent="0.25">
      <c r="A91" s="18" t="s">
        <v>116</v>
      </c>
      <c r="B91" s="10" t="str">
        <f>'6'!B91</f>
        <v>Blair</v>
      </c>
      <c r="C91" s="85">
        <f>'4'!C90</f>
        <v>217</v>
      </c>
      <c r="D91" s="85">
        <f>'4'!D90</f>
        <v>132</v>
      </c>
      <c r="E91" s="85">
        <f>'4'!E90</f>
        <v>349</v>
      </c>
      <c r="F91" s="139" t="s">
        <v>721</v>
      </c>
      <c r="G91" s="139">
        <v>1</v>
      </c>
      <c r="H91" s="139">
        <v>0</v>
      </c>
      <c r="I91" s="139">
        <v>0</v>
      </c>
      <c r="J91" s="139">
        <v>0</v>
      </c>
      <c r="K91" s="139">
        <v>0</v>
      </c>
      <c r="L91" s="139">
        <v>32</v>
      </c>
      <c r="M91" s="139">
        <v>32</v>
      </c>
      <c r="N91" s="139">
        <v>32</v>
      </c>
      <c r="O91" s="139">
        <v>32</v>
      </c>
      <c r="P91" s="140">
        <v>0</v>
      </c>
      <c r="Q91" s="140">
        <v>0</v>
      </c>
      <c r="R91" s="151">
        <v>0.24242424242424243</v>
      </c>
      <c r="S91" s="151">
        <v>9.1690544412607447E-2</v>
      </c>
      <c r="T91" s="139">
        <v>33</v>
      </c>
      <c r="U91" s="151">
        <v>0.96969696969696972</v>
      </c>
    </row>
    <row r="92" spans="1:21" x14ac:dyDescent="0.25">
      <c r="A92" s="18" t="s">
        <v>117</v>
      </c>
      <c r="B92" s="10" t="str">
        <f>'6'!B92</f>
        <v>Clearfield</v>
      </c>
      <c r="C92" s="85">
        <f>'4'!C91</f>
        <v>589</v>
      </c>
      <c r="D92" s="85">
        <f>'4'!D91</f>
        <v>404</v>
      </c>
      <c r="E92" s="85">
        <f>'4'!E91</f>
        <v>993</v>
      </c>
      <c r="F92" s="139" t="s">
        <v>706</v>
      </c>
      <c r="G92" s="139">
        <v>1</v>
      </c>
      <c r="H92" s="139">
        <v>52</v>
      </c>
      <c r="I92" s="139">
        <v>45</v>
      </c>
      <c r="J92" s="139">
        <v>97</v>
      </c>
      <c r="K92" s="139">
        <v>48</v>
      </c>
      <c r="L92" s="139">
        <v>84</v>
      </c>
      <c r="M92" s="139">
        <v>132</v>
      </c>
      <c r="N92" s="139">
        <v>136</v>
      </c>
      <c r="O92" s="139">
        <v>229</v>
      </c>
      <c r="P92" s="140">
        <v>9.7683786505538772E-2</v>
      </c>
      <c r="Q92" s="140">
        <v>8.1494057724957561E-2</v>
      </c>
      <c r="R92" s="151">
        <v>0.33663366336633666</v>
      </c>
      <c r="S92" s="151">
        <v>0.18529707955689828</v>
      </c>
      <c r="T92" s="139">
        <v>273</v>
      </c>
      <c r="U92" s="151">
        <v>0.67399267399267404</v>
      </c>
    </row>
    <row r="93" spans="1:21" x14ac:dyDescent="0.25">
      <c r="A93" s="18" t="s">
        <v>118</v>
      </c>
      <c r="B93" s="10" t="str">
        <f>'6'!B93</f>
        <v>Chester</v>
      </c>
      <c r="C93" s="85">
        <f>'4'!C92</f>
        <v>2997</v>
      </c>
      <c r="D93" s="85">
        <f>'4'!D92</f>
        <v>1925</v>
      </c>
      <c r="E93" s="85">
        <f>'4'!E92</f>
        <v>4922</v>
      </c>
      <c r="F93" s="139" t="s">
        <v>796</v>
      </c>
      <c r="G93" s="139">
        <v>1</v>
      </c>
      <c r="H93" s="139">
        <v>0</v>
      </c>
      <c r="I93" s="139">
        <v>0</v>
      </c>
      <c r="J93" s="139">
        <v>0</v>
      </c>
      <c r="K93" s="139">
        <v>0</v>
      </c>
      <c r="L93" s="139">
        <v>217</v>
      </c>
      <c r="M93" s="139">
        <v>217</v>
      </c>
      <c r="N93" s="139">
        <v>217</v>
      </c>
      <c r="O93" s="139">
        <v>217</v>
      </c>
      <c r="P93" s="140">
        <v>0</v>
      </c>
      <c r="Q93" s="140">
        <v>0</v>
      </c>
      <c r="R93" s="151">
        <v>0.11272727272727273</v>
      </c>
      <c r="S93" s="151">
        <v>4.4087769199512392E-2</v>
      </c>
      <c r="T93" s="139">
        <v>788</v>
      </c>
      <c r="U93" s="151">
        <v>0.2753807106598985</v>
      </c>
    </row>
    <row r="94" spans="1:21" x14ac:dyDescent="0.25">
      <c r="A94" s="18" t="s">
        <v>119</v>
      </c>
      <c r="B94" s="10" t="str">
        <f>'6'!B94</f>
        <v>Lancaster</v>
      </c>
      <c r="C94" s="85">
        <f>'4'!C93</f>
        <v>971</v>
      </c>
      <c r="D94" s="85">
        <f>'4'!D93</f>
        <v>667</v>
      </c>
      <c r="E94" s="85">
        <f>'4'!E93</f>
        <v>1638</v>
      </c>
      <c r="F94" s="139" t="s">
        <v>699</v>
      </c>
      <c r="G94" s="139">
        <v>0</v>
      </c>
      <c r="H94" s="139">
        <v>0</v>
      </c>
      <c r="I94" s="139">
        <v>0</v>
      </c>
      <c r="J94" s="139">
        <v>0</v>
      </c>
      <c r="K94" s="139">
        <v>0</v>
      </c>
      <c r="L94" s="139">
        <v>0</v>
      </c>
      <c r="M94" s="139">
        <v>0</v>
      </c>
      <c r="N94" s="139">
        <v>0</v>
      </c>
      <c r="O94" s="139">
        <v>0</v>
      </c>
      <c r="P94" s="140">
        <v>0</v>
      </c>
      <c r="Q94" s="140">
        <v>0</v>
      </c>
      <c r="R94" s="151">
        <v>0</v>
      </c>
      <c r="S94" s="151">
        <v>0</v>
      </c>
      <c r="T94" s="139">
        <v>36</v>
      </c>
      <c r="U94" s="151">
        <v>0</v>
      </c>
    </row>
    <row r="95" spans="1:21" x14ac:dyDescent="0.25">
      <c r="A95" s="18" t="s">
        <v>120</v>
      </c>
      <c r="B95" s="10" t="str">
        <f>'6'!B95</f>
        <v>Montgomery</v>
      </c>
      <c r="C95" s="85">
        <f>'4'!C94</f>
        <v>1364</v>
      </c>
      <c r="D95" s="85">
        <f>'4'!D94</f>
        <v>841</v>
      </c>
      <c r="E95" s="85">
        <f>'4'!E94</f>
        <v>2205</v>
      </c>
      <c r="F95" s="139" t="s">
        <v>792</v>
      </c>
      <c r="G95" s="139">
        <v>1</v>
      </c>
      <c r="H95" s="139">
        <v>17</v>
      </c>
      <c r="I95" s="139">
        <v>0</v>
      </c>
      <c r="J95" s="139">
        <v>17</v>
      </c>
      <c r="K95" s="139">
        <v>0</v>
      </c>
      <c r="L95" s="139">
        <v>0</v>
      </c>
      <c r="M95" s="139">
        <v>0</v>
      </c>
      <c r="N95" s="139">
        <v>17</v>
      </c>
      <c r="O95" s="139">
        <v>17</v>
      </c>
      <c r="P95" s="140">
        <v>7.7097505668934242E-3</v>
      </c>
      <c r="Q95" s="140">
        <v>0</v>
      </c>
      <c r="R95" s="151">
        <v>2.0214030915576695E-2</v>
      </c>
      <c r="S95" s="151">
        <v>7.7097505668934242E-3</v>
      </c>
      <c r="T95" s="139">
        <v>183</v>
      </c>
      <c r="U95" s="151">
        <v>9.2896174863387984E-2</v>
      </c>
    </row>
    <row r="96" spans="1:21" x14ac:dyDescent="0.25">
      <c r="A96" s="18" t="s">
        <v>121</v>
      </c>
      <c r="B96" s="10" t="str">
        <f>'6'!B96</f>
        <v>Lancaster</v>
      </c>
      <c r="C96" s="85">
        <f>'4'!C95</f>
        <v>467</v>
      </c>
      <c r="D96" s="85">
        <f>'4'!D95</f>
        <v>296</v>
      </c>
      <c r="E96" s="85">
        <f>'4'!E95</f>
        <v>763</v>
      </c>
      <c r="F96" s="139" t="s">
        <v>810</v>
      </c>
      <c r="G96" s="139">
        <v>1</v>
      </c>
      <c r="H96" s="139">
        <v>0</v>
      </c>
      <c r="I96" s="139">
        <v>0</v>
      </c>
      <c r="J96" s="139">
        <v>0</v>
      </c>
      <c r="K96" s="139">
        <v>0</v>
      </c>
      <c r="L96" s="139">
        <v>199</v>
      </c>
      <c r="M96" s="139">
        <v>199</v>
      </c>
      <c r="N96" s="139">
        <v>199</v>
      </c>
      <c r="O96" s="139">
        <v>199</v>
      </c>
      <c r="P96" s="140">
        <v>0</v>
      </c>
      <c r="Q96" s="140">
        <v>0</v>
      </c>
      <c r="R96" s="151">
        <v>0.67229729729729726</v>
      </c>
      <c r="S96" s="151">
        <v>0.26081258191349932</v>
      </c>
      <c r="T96" s="139">
        <v>385</v>
      </c>
      <c r="U96" s="151">
        <v>0.51688311688311683</v>
      </c>
    </row>
    <row r="97" spans="1:21" x14ac:dyDescent="0.25">
      <c r="A97" s="18" t="s">
        <v>122</v>
      </c>
      <c r="B97" s="10" t="str">
        <f>'6'!B97</f>
        <v>Mercer</v>
      </c>
      <c r="C97" s="85">
        <f>'4'!C96</f>
        <v>131</v>
      </c>
      <c r="D97" s="85">
        <f>'4'!D96</f>
        <v>80</v>
      </c>
      <c r="E97" s="85">
        <f>'4'!E96</f>
        <v>211</v>
      </c>
      <c r="F97" s="139" t="s">
        <v>735</v>
      </c>
      <c r="G97" s="139">
        <v>1</v>
      </c>
      <c r="H97" s="139">
        <v>1</v>
      </c>
      <c r="I97" s="139">
        <v>0</v>
      </c>
      <c r="J97" s="139">
        <v>1</v>
      </c>
      <c r="K97" s="139">
        <v>0</v>
      </c>
      <c r="L97" s="139">
        <v>15</v>
      </c>
      <c r="M97" s="139">
        <v>15</v>
      </c>
      <c r="N97" s="139">
        <v>16</v>
      </c>
      <c r="O97" s="139">
        <v>16</v>
      </c>
      <c r="P97" s="140">
        <v>4.7393364928909956E-3</v>
      </c>
      <c r="Q97" s="140">
        <v>0</v>
      </c>
      <c r="R97" s="151">
        <v>0.2</v>
      </c>
      <c r="S97" s="151">
        <v>7.582938388625593E-2</v>
      </c>
      <c r="T97" s="139">
        <v>34</v>
      </c>
      <c r="U97" s="151">
        <v>0.47058823529411764</v>
      </c>
    </row>
    <row r="98" spans="1:21" x14ac:dyDescent="0.25">
      <c r="A98" s="18" t="s">
        <v>123</v>
      </c>
      <c r="B98" s="10" t="str">
        <f>'6'!B98</f>
        <v>Somerset</v>
      </c>
      <c r="C98" s="85">
        <f>'4'!C97</f>
        <v>207</v>
      </c>
      <c r="D98" s="85">
        <f>'4'!D97</f>
        <v>143</v>
      </c>
      <c r="E98" s="85">
        <f>'4'!E97</f>
        <v>350</v>
      </c>
      <c r="F98" s="139" t="s">
        <v>699</v>
      </c>
      <c r="G98" s="139">
        <v>0</v>
      </c>
      <c r="H98" s="139">
        <v>0</v>
      </c>
      <c r="I98" s="139">
        <v>0</v>
      </c>
      <c r="J98" s="139">
        <v>0</v>
      </c>
      <c r="K98" s="139">
        <v>0</v>
      </c>
      <c r="L98" s="139">
        <v>0</v>
      </c>
      <c r="M98" s="139">
        <v>0</v>
      </c>
      <c r="N98" s="139">
        <v>0</v>
      </c>
      <c r="O98" s="139">
        <v>0</v>
      </c>
      <c r="P98" s="140">
        <v>0</v>
      </c>
      <c r="Q98" s="140">
        <v>0</v>
      </c>
      <c r="R98" s="151">
        <v>0</v>
      </c>
      <c r="S98" s="151">
        <v>0</v>
      </c>
      <c r="T98" s="139">
        <v>72</v>
      </c>
      <c r="U98" s="151">
        <v>0</v>
      </c>
    </row>
    <row r="99" spans="1:21" x14ac:dyDescent="0.25">
      <c r="A99" s="18" t="s">
        <v>124</v>
      </c>
      <c r="B99" s="10" t="str">
        <f>'6'!B99</f>
        <v>Cambria</v>
      </c>
      <c r="C99" s="85">
        <f>'4'!C98</f>
        <v>178</v>
      </c>
      <c r="D99" s="85">
        <f>'4'!D98</f>
        <v>120</v>
      </c>
      <c r="E99" s="85">
        <f>'4'!E98</f>
        <v>298</v>
      </c>
      <c r="F99" s="139" t="s">
        <v>802</v>
      </c>
      <c r="G99" s="139">
        <v>1</v>
      </c>
      <c r="H99" s="139">
        <v>0</v>
      </c>
      <c r="I99" s="139">
        <v>0</v>
      </c>
      <c r="J99" s="139">
        <v>0</v>
      </c>
      <c r="K99" s="139">
        <v>1</v>
      </c>
      <c r="L99" s="139">
        <v>0</v>
      </c>
      <c r="M99" s="139">
        <v>1</v>
      </c>
      <c r="N99" s="139">
        <v>0</v>
      </c>
      <c r="O99" s="139">
        <v>1</v>
      </c>
      <c r="P99" s="140">
        <v>0</v>
      </c>
      <c r="Q99" s="140">
        <v>5.6179775280898875E-3</v>
      </c>
      <c r="R99" s="151">
        <v>0</v>
      </c>
      <c r="S99" s="151">
        <v>3.3557046979865771E-3</v>
      </c>
      <c r="T99" s="139">
        <v>33</v>
      </c>
      <c r="U99" s="151">
        <v>3.0303030303030304E-2</v>
      </c>
    </row>
    <row r="100" spans="1:21" x14ac:dyDescent="0.25">
      <c r="A100" s="18" t="s">
        <v>125</v>
      </c>
      <c r="B100" s="10" t="str">
        <f>'6'!B100</f>
        <v>Lancaster</v>
      </c>
      <c r="C100" s="85">
        <f>'4'!C99</f>
        <v>1559</v>
      </c>
      <c r="D100" s="85">
        <f>'4'!D99</f>
        <v>983</v>
      </c>
      <c r="E100" s="85">
        <f>'4'!E99</f>
        <v>2542</v>
      </c>
      <c r="F100" s="139" t="s">
        <v>810</v>
      </c>
      <c r="G100" s="139">
        <v>1</v>
      </c>
      <c r="H100" s="139">
        <v>0</v>
      </c>
      <c r="I100" s="139">
        <v>0</v>
      </c>
      <c r="J100" s="139">
        <v>0</v>
      </c>
      <c r="K100" s="139">
        <v>0</v>
      </c>
      <c r="L100" s="139">
        <v>0</v>
      </c>
      <c r="M100" s="139">
        <v>0</v>
      </c>
      <c r="N100" s="139">
        <v>0</v>
      </c>
      <c r="O100" s="139">
        <v>0</v>
      </c>
      <c r="P100" s="140">
        <v>0</v>
      </c>
      <c r="Q100" s="140">
        <v>0</v>
      </c>
      <c r="R100" s="151">
        <v>0</v>
      </c>
      <c r="S100" s="151">
        <v>0</v>
      </c>
      <c r="T100" s="139">
        <v>347</v>
      </c>
      <c r="U100" s="151">
        <v>0</v>
      </c>
    </row>
    <row r="101" spans="1:21" x14ac:dyDescent="0.25">
      <c r="A101" s="18" t="s">
        <v>126</v>
      </c>
      <c r="B101" s="10" t="str">
        <f>'6'!B101</f>
        <v>Adams</v>
      </c>
      <c r="C101" s="85">
        <f>'4'!C100</f>
        <v>979</v>
      </c>
      <c r="D101" s="85">
        <f>'4'!D100</f>
        <v>661</v>
      </c>
      <c r="E101" s="85">
        <f>'4'!E100</f>
        <v>1640</v>
      </c>
      <c r="F101" s="139" t="s">
        <v>799</v>
      </c>
      <c r="G101" s="139">
        <v>1</v>
      </c>
      <c r="H101" s="139">
        <v>0</v>
      </c>
      <c r="I101" s="139">
        <v>0</v>
      </c>
      <c r="J101" s="139">
        <v>0</v>
      </c>
      <c r="K101" s="139">
        <v>0</v>
      </c>
      <c r="L101" s="139">
        <v>40</v>
      </c>
      <c r="M101" s="139">
        <v>40</v>
      </c>
      <c r="N101" s="139">
        <v>40</v>
      </c>
      <c r="O101" s="139">
        <v>40</v>
      </c>
      <c r="P101" s="140">
        <v>0</v>
      </c>
      <c r="Q101" s="140">
        <v>0</v>
      </c>
      <c r="R101" s="151">
        <v>6.0514372163388806E-2</v>
      </c>
      <c r="S101" s="151">
        <v>2.4390243902439025E-2</v>
      </c>
      <c r="T101" s="139">
        <v>142</v>
      </c>
      <c r="U101" s="151">
        <v>0.28169014084507044</v>
      </c>
    </row>
    <row r="102" spans="1:21" ht="22.5" x14ac:dyDescent="0.25">
      <c r="A102" s="18" t="s">
        <v>127</v>
      </c>
      <c r="B102" s="10" t="str">
        <f>'6'!B102</f>
        <v>Crawford</v>
      </c>
      <c r="C102" s="85">
        <f>'4'!C101</f>
        <v>601</v>
      </c>
      <c r="D102" s="85">
        <f>'4'!D101</f>
        <v>432</v>
      </c>
      <c r="E102" s="85">
        <f>'4'!E101</f>
        <v>1033</v>
      </c>
      <c r="F102" s="139" t="s">
        <v>811</v>
      </c>
      <c r="G102" s="139">
        <v>2</v>
      </c>
      <c r="H102" s="139">
        <v>0</v>
      </c>
      <c r="I102" s="139">
        <v>0</v>
      </c>
      <c r="J102" s="139">
        <v>0</v>
      </c>
      <c r="K102" s="139">
        <v>12</v>
      </c>
      <c r="L102" s="139">
        <v>37</v>
      </c>
      <c r="M102" s="139">
        <v>49</v>
      </c>
      <c r="N102" s="139">
        <v>37</v>
      </c>
      <c r="O102" s="139">
        <v>49</v>
      </c>
      <c r="P102" s="140">
        <v>0</v>
      </c>
      <c r="Q102" s="140">
        <v>1.9966722129783693E-2</v>
      </c>
      <c r="R102" s="151">
        <v>8.5648148148148154E-2</v>
      </c>
      <c r="S102" s="151">
        <v>4.7434656340755083E-2</v>
      </c>
      <c r="T102" s="139">
        <v>276</v>
      </c>
      <c r="U102" s="151">
        <v>0.17753623188405798</v>
      </c>
    </row>
    <row r="103" spans="1:21" x14ac:dyDescent="0.25">
      <c r="A103" s="133" t="s">
        <v>128</v>
      </c>
      <c r="B103" s="134" t="s">
        <v>568</v>
      </c>
      <c r="C103" s="85">
        <f>'4'!C102</f>
        <v>1047</v>
      </c>
      <c r="D103" s="85">
        <f>'4'!D102</f>
        <v>735</v>
      </c>
      <c r="E103" s="85">
        <f>'4'!E102</f>
        <v>1782</v>
      </c>
      <c r="F103" s="139" t="s">
        <v>793</v>
      </c>
      <c r="G103" s="139">
        <v>1</v>
      </c>
      <c r="H103" s="139">
        <v>40</v>
      </c>
      <c r="I103" s="139">
        <v>0</v>
      </c>
      <c r="J103" s="139">
        <v>40</v>
      </c>
      <c r="K103" s="139">
        <v>74</v>
      </c>
      <c r="L103" s="139">
        <v>129</v>
      </c>
      <c r="M103" s="139">
        <v>203</v>
      </c>
      <c r="N103" s="139">
        <v>169</v>
      </c>
      <c r="O103" s="139">
        <v>243</v>
      </c>
      <c r="P103" s="140">
        <v>2.2446689113355778E-2</v>
      </c>
      <c r="Q103" s="140">
        <v>7.0678127984718245E-2</v>
      </c>
      <c r="R103" s="151">
        <v>0.22993197278911565</v>
      </c>
      <c r="S103" s="151">
        <v>0.13636363636363635</v>
      </c>
      <c r="T103" s="139">
        <v>618</v>
      </c>
      <c r="U103" s="151">
        <v>0.39320388349514562</v>
      </c>
    </row>
    <row r="104" spans="1:21" x14ac:dyDescent="0.25">
      <c r="A104" s="18" t="s">
        <v>129</v>
      </c>
      <c r="B104" s="10" t="str">
        <f>'6'!B104</f>
        <v>Berks</v>
      </c>
      <c r="C104" s="85">
        <f>'4'!C103</f>
        <v>618</v>
      </c>
      <c r="D104" s="85">
        <f>'4'!D103</f>
        <v>430</v>
      </c>
      <c r="E104" s="85">
        <f>'4'!E103</f>
        <v>1048</v>
      </c>
      <c r="F104" s="139" t="s">
        <v>897</v>
      </c>
      <c r="G104" s="139">
        <v>1</v>
      </c>
      <c r="H104" s="139">
        <v>0</v>
      </c>
      <c r="I104" s="139">
        <v>0</v>
      </c>
      <c r="J104" s="139">
        <v>0</v>
      </c>
      <c r="K104" s="139">
        <v>0</v>
      </c>
      <c r="L104" s="139">
        <v>26</v>
      </c>
      <c r="M104" s="139">
        <v>26</v>
      </c>
      <c r="N104" s="139">
        <v>26</v>
      </c>
      <c r="O104" s="139">
        <v>26</v>
      </c>
      <c r="P104" s="140">
        <v>0</v>
      </c>
      <c r="Q104" s="140">
        <v>0</v>
      </c>
      <c r="R104" s="151">
        <v>6.0465116279069767E-2</v>
      </c>
      <c r="S104" s="151">
        <v>2.4809160305343511E-2</v>
      </c>
      <c r="T104" s="139">
        <v>109</v>
      </c>
      <c r="U104" s="151">
        <v>0.23853211009174313</v>
      </c>
    </row>
    <row r="105" spans="1:21" x14ac:dyDescent="0.25">
      <c r="A105" s="18" t="s">
        <v>130</v>
      </c>
      <c r="B105" s="10" t="str">
        <f>'6'!B105</f>
        <v>Allegheny</v>
      </c>
      <c r="C105" s="85">
        <f>'4'!C104</f>
        <v>234</v>
      </c>
      <c r="D105" s="85">
        <f>'4'!D104</f>
        <v>132</v>
      </c>
      <c r="E105" s="85">
        <f>'4'!E104</f>
        <v>366</v>
      </c>
      <c r="F105" s="139" t="s">
        <v>705</v>
      </c>
      <c r="G105" s="139">
        <v>1</v>
      </c>
      <c r="H105" s="139">
        <v>0</v>
      </c>
      <c r="I105" s="139">
        <v>0</v>
      </c>
      <c r="J105" s="139">
        <v>0</v>
      </c>
      <c r="K105" s="139">
        <v>1</v>
      </c>
      <c r="L105" s="139">
        <v>32</v>
      </c>
      <c r="M105" s="139">
        <v>33</v>
      </c>
      <c r="N105" s="139">
        <v>32</v>
      </c>
      <c r="O105" s="139">
        <v>33</v>
      </c>
      <c r="P105" s="140">
        <v>0</v>
      </c>
      <c r="Q105" s="140">
        <v>4.2735042735042739E-3</v>
      </c>
      <c r="R105" s="151">
        <v>0.24242424242424243</v>
      </c>
      <c r="S105" s="151">
        <v>9.0163934426229511E-2</v>
      </c>
      <c r="T105" s="139">
        <v>122</v>
      </c>
      <c r="U105" s="151">
        <v>0.27049180327868855</v>
      </c>
    </row>
    <row r="106" spans="1:21" ht="22.5" x14ac:dyDescent="0.25">
      <c r="A106" s="18" t="s">
        <v>131</v>
      </c>
      <c r="B106" s="10" t="str">
        <f>'6'!B106</f>
        <v>Lebanon</v>
      </c>
      <c r="C106" s="85">
        <f>'4'!C105</f>
        <v>1120</v>
      </c>
      <c r="D106" s="85">
        <f>'4'!D105</f>
        <v>770</v>
      </c>
      <c r="E106" s="85">
        <f>'4'!E105</f>
        <v>1890</v>
      </c>
      <c r="F106" s="139" t="s">
        <v>812</v>
      </c>
      <c r="G106" s="139">
        <v>2</v>
      </c>
      <c r="H106" s="139">
        <v>15</v>
      </c>
      <c r="I106" s="139">
        <v>0</v>
      </c>
      <c r="J106" s="139">
        <v>15</v>
      </c>
      <c r="K106" s="139">
        <v>9</v>
      </c>
      <c r="L106" s="139">
        <v>28</v>
      </c>
      <c r="M106" s="139">
        <v>37</v>
      </c>
      <c r="N106" s="139">
        <v>43</v>
      </c>
      <c r="O106" s="139">
        <v>52</v>
      </c>
      <c r="P106" s="140">
        <v>7.9365079365079361E-3</v>
      </c>
      <c r="Q106" s="140">
        <v>8.0357142857142849E-3</v>
      </c>
      <c r="R106" s="151">
        <v>5.5844155844155842E-2</v>
      </c>
      <c r="S106" s="151">
        <v>2.7513227513227514E-2</v>
      </c>
      <c r="T106" s="139">
        <v>118</v>
      </c>
      <c r="U106" s="151">
        <v>0.44067796610169491</v>
      </c>
    </row>
    <row r="107" spans="1:21" x14ac:dyDescent="0.25">
      <c r="A107" s="18" t="s">
        <v>132</v>
      </c>
      <c r="B107" s="10" t="str">
        <f>'6'!B107</f>
        <v>Erie</v>
      </c>
      <c r="C107" s="85">
        <f>'4'!C106</f>
        <v>640</v>
      </c>
      <c r="D107" s="85">
        <f>'4'!D106</f>
        <v>450</v>
      </c>
      <c r="E107" s="85">
        <f>'4'!E106</f>
        <v>1090</v>
      </c>
      <c r="F107" s="139" t="s">
        <v>737</v>
      </c>
      <c r="G107" s="139">
        <v>1</v>
      </c>
      <c r="H107" s="139">
        <v>0</v>
      </c>
      <c r="I107" s="139">
        <v>0</v>
      </c>
      <c r="J107" s="139">
        <v>0</v>
      </c>
      <c r="K107" s="139">
        <v>0</v>
      </c>
      <c r="L107" s="139">
        <v>54</v>
      </c>
      <c r="M107" s="139">
        <v>54</v>
      </c>
      <c r="N107" s="139">
        <v>54</v>
      </c>
      <c r="O107" s="139">
        <v>54</v>
      </c>
      <c r="P107" s="140">
        <v>0</v>
      </c>
      <c r="Q107" s="140">
        <v>0</v>
      </c>
      <c r="R107" s="151">
        <v>0.12</v>
      </c>
      <c r="S107" s="151">
        <v>4.9541284403669728E-2</v>
      </c>
      <c r="T107" s="139">
        <v>457</v>
      </c>
      <c r="U107" s="151">
        <v>0.11816192560175055</v>
      </c>
    </row>
    <row r="108" spans="1:21" x14ac:dyDescent="0.25">
      <c r="A108" s="18" t="s">
        <v>133</v>
      </c>
      <c r="B108" s="10" t="str">
        <f>'6'!B108</f>
        <v>Potter</v>
      </c>
      <c r="C108" s="85">
        <f>'4'!C107</f>
        <v>193</v>
      </c>
      <c r="D108" s="85">
        <f>'4'!D107</f>
        <v>148</v>
      </c>
      <c r="E108" s="85">
        <f>'4'!E107</f>
        <v>341</v>
      </c>
      <c r="F108" s="139" t="s">
        <v>715</v>
      </c>
      <c r="G108" s="139">
        <v>1</v>
      </c>
      <c r="H108" s="139">
        <v>0</v>
      </c>
      <c r="I108" s="139">
        <v>0</v>
      </c>
      <c r="J108" s="139">
        <v>0</v>
      </c>
      <c r="K108" s="139">
        <v>0</v>
      </c>
      <c r="L108" s="139">
        <v>22</v>
      </c>
      <c r="M108" s="139">
        <v>22</v>
      </c>
      <c r="N108" s="139">
        <v>22</v>
      </c>
      <c r="O108" s="139">
        <v>22</v>
      </c>
      <c r="P108" s="140">
        <v>0</v>
      </c>
      <c r="Q108" s="140">
        <v>0</v>
      </c>
      <c r="R108" s="151">
        <v>0.14864864864864866</v>
      </c>
      <c r="S108" s="151">
        <v>6.4516129032258063E-2</v>
      </c>
      <c r="T108" s="139">
        <v>43</v>
      </c>
      <c r="U108" s="151">
        <v>0.51162790697674421</v>
      </c>
    </row>
    <row r="109" spans="1:21" x14ac:dyDescent="0.25">
      <c r="A109" s="18" t="s">
        <v>134</v>
      </c>
      <c r="B109" s="10" t="str">
        <f>'6'!B109</f>
        <v>Bucks</v>
      </c>
      <c r="C109" s="85">
        <f>'4'!C108</f>
        <v>1931</v>
      </c>
      <c r="D109" s="85">
        <f>'4'!D108</f>
        <v>1475</v>
      </c>
      <c r="E109" s="85">
        <f>'4'!E108</f>
        <v>3406</v>
      </c>
      <c r="F109" s="139" t="s">
        <v>699</v>
      </c>
      <c r="G109" s="139">
        <v>0</v>
      </c>
      <c r="H109" s="139">
        <v>0</v>
      </c>
      <c r="I109" s="139">
        <v>0</v>
      </c>
      <c r="J109" s="139">
        <v>0</v>
      </c>
      <c r="K109" s="139">
        <v>0</v>
      </c>
      <c r="L109" s="139">
        <v>0</v>
      </c>
      <c r="M109" s="139">
        <v>0</v>
      </c>
      <c r="N109" s="139">
        <v>0</v>
      </c>
      <c r="O109" s="139">
        <v>0</v>
      </c>
      <c r="P109" s="140">
        <v>0</v>
      </c>
      <c r="Q109" s="140">
        <v>0</v>
      </c>
      <c r="R109" s="151">
        <v>0</v>
      </c>
      <c r="S109" s="151">
        <v>0</v>
      </c>
      <c r="T109" s="139">
        <v>116</v>
      </c>
      <c r="U109" s="151">
        <v>0</v>
      </c>
    </row>
    <row r="110" spans="1:21" ht="22.5" x14ac:dyDescent="0.25">
      <c r="A110" s="18" t="s">
        <v>135</v>
      </c>
      <c r="B110" s="10" t="str">
        <f>'6'!B110</f>
        <v>Venango</v>
      </c>
      <c r="C110" s="85">
        <f>'4'!C109</f>
        <v>297</v>
      </c>
      <c r="D110" s="85">
        <f>'4'!D109</f>
        <v>213</v>
      </c>
      <c r="E110" s="85">
        <f>'4'!E109</f>
        <v>510</v>
      </c>
      <c r="F110" s="139" t="s">
        <v>813</v>
      </c>
      <c r="G110" s="139">
        <v>2</v>
      </c>
      <c r="H110" s="139">
        <v>19</v>
      </c>
      <c r="I110" s="139">
        <v>0</v>
      </c>
      <c r="J110" s="139">
        <v>19</v>
      </c>
      <c r="K110" s="139">
        <v>11</v>
      </c>
      <c r="L110" s="139">
        <v>0</v>
      </c>
      <c r="M110" s="139">
        <v>11</v>
      </c>
      <c r="N110" s="139">
        <v>19</v>
      </c>
      <c r="O110" s="139">
        <v>30</v>
      </c>
      <c r="P110" s="140">
        <v>3.7254901960784313E-2</v>
      </c>
      <c r="Q110" s="140">
        <v>3.7037037037037035E-2</v>
      </c>
      <c r="R110" s="151">
        <v>8.9201877934272297E-2</v>
      </c>
      <c r="S110" s="151">
        <v>5.8823529411764705E-2</v>
      </c>
      <c r="T110" s="139">
        <v>259</v>
      </c>
      <c r="U110" s="151">
        <v>0.11583011583011583</v>
      </c>
    </row>
    <row r="111" spans="1:21" ht="22.5" x14ac:dyDescent="0.25">
      <c r="A111" s="18" t="s">
        <v>136</v>
      </c>
      <c r="B111" s="10" t="str">
        <f>'6'!B111</f>
        <v>Crawford</v>
      </c>
      <c r="C111" s="85">
        <f>'4'!C110</f>
        <v>1014</v>
      </c>
      <c r="D111" s="85">
        <f>'4'!D110</f>
        <v>751</v>
      </c>
      <c r="E111" s="85">
        <f>'4'!E110</f>
        <v>1765</v>
      </c>
      <c r="F111" s="139" t="s">
        <v>811</v>
      </c>
      <c r="G111" s="139">
        <v>2</v>
      </c>
      <c r="H111" s="139">
        <v>37</v>
      </c>
      <c r="I111" s="139">
        <v>18</v>
      </c>
      <c r="J111" s="139">
        <v>55</v>
      </c>
      <c r="K111" s="139">
        <v>43</v>
      </c>
      <c r="L111" s="139">
        <v>132</v>
      </c>
      <c r="M111" s="139">
        <v>175</v>
      </c>
      <c r="N111" s="139">
        <v>169</v>
      </c>
      <c r="O111" s="139">
        <v>230</v>
      </c>
      <c r="P111" s="140">
        <v>3.1161473087818695E-2</v>
      </c>
      <c r="Q111" s="140">
        <v>4.2406311637080869E-2</v>
      </c>
      <c r="R111" s="151">
        <v>0.22503328894806923</v>
      </c>
      <c r="S111" s="151">
        <v>0.12011331444759207</v>
      </c>
      <c r="T111" s="139">
        <v>414</v>
      </c>
      <c r="U111" s="151">
        <v>0.51207729468599039</v>
      </c>
    </row>
    <row r="112" spans="1:21" x14ac:dyDescent="0.25">
      <c r="A112" s="18" t="s">
        <v>137</v>
      </c>
      <c r="B112" s="10" t="str">
        <f>'6'!B112</f>
        <v>Luzerne</v>
      </c>
      <c r="C112" s="85">
        <f>'4'!C111</f>
        <v>571</v>
      </c>
      <c r="D112" s="85">
        <f>'4'!D111</f>
        <v>438</v>
      </c>
      <c r="E112" s="85">
        <f>'4'!E111</f>
        <v>1009</v>
      </c>
      <c r="F112" s="139" t="s">
        <v>699</v>
      </c>
      <c r="G112" s="139">
        <v>0</v>
      </c>
      <c r="H112" s="139">
        <v>0</v>
      </c>
      <c r="I112" s="139">
        <v>0</v>
      </c>
      <c r="J112" s="139">
        <v>0</v>
      </c>
      <c r="K112" s="139">
        <v>0</v>
      </c>
      <c r="L112" s="139">
        <v>0</v>
      </c>
      <c r="M112" s="139">
        <v>0</v>
      </c>
      <c r="N112" s="139">
        <v>0</v>
      </c>
      <c r="O112" s="139">
        <v>0</v>
      </c>
      <c r="P112" s="140">
        <v>0</v>
      </c>
      <c r="Q112" s="140">
        <v>0</v>
      </c>
      <c r="R112" s="151">
        <v>0</v>
      </c>
      <c r="S112" s="151">
        <v>0</v>
      </c>
      <c r="T112" s="139">
        <v>61</v>
      </c>
      <c r="U112" s="151">
        <v>0</v>
      </c>
    </row>
    <row r="113" spans="1:21" x14ac:dyDescent="0.25">
      <c r="A113" s="18" t="s">
        <v>138</v>
      </c>
      <c r="B113" s="10" t="str">
        <f>'6'!B113</f>
        <v>Cumberland</v>
      </c>
      <c r="C113" s="85">
        <f>'4'!C112</f>
        <v>1704</v>
      </c>
      <c r="D113" s="85">
        <f>'4'!D112</f>
        <v>1209</v>
      </c>
      <c r="E113" s="85">
        <f>'4'!E112</f>
        <v>2913</v>
      </c>
      <c r="F113" s="139" t="s">
        <v>801</v>
      </c>
      <c r="G113" s="139">
        <v>1</v>
      </c>
      <c r="H113" s="139">
        <v>0</v>
      </c>
      <c r="I113" s="139">
        <v>0</v>
      </c>
      <c r="J113" s="139">
        <v>0</v>
      </c>
      <c r="K113" s="139">
        <v>0</v>
      </c>
      <c r="L113" s="139">
        <v>0</v>
      </c>
      <c r="M113" s="139">
        <v>0</v>
      </c>
      <c r="N113" s="139">
        <v>0</v>
      </c>
      <c r="O113" s="139">
        <v>0</v>
      </c>
      <c r="P113" s="140">
        <v>0</v>
      </c>
      <c r="Q113" s="140">
        <v>0</v>
      </c>
      <c r="R113" s="151">
        <v>0</v>
      </c>
      <c r="S113" s="151">
        <v>0</v>
      </c>
      <c r="T113" s="139">
        <v>236</v>
      </c>
      <c r="U113" s="151">
        <v>0</v>
      </c>
    </row>
    <row r="114" spans="1:21" x14ac:dyDescent="0.25">
      <c r="A114" s="18" t="s">
        <v>139</v>
      </c>
      <c r="B114" s="10" t="str">
        <f>'6'!B114</f>
        <v>Clearfield</v>
      </c>
      <c r="C114" s="85">
        <f>'4'!C113</f>
        <v>195</v>
      </c>
      <c r="D114" s="85">
        <f>'4'!D113</f>
        <v>159</v>
      </c>
      <c r="E114" s="85">
        <f>'4'!E113</f>
        <v>354</v>
      </c>
      <c r="F114" s="139" t="s">
        <v>706</v>
      </c>
      <c r="G114" s="139">
        <v>1</v>
      </c>
      <c r="H114" s="139">
        <v>0</v>
      </c>
      <c r="I114" s="139">
        <v>0</v>
      </c>
      <c r="J114" s="139">
        <v>0</v>
      </c>
      <c r="K114" s="139">
        <v>15</v>
      </c>
      <c r="L114" s="139">
        <v>34</v>
      </c>
      <c r="M114" s="139">
        <v>49</v>
      </c>
      <c r="N114" s="139">
        <v>34</v>
      </c>
      <c r="O114" s="139">
        <v>49</v>
      </c>
      <c r="P114" s="140">
        <v>0</v>
      </c>
      <c r="Q114" s="140">
        <v>7.6923076923076927E-2</v>
      </c>
      <c r="R114" s="151">
        <v>0.21383647798742139</v>
      </c>
      <c r="S114" s="151">
        <v>0.1384180790960452</v>
      </c>
      <c r="T114" s="139">
        <v>61</v>
      </c>
      <c r="U114" s="151">
        <v>0.80327868852459017</v>
      </c>
    </row>
    <row r="115" spans="1:21" x14ac:dyDescent="0.25">
      <c r="A115" s="18" t="s">
        <v>140</v>
      </c>
      <c r="B115" s="10" t="str">
        <f>'6'!B115</f>
        <v>Luzerne</v>
      </c>
      <c r="C115" s="85">
        <f>'4'!C114</f>
        <v>489</v>
      </c>
      <c r="D115" s="85">
        <f>'4'!D114</f>
        <v>409</v>
      </c>
      <c r="E115" s="85">
        <f>'4'!E114</f>
        <v>898</v>
      </c>
      <c r="F115" s="139" t="s">
        <v>771</v>
      </c>
      <c r="G115" s="139">
        <v>1</v>
      </c>
      <c r="H115" s="139">
        <v>0</v>
      </c>
      <c r="I115" s="139">
        <v>0</v>
      </c>
      <c r="J115" s="139">
        <v>0</v>
      </c>
      <c r="K115" s="139">
        <v>0</v>
      </c>
      <c r="L115" s="139">
        <v>18</v>
      </c>
      <c r="M115" s="139">
        <v>18</v>
      </c>
      <c r="N115" s="139">
        <v>18</v>
      </c>
      <c r="O115" s="139">
        <v>18</v>
      </c>
      <c r="P115" s="140">
        <v>0</v>
      </c>
      <c r="Q115" s="140">
        <v>0</v>
      </c>
      <c r="R115" s="151">
        <v>4.4009779951100246E-2</v>
      </c>
      <c r="S115" s="151">
        <v>2.0044543429844099E-2</v>
      </c>
      <c r="T115" s="139">
        <v>17</v>
      </c>
      <c r="U115" s="151">
        <v>1.0588235294117647</v>
      </c>
    </row>
    <row r="116" spans="1:21" x14ac:dyDescent="0.25">
      <c r="A116" s="18" t="s">
        <v>141</v>
      </c>
      <c r="B116" s="10" t="str">
        <f>'6'!B116</f>
        <v>York</v>
      </c>
      <c r="C116" s="85">
        <f>'4'!C115</f>
        <v>1336</v>
      </c>
      <c r="D116" s="85">
        <f>'4'!D115</f>
        <v>986</v>
      </c>
      <c r="E116" s="85">
        <f>'4'!E115</f>
        <v>2322</v>
      </c>
      <c r="F116" s="139" t="s">
        <v>699</v>
      </c>
      <c r="G116" s="139">
        <v>0</v>
      </c>
      <c r="H116" s="139">
        <v>0</v>
      </c>
      <c r="I116" s="139">
        <v>0</v>
      </c>
      <c r="J116" s="139">
        <v>0</v>
      </c>
      <c r="K116" s="139">
        <v>0</v>
      </c>
      <c r="L116" s="139">
        <v>0</v>
      </c>
      <c r="M116" s="139">
        <v>0</v>
      </c>
      <c r="N116" s="139">
        <v>0</v>
      </c>
      <c r="O116" s="139">
        <v>0</v>
      </c>
      <c r="P116" s="140">
        <v>0</v>
      </c>
      <c r="Q116" s="140">
        <v>0</v>
      </c>
      <c r="R116" s="151">
        <v>0</v>
      </c>
      <c r="S116" s="151">
        <v>0</v>
      </c>
      <c r="T116" s="139">
        <v>201</v>
      </c>
      <c r="U116" s="151">
        <v>0</v>
      </c>
    </row>
    <row r="117" spans="1:21" x14ac:dyDescent="0.25">
      <c r="A117" s="18" t="s">
        <v>142</v>
      </c>
      <c r="B117" s="10" t="str">
        <f>'6'!B117</f>
        <v>Berks</v>
      </c>
      <c r="C117" s="85">
        <f>'4'!C116</f>
        <v>778</v>
      </c>
      <c r="D117" s="85">
        <f>'4'!D116</f>
        <v>565</v>
      </c>
      <c r="E117" s="85">
        <f>'4'!E116</f>
        <v>1343</v>
      </c>
      <c r="F117" s="139" t="s">
        <v>897</v>
      </c>
      <c r="G117" s="139">
        <v>1</v>
      </c>
      <c r="H117" s="139">
        <v>0</v>
      </c>
      <c r="I117" s="139">
        <v>0</v>
      </c>
      <c r="J117" s="139">
        <v>0</v>
      </c>
      <c r="K117" s="139">
        <v>0</v>
      </c>
      <c r="L117" s="139">
        <v>10</v>
      </c>
      <c r="M117" s="139">
        <v>10</v>
      </c>
      <c r="N117" s="139">
        <v>10</v>
      </c>
      <c r="O117" s="139">
        <v>10</v>
      </c>
      <c r="P117" s="140">
        <v>0</v>
      </c>
      <c r="Q117" s="140">
        <v>0</v>
      </c>
      <c r="R117" s="151">
        <v>1.7699115044247787E-2</v>
      </c>
      <c r="S117" s="151">
        <v>7.446016381236039E-3</v>
      </c>
      <c r="T117" s="139">
        <v>112</v>
      </c>
      <c r="U117" s="151">
        <v>8.9285714285714288E-2</v>
      </c>
    </row>
    <row r="118" spans="1:21" x14ac:dyDescent="0.25">
      <c r="A118" s="18" t="s">
        <v>143</v>
      </c>
      <c r="B118" s="10" t="str">
        <f>'6'!B118</f>
        <v>Montour</v>
      </c>
      <c r="C118" s="85">
        <f>'4'!C117</f>
        <v>641</v>
      </c>
      <c r="D118" s="85">
        <f>'4'!D117</f>
        <v>401</v>
      </c>
      <c r="E118" s="85">
        <f>'4'!E117</f>
        <v>1042</v>
      </c>
      <c r="F118" s="139" t="s">
        <v>143</v>
      </c>
      <c r="G118" s="139">
        <v>1</v>
      </c>
      <c r="H118" s="139">
        <v>0</v>
      </c>
      <c r="I118" s="139">
        <v>0</v>
      </c>
      <c r="J118" s="139">
        <v>0</v>
      </c>
      <c r="K118" s="139">
        <v>0</v>
      </c>
      <c r="L118" s="139">
        <v>94</v>
      </c>
      <c r="M118" s="139">
        <v>94</v>
      </c>
      <c r="N118" s="139">
        <v>94</v>
      </c>
      <c r="O118" s="139">
        <v>94</v>
      </c>
      <c r="P118" s="140">
        <v>0</v>
      </c>
      <c r="Q118" s="140">
        <v>0</v>
      </c>
      <c r="R118" s="151">
        <v>0.23441396508728179</v>
      </c>
      <c r="S118" s="151">
        <v>9.0211132437619967E-2</v>
      </c>
      <c r="T118" s="139">
        <v>114</v>
      </c>
      <c r="U118" s="151">
        <v>0.82456140350877194</v>
      </c>
    </row>
    <row r="119" spans="1:21" x14ac:dyDescent="0.25">
      <c r="A119" s="18" t="s">
        <v>144</v>
      </c>
      <c r="B119" s="10" t="str">
        <f>'6'!B119</f>
        <v>Allegheny</v>
      </c>
      <c r="C119" s="85">
        <f>'4'!C118</f>
        <v>452</v>
      </c>
      <c r="D119" s="85">
        <f>'4'!D118</f>
        <v>323</v>
      </c>
      <c r="E119" s="85">
        <f>'4'!E118</f>
        <v>775</v>
      </c>
      <c r="F119" s="139" t="s">
        <v>749</v>
      </c>
      <c r="G119" s="139">
        <v>1</v>
      </c>
      <c r="H119" s="139">
        <v>0</v>
      </c>
      <c r="I119" s="139">
        <v>0</v>
      </c>
      <c r="J119" s="139">
        <v>0</v>
      </c>
      <c r="K119" s="139">
        <v>4</v>
      </c>
      <c r="L119" s="139">
        <v>10</v>
      </c>
      <c r="M119" s="139">
        <v>14</v>
      </c>
      <c r="N119" s="139">
        <v>10</v>
      </c>
      <c r="O119" s="139">
        <v>14</v>
      </c>
      <c r="P119" s="140">
        <v>0</v>
      </c>
      <c r="Q119" s="140">
        <v>8.8495575221238937E-3</v>
      </c>
      <c r="R119" s="151">
        <v>3.0959752321981424E-2</v>
      </c>
      <c r="S119" s="151">
        <v>1.806451612903226E-2</v>
      </c>
      <c r="T119" s="139">
        <v>50</v>
      </c>
      <c r="U119" s="151">
        <v>0.28000000000000003</v>
      </c>
    </row>
    <row r="120" spans="1:21" x14ac:dyDescent="0.25">
      <c r="A120" s="18" t="s">
        <v>145</v>
      </c>
      <c r="B120" s="10" t="str">
        <f>'6'!B120</f>
        <v>Pike</v>
      </c>
      <c r="C120" s="85">
        <f>'4'!C119</f>
        <v>899</v>
      </c>
      <c r="D120" s="85">
        <f>'4'!D119</f>
        <v>658</v>
      </c>
      <c r="E120" s="85">
        <f>'4'!E119</f>
        <v>1557</v>
      </c>
      <c r="F120" s="139" t="s">
        <v>791</v>
      </c>
      <c r="G120" s="139">
        <v>1</v>
      </c>
      <c r="H120" s="139">
        <v>58</v>
      </c>
      <c r="I120" s="139">
        <v>30</v>
      </c>
      <c r="J120" s="139">
        <v>88</v>
      </c>
      <c r="K120" s="139">
        <v>20</v>
      </c>
      <c r="L120" s="139">
        <v>100</v>
      </c>
      <c r="M120" s="139">
        <v>120</v>
      </c>
      <c r="N120" s="139">
        <v>158</v>
      </c>
      <c r="O120" s="139">
        <v>208</v>
      </c>
      <c r="P120" s="140">
        <v>5.6518946692357096E-2</v>
      </c>
      <c r="Q120" s="140">
        <v>2.224694104560623E-2</v>
      </c>
      <c r="R120" s="151">
        <v>0.24012158054711247</v>
      </c>
      <c r="S120" s="151">
        <v>0.11432241490044959</v>
      </c>
      <c r="T120" s="139">
        <v>132</v>
      </c>
      <c r="U120" s="151">
        <v>1.3484848484848484</v>
      </c>
    </row>
    <row r="121" spans="1:21" ht="22.5" x14ac:dyDescent="0.25">
      <c r="A121" s="18" t="s">
        <v>146</v>
      </c>
      <c r="B121" s="10" t="str">
        <f>'6'!B121</f>
        <v>Westmoreland</v>
      </c>
      <c r="C121" s="85">
        <f>'4'!C120</f>
        <v>503</v>
      </c>
      <c r="D121" s="85">
        <f>'4'!D120</f>
        <v>355</v>
      </c>
      <c r="E121" s="85">
        <f>'4'!E120</f>
        <v>858</v>
      </c>
      <c r="F121" s="139" t="s">
        <v>820</v>
      </c>
      <c r="G121" s="139">
        <v>2</v>
      </c>
      <c r="H121" s="139">
        <v>36</v>
      </c>
      <c r="I121" s="139">
        <v>15</v>
      </c>
      <c r="J121" s="139">
        <v>51</v>
      </c>
      <c r="K121" s="139">
        <v>6</v>
      </c>
      <c r="L121" s="139">
        <v>14</v>
      </c>
      <c r="M121" s="139">
        <v>20</v>
      </c>
      <c r="N121" s="139">
        <v>50</v>
      </c>
      <c r="O121" s="139">
        <v>71</v>
      </c>
      <c r="P121" s="140">
        <v>5.944055944055944E-2</v>
      </c>
      <c r="Q121" s="140">
        <v>1.1928429423459244E-2</v>
      </c>
      <c r="R121" s="151">
        <v>0.14084507042253522</v>
      </c>
      <c r="S121" s="151">
        <v>6.5268065268065265E-2</v>
      </c>
      <c r="T121" s="139">
        <v>264</v>
      </c>
      <c r="U121" s="151">
        <v>0.21212121212121213</v>
      </c>
    </row>
    <row r="122" spans="1:21" x14ac:dyDescent="0.25">
      <c r="A122" s="18" t="s">
        <v>147</v>
      </c>
      <c r="B122" s="10" t="str">
        <f>'6'!B122</f>
        <v>Dauphin</v>
      </c>
      <c r="C122" s="85">
        <f>'4'!C121</f>
        <v>677</v>
      </c>
      <c r="D122" s="85">
        <f>'4'!D121</f>
        <v>521</v>
      </c>
      <c r="E122" s="85">
        <f>'4'!E121</f>
        <v>1198</v>
      </c>
      <c r="F122" s="139" t="s">
        <v>741</v>
      </c>
      <c r="G122" s="139">
        <v>1</v>
      </c>
      <c r="H122" s="139">
        <v>0</v>
      </c>
      <c r="I122" s="139">
        <v>0</v>
      </c>
      <c r="J122" s="139">
        <v>0</v>
      </c>
      <c r="K122" s="139">
        <v>0</v>
      </c>
      <c r="L122" s="139">
        <v>22</v>
      </c>
      <c r="M122" s="139">
        <v>22</v>
      </c>
      <c r="N122" s="139">
        <v>22</v>
      </c>
      <c r="O122" s="139">
        <v>22</v>
      </c>
      <c r="P122" s="140">
        <v>0</v>
      </c>
      <c r="Q122" s="140">
        <v>0</v>
      </c>
      <c r="R122" s="151">
        <v>4.2226487523992322E-2</v>
      </c>
      <c r="S122" s="151">
        <v>1.8363939899833055E-2</v>
      </c>
      <c r="T122" s="139">
        <v>124</v>
      </c>
      <c r="U122" s="151">
        <v>0.17741935483870969</v>
      </c>
    </row>
    <row r="123" spans="1:21" x14ac:dyDescent="0.25">
      <c r="A123" s="18" t="s">
        <v>148</v>
      </c>
      <c r="B123" s="10" t="str">
        <f>'6'!B123</f>
        <v>Lancaster</v>
      </c>
      <c r="C123" s="85">
        <f>'4'!C122</f>
        <v>861</v>
      </c>
      <c r="D123" s="85">
        <f>'4'!D122</f>
        <v>545</v>
      </c>
      <c r="E123" s="85">
        <f>'4'!E122</f>
        <v>1406</v>
      </c>
      <c r="F123" s="139" t="s">
        <v>810</v>
      </c>
      <c r="G123" s="139">
        <v>1</v>
      </c>
      <c r="H123" s="139">
        <v>0</v>
      </c>
      <c r="I123" s="139">
        <v>0</v>
      </c>
      <c r="J123" s="139">
        <v>0</v>
      </c>
      <c r="K123" s="139">
        <v>0</v>
      </c>
      <c r="L123" s="139">
        <v>38</v>
      </c>
      <c r="M123" s="139">
        <v>38</v>
      </c>
      <c r="N123" s="139">
        <v>38</v>
      </c>
      <c r="O123" s="139">
        <v>38</v>
      </c>
      <c r="P123" s="140">
        <v>0</v>
      </c>
      <c r="Q123" s="140">
        <v>0</v>
      </c>
      <c r="R123" s="151">
        <v>6.9724770642201839E-2</v>
      </c>
      <c r="S123" s="151">
        <v>2.7027027027027029E-2</v>
      </c>
      <c r="T123" s="139">
        <v>201</v>
      </c>
      <c r="U123" s="151">
        <v>0.1890547263681592</v>
      </c>
    </row>
    <row r="124" spans="1:21" x14ac:dyDescent="0.25">
      <c r="A124" s="18" t="s">
        <v>149</v>
      </c>
      <c r="B124" s="10" t="str">
        <f>'6'!B124</f>
        <v>York</v>
      </c>
      <c r="C124" s="85">
        <f>'4'!C123</f>
        <v>946</v>
      </c>
      <c r="D124" s="85">
        <f>'4'!D123</f>
        <v>639</v>
      </c>
      <c r="E124" s="85">
        <f>'4'!E123</f>
        <v>1585</v>
      </c>
      <c r="F124" s="139" t="s">
        <v>699</v>
      </c>
      <c r="G124" s="139">
        <v>0</v>
      </c>
      <c r="H124" s="139">
        <v>0</v>
      </c>
      <c r="I124" s="139">
        <v>0</v>
      </c>
      <c r="J124" s="139">
        <v>0</v>
      </c>
      <c r="K124" s="139">
        <v>0</v>
      </c>
      <c r="L124" s="139">
        <v>0</v>
      </c>
      <c r="M124" s="139">
        <v>0</v>
      </c>
      <c r="N124" s="139">
        <v>0</v>
      </c>
      <c r="O124" s="139">
        <v>0</v>
      </c>
      <c r="P124" s="140">
        <v>0</v>
      </c>
      <c r="Q124" s="140">
        <v>0</v>
      </c>
      <c r="R124" s="151">
        <v>0</v>
      </c>
      <c r="S124" s="151">
        <v>0</v>
      </c>
      <c r="T124" s="139">
        <v>181</v>
      </c>
      <c r="U124" s="151">
        <v>0</v>
      </c>
    </row>
    <row r="125" spans="1:21" x14ac:dyDescent="0.25">
      <c r="A125" s="18" t="s">
        <v>150</v>
      </c>
      <c r="B125" s="10" t="str">
        <f>'6'!B125</f>
        <v>Chester</v>
      </c>
      <c r="C125" s="85">
        <f>'4'!C124</f>
        <v>2656</v>
      </c>
      <c r="D125" s="85">
        <f>'4'!D124</f>
        <v>2056</v>
      </c>
      <c r="E125" s="85">
        <f>'4'!E124</f>
        <v>4712</v>
      </c>
      <c r="F125" s="139" t="s">
        <v>796</v>
      </c>
      <c r="G125" s="139">
        <v>1</v>
      </c>
      <c r="H125" s="139">
        <v>31</v>
      </c>
      <c r="I125" s="139">
        <v>0</v>
      </c>
      <c r="J125" s="139">
        <v>31</v>
      </c>
      <c r="K125" s="139">
        <v>0</v>
      </c>
      <c r="L125" s="139">
        <v>0</v>
      </c>
      <c r="M125" s="139">
        <v>0</v>
      </c>
      <c r="N125" s="139">
        <v>31</v>
      </c>
      <c r="O125" s="139">
        <v>31</v>
      </c>
      <c r="P125" s="140">
        <v>6.5789473684210523E-3</v>
      </c>
      <c r="Q125" s="140">
        <v>0</v>
      </c>
      <c r="R125" s="151">
        <v>1.5077821011673152E-2</v>
      </c>
      <c r="S125" s="151">
        <v>6.5789473684210523E-3</v>
      </c>
      <c r="T125" s="139">
        <v>20</v>
      </c>
      <c r="U125" s="151">
        <v>1.55</v>
      </c>
    </row>
    <row r="126" spans="1:21" x14ac:dyDescent="0.25">
      <c r="A126" s="18" t="s">
        <v>151</v>
      </c>
      <c r="B126" s="10" t="str">
        <f>'6'!B126</f>
        <v>Clearfield</v>
      </c>
      <c r="C126" s="85">
        <f>'4'!C125</f>
        <v>975</v>
      </c>
      <c r="D126" s="85">
        <f>'4'!D125</f>
        <v>681</v>
      </c>
      <c r="E126" s="85">
        <f>'4'!E125</f>
        <v>1656</v>
      </c>
      <c r="F126" s="139" t="s">
        <v>815</v>
      </c>
      <c r="G126" s="139">
        <v>2</v>
      </c>
      <c r="H126" s="139">
        <v>18</v>
      </c>
      <c r="I126" s="139">
        <v>0</v>
      </c>
      <c r="J126" s="139">
        <v>18</v>
      </c>
      <c r="K126" s="139">
        <v>48</v>
      </c>
      <c r="L126" s="139">
        <v>141</v>
      </c>
      <c r="M126" s="139">
        <v>189</v>
      </c>
      <c r="N126" s="139">
        <v>159</v>
      </c>
      <c r="O126" s="139">
        <v>207</v>
      </c>
      <c r="P126" s="140">
        <v>1.0869565217391304E-2</v>
      </c>
      <c r="Q126" s="140">
        <v>4.9230769230769231E-2</v>
      </c>
      <c r="R126" s="151">
        <v>0.23348017621145375</v>
      </c>
      <c r="S126" s="151">
        <v>0.125</v>
      </c>
      <c r="T126" s="139">
        <v>541</v>
      </c>
      <c r="U126" s="151">
        <v>0.38262476894639558</v>
      </c>
    </row>
    <row r="127" spans="1:21" x14ac:dyDescent="0.25">
      <c r="A127" s="18" t="s">
        <v>152</v>
      </c>
      <c r="B127" s="10" t="str">
        <f>'6'!B127</f>
        <v>Lackawanna</v>
      </c>
      <c r="C127" s="85">
        <f>'4'!C126</f>
        <v>371</v>
      </c>
      <c r="D127" s="85">
        <f>'4'!D126</f>
        <v>238</v>
      </c>
      <c r="E127" s="85">
        <f>'4'!E126</f>
        <v>609</v>
      </c>
      <c r="F127" s="139" t="s">
        <v>791</v>
      </c>
      <c r="G127" s="139">
        <v>1</v>
      </c>
      <c r="H127" s="139">
        <v>4</v>
      </c>
      <c r="I127" s="139">
        <v>0</v>
      </c>
      <c r="J127" s="139">
        <v>4</v>
      </c>
      <c r="K127" s="139">
        <v>0</v>
      </c>
      <c r="L127" s="139">
        <v>34</v>
      </c>
      <c r="M127" s="139">
        <v>34</v>
      </c>
      <c r="N127" s="139">
        <v>38</v>
      </c>
      <c r="O127" s="139">
        <v>38</v>
      </c>
      <c r="P127" s="140">
        <v>6.5681444991789817E-3</v>
      </c>
      <c r="Q127" s="140">
        <v>0</v>
      </c>
      <c r="R127" s="151">
        <v>0.15966386554621848</v>
      </c>
      <c r="S127" s="151">
        <v>6.2397372742200329E-2</v>
      </c>
      <c r="T127" s="139">
        <v>166</v>
      </c>
      <c r="U127" s="151">
        <v>0.2289156626506024</v>
      </c>
    </row>
    <row r="128" spans="1:21" x14ac:dyDescent="0.25">
      <c r="A128" s="18" t="s">
        <v>153</v>
      </c>
      <c r="B128" s="10" t="str">
        <f>'6'!B128</f>
        <v>Allegheny</v>
      </c>
      <c r="C128" s="85">
        <f>'4'!C127</f>
        <v>310</v>
      </c>
      <c r="D128" s="85">
        <f>'4'!D127</f>
        <v>182</v>
      </c>
      <c r="E128" s="85">
        <f>'4'!E127</f>
        <v>492</v>
      </c>
      <c r="F128" s="139" t="s">
        <v>705</v>
      </c>
      <c r="G128" s="139">
        <v>1</v>
      </c>
      <c r="H128" s="139">
        <v>36</v>
      </c>
      <c r="I128" s="139">
        <v>0</v>
      </c>
      <c r="J128" s="139">
        <v>36</v>
      </c>
      <c r="K128" s="139">
        <v>0</v>
      </c>
      <c r="L128" s="139">
        <v>51</v>
      </c>
      <c r="M128" s="139">
        <v>51</v>
      </c>
      <c r="N128" s="139">
        <v>87</v>
      </c>
      <c r="O128" s="139">
        <v>87</v>
      </c>
      <c r="P128" s="140">
        <v>7.3170731707317069E-2</v>
      </c>
      <c r="Q128" s="140">
        <v>0</v>
      </c>
      <c r="R128" s="151">
        <v>0.47802197802197804</v>
      </c>
      <c r="S128" s="151">
        <v>0.17682926829268292</v>
      </c>
      <c r="T128" s="139">
        <v>258</v>
      </c>
      <c r="U128" s="151">
        <v>0.33720930232558138</v>
      </c>
    </row>
    <row r="129" spans="1:21" x14ac:dyDescent="0.25">
      <c r="A129" s="18" t="s">
        <v>154</v>
      </c>
      <c r="B129" s="10" t="str">
        <f>'6'!B129</f>
        <v>Allegheny</v>
      </c>
      <c r="C129" s="85">
        <f>'4'!C128</f>
        <v>550</v>
      </c>
      <c r="D129" s="85">
        <f>'4'!D128</f>
        <v>354</v>
      </c>
      <c r="E129" s="85">
        <f>'4'!E128</f>
        <v>904</v>
      </c>
      <c r="F129" s="139" t="s">
        <v>705</v>
      </c>
      <c r="G129" s="139">
        <v>1</v>
      </c>
      <c r="H129" s="139">
        <v>20</v>
      </c>
      <c r="I129" s="139">
        <v>0</v>
      </c>
      <c r="J129" s="139">
        <v>20</v>
      </c>
      <c r="K129" s="139">
        <v>0</v>
      </c>
      <c r="L129" s="139">
        <v>77</v>
      </c>
      <c r="M129" s="139">
        <v>77</v>
      </c>
      <c r="N129" s="139">
        <v>97</v>
      </c>
      <c r="O129" s="139">
        <v>97</v>
      </c>
      <c r="P129" s="140">
        <v>2.2123893805309734E-2</v>
      </c>
      <c r="Q129" s="140">
        <v>0</v>
      </c>
      <c r="R129" s="151">
        <v>0.27401129943502822</v>
      </c>
      <c r="S129" s="151">
        <v>0.10730088495575221</v>
      </c>
      <c r="T129" s="139">
        <v>443</v>
      </c>
      <c r="U129" s="151">
        <v>0.21896162528216703</v>
      </c>
    </row>
    <row r="130" spans="1:21" ht="22.5" x14ac:dyDescent="0.25">
      <c r="A130" s="18" t="s">
        <v>155</v>
      </c>
      <c r="B130" s="10" t="str">
        <f>'6'!B130</f>
        <v>Lycoming</v>
      </c>
      <c r="C130" s="85">
        <f>'4'!C129</f>
        <v>340</v>
      </c>
      <c r="D130" s="85">
        <f>'4'!D129</f>
        <v>239</v>
      </c>
      <c r="E130" s="85">
        <f>'4'!E129</f>
        <v>579</v>
      </c>
      <c r="F130" s="139" t="s">
        <v>748</v>
      </c>
      <c r="G130" s="139">
        <v>1</v>
      </c>
      <c r="H130" s="139">
        <v>0</v>
      </c>
      <c r="I130" s="139">
        <v>0</v>
      </c>
      <c r="J130" s="139">
        <v>0</v>
      </c>
      <c r="K130" s="139">
        <v>0</v>
      </c>
      <c r="L130" s="139">
        <v>12</v>
      </c>
      <c r="M130" s="139">
        <v>12</v>
      </c>
      <c r="N130" s="139">
        <v>12</v>
      </c>
      <c r="O130" s="139">
        <v>12</v>
      </c>
      <c r="P130" s="140">
        <v>0</v>
      </c>
      <c r="Q130" s="140">
        <v>0</v>
      </c>
      <c r="R130" s="151">
        <v>5.0209205020920501E-2</v>
      </c>
      <c r="S130" s="151">
        <v>2.072538860103627E-2</v>
      </c>
      <c r="T130" s="139">
        <v>148</v>
      </c>
      <c r="U130" s="151">
        <v>8.1081081081081086E-2</v>
      </c>
    </row>
    <row r="131" spans="1:21" x14ac:dyDescent="0.25">
      <c r="A131" s="18" t="s">
        <v>156</v>
      </c>
      <c r="B131" s="10" t="str">
        <f>'6'!B131</f>
        <v>Lehigh</v>
      </c>
      <c r="C131" s="85">
        <f>'4'!C130</f>
        <v>1825</v>
      </c>
      <c r="D131" s="85">
        <f>'4'!D130</f>
        <v>1366</v>
      </c>
      <c r="E131" s="85">
        <f>'4'!E130</f>
        <v>3191</v>
      </c>
      <c r="F131" s="139" t="s">
        <v>897</v>
      </c>
      <c r="G131" s="139">
        <v>1</v>
      </c>
      <c r="H131" s="139">
        <v>0</v>
      </c>
      <c r="I131" s="139">
        <v>0</v>
      </c>
      <c r="J131" s="139">
        <v>0</v>
      </c>
      <c r="K131" s="139">
        <v>0</v>
      </c>
      <c r="L131" s="139">
        <v>1</v>
      </c>
      <c r="M131" s="139">
        <v>1</v>
      </c>
      <c r="N131" s="139">
        <v>1</v>
      </c>
      <c r="O131" s="139">
        <v>1</v>
      </c>
      <c r="P131" s="140">
        <v>0</v>
      </c>
      <c r="Q131" s="140">
        <v>0</v>
      </c>
      <c r="R131" s="151">
        <v>7.320644216691069E-4</v>
      </c>
      <c r="S131" s="151">
        <v>3.1338138514572234E-4</v>
      </c>
      <c r="T131" s="139">
        <v>204</v>
      </c>
      <c r="U131" s="151">
        <v>4.9019607843137254E-3</v>
      </c>
    </row>
    <row r="132" spans="1:21" x14ac:dyDescent="0.25">
      <c r="A132" s="18" t="s">
        <v>157</v>
      </c>
      <c r="B132" s="10" t="str">
        <f>'6'!B132</f>
        <v>Cumberland</v>
      </c>
      <c r="C132" s="85">
        <f>'4'!C131</f>
        <v>685</v>
      </c>
      <c r="D132" s="85">
        <f>'4'!D131</f>
        <v>464</v>
      </c>
      <c r="E132" s="85">
        <f>'4'!E131</f>
        <v>1149</v>
      </c>
      <c r="F132" s="139" t="s">
        <v>699</v>
      </c>
      <c r="G132" s="139">
        <v>0</v>
      </c>
      <c r="H132" s="139">
        <v>0</v>
      </c>
      <c r="I132" s="139">
        <v>0</v>
      </c>
      <c r="J132" s="139">
        <v>0</v>
      </c>
      <c r="K132" s="139">
        <v>0</v>
      </c>
      <c r="L132" s="139">
        <v>0</v>
      </c>
      <c r="M132" s="139">
        <v>0</v>
      </c>
      <c r="N132" s="139">
        <v>0</v>
      </c>
      <c r="O132" s="139">
        <v>0</v>
      </c>
      <c r="P132" s="140">
        <v>0</v>
      </c>
      <c r="Q132" s="140">
        <v>0</v>
      </c>
      <c r="R132" s="151">
        <v>0</v>
      </c>
      <c r="S132" s="151">
        <v>0</v>
      </c>
      <c r="T132" s="139">
        <v>70</v>
      </c>
      <c r="U132" s="151">
        <v>0</v>
      </c>
    </row>
    <row r="133" spans="1:21" ht="22.5" x14ac:dyDescent="0.25">
      <c r="A133" s="18" t="s">
        <v>158</v>
      </c>
      <c r="B133" s="10" t="str">
        <f>'6'!B133</f>
        <v>Monroe</v>
      </c>
      <c r="C133" s="85">
        <f>'4'!C132</f>
        <v>1500</v>
      </c>
      <c r="D133" s="85">
        <f>'4'!D132</f>
        <v>1002</v>
      </c>
      <c r="E133" s="85">
        <f>'4'!E132</f>
        <v>2502</v>
      </c>
      <c r="F133" s="139" t="s">
        <v>816</v>
      </c>
      <c r="G133" s="139">
        <v>2</v>
      </c>
      <c r="H133" s="139">
        <v>39</v>
      </c>
      <c r="I133" s="139">
        <v>18</v>
      </c>
      <c r="J133" s="139">
        <v>57</v>
      </c>
      <c r="K133" s="139">
        <v>0</v>
      </c>
      <c r="L133" s="139">
        <v>157</v>
      </c>
      <c r="M133" s="139">
        <v>157</v>
      </c>
      <c r="N133" s="139">
        <v>196</v>
      </c>
      <c r="O133" s="139">
        <v>214</v>
      </c>
      <c r="P133" s="140">
        <v>2.2781774580335732E-2</v>
      </c>
      <c r="Q133" s="140">
        <v>0</v>
      </c>
      <c r="R133" s="151">
        <v>0.19560878243512975</v>
      </c>
      <c r="S133" s="151">
        <v>7.8337330135891281E-2</v>
      </c>
      <c r="T133" s="139">
        <v>375</v>
      </c>
      <c r="U133" s="151">
        <v>0.52266666666666661</v>
      </c>
    </row>
    <row r="134" spans="1:21" x14ac:dyDescent="0.25">
      <c r="A134" s="18" t="s">
        <v>159</v>
      </c>
      <c r="B134" s="10" t="str">
        <f>'6'!B134</f>
        <v>Lancaster</v>
      </c>
      <c r="C134" s="85">
        <f>'4'!C133</f>
        <v>1498</v>
      </c>
      <c r="D134" s="85">
        <f>'4'!D133</f>
        <v>979</v>
      </c>
      <c r="E134" s="85">
        <f>'4'!E133</f>
        <v>2477</v>
      </c>
      <c r="F134" s="139" t="s">
        <v>810</v>
      </c>
      <c r="G134" s="139">
        <v>1</v>
      </c>
      <c r="H134" s="139">
        <v>0</v>
      </c>
      <c r="I134" s="139">
        <v>0</v>
      </c>
      <c r="J134" s="139">
        <v>0</v>
      </c>
      <c r="K134" s="139">
        <v>0</v>
      </c>
      <c r="L134" s="139">
        <v>12</v>
      </c>
      <c r="M134" s="139">
        <v>12</v>
      </c>
      <c r="N134" s="139">
        <v>12</v>
      </c>
      <c r="O134" s="139">
        <v>12</v>
      </c>
      <c r="P134" s="140">
        <v>0</v>
      </c>
      <c r="Q134" s="140">
        <v>0</v>
      </c>
      <c r="R134" s="151">
        <v>1.2257405515832482E-2</v>
      </c>
      <c r="S134" s="151">
        <v>4.8445700444085587E-3</v>
      </c>
      <c r="T134" s="139">
        <v>278</v>
      </c>
      <c r="U134" s="151">
        <v>4.3165467625899283E-2</v>
      </c>
    </row>
    <row r="135" spans="1:21" ht="22.5" x14ac:dyDescent="0.25">
      <c r="A135" s="18" t="s">
        <v>160</v>
      </c>
      <c r="B135" s="10" t="str">
        <f>'6'!B135</f>
        <v>Lebanon</v>
      </c>
      <c r="C135" s="85">
        <f>'4'!C134</f>
        <v>907</v>
      </c>
      <c r="D135" s="85">
        <f>'4'!D134</f>
        <v>652</v>
      </c>
      <c r="E135" s="85">
        <f>'4'!E134</f>
        <v>1559</v>
      </c>
      <c r="F135" s="139" t="s">
        <v>812</v>
      </c>
      <c r="G135" s="139">
        <v>2</v>
      </c>
      <c r="H135" s="139">
        <v>15</v>
      </c>
      <c r="I135" s="139">
        <v>0</v>
      </c>
      <c r="J135" s="139">
        <v>15</v>
      </c>
      <c r="K135" s="139">
        <v>1</v>
      </c>
      <c r="L135" s="139">
        <v>23</v>
      </c>
      <c r="M135" s="139">
        <v>24</v>
      </c>
      <c r="N135" s="139">
        <v>38</v>
      </c>
      <c r="O135" s="139">
        <v>39</v>
      </c>
      <c r="P135" s="140">
        <v>9.6215522771007055E-3</v>
      </c>
      <c r="Q135" s="140">
        <v>1.1025358324145535E-3</v>
      </c>
      <c r="R135" s="151">
        <v>5.8282208588957052E-2</v>
      </c>
      <c r="S135" s="151">
        <v>2.5016035920461834E-2</v>
      </c>
      <c r="T135" s="139">
        <v>151</v>
      </c>
      <c r="U135" s="151">
        <v>0.25827814569536423</v>
      </c>
    </row>
    <row r="136" spans="1:21" ht="22.5" x14ac:dyDescent="0.25">
      <c r="A136" s="18" t="s">
        <v>161</v>
      </c>
      <c r="B136" s="10" t="str">
        <f>'6'!B136</f>
        <v>York</v>
      </c>
      <c r="C136" s="85">
        <f>'4'!C135</f>
        <v>683</v>
      </c>
      <c r="D136" s="85">
        <f>'4'!D135</f>
        <v>422</v>
      </c>
      <c r="E136" s="85">
        <f>'4'!E135</f>
        <v>1105</v>
      </c>
      <c r="F136" s="139" t="s">
        <v>808</v>
      </c>
      <c r="G136" s="139">
        <v>1</v>
      </c>
      <c r="H136" s="139">
        <v>0</v>
      </c>
      <c r="I136" s="139">
        <v>0</v>
      </c>
      <c r="J136" s="139">
        <v>0</v>
      </c>
      <c r="K136" s="139">
        <v>0</v>
      </c>
      <c r="L136" s="139">
        <v>16</v>
      </c>
      <c r="M136" s="139">
        <v>16</v>
      </c>
      <c r="N136" s="139">
        <v>16</v>
      </c>
      <c r="O136" s="139">
        <v>16</v>
      </c>
      <c r="P136" s="140">
        <v>0</v>
      </c>
      <c r="Q136" s="140">
        <v>0</v>
      </c>
      <c r="R136" s="151">
        <v>3.7914691943127965E-2</v>
      </c>
      <c r="S136" s="151">
        <v>1.4479638009049774E-2</v>
      </c>
      <c r="T136" s="139">
        <v>170</v>
      </c>
      <c r="U136" s="151">
        <v>9.4117647058823528E-2</v>
      </c>
    </row>
    <row r="137" spans="1:21" x14ac:dyDescent="0.25">
      <c r="A137" s="18" t="s">
        <v>162</v>
      </c>
      <c r="B137" s="10" t="str">
        <f>'6'!B137</f>
        <v>Northampton</v>
      </c>
      <c r="C137" s="85">
        <f>'4'!C136</f>
        <v>2312</v>
      </c>
      <c r="D137" s="85">
        <f>'4'!D136</f>
        <v>1693</v>
      </c>
      <c r="E137" s="85">
        <f>'4'!E136</f>
        <v>4005</v>
      </c>
      <c r="F137" s="139" t="s">
        <v>794</v>
      </c>
      <c r="G137" s="139">
        <v>1</v>
      </c>
      <c r="H137" s="139">
        <v>20</v>
      </c>
      <c r="I137" s="139">
        <v>0</v>
      </c>
      <c r="J137" s="139">
        <v>20</v>
      </c>
      <c r="K137" s="139">
        <v>21</v>
      </c>
      <c r="L137" s="139">
        <v>63</v>
      </c>
      <c r="M137" s="139">
        <v>84</v>
      </c>
      <c r="N137" s="139">
        <v>83</v>
      </c>
      <c r="O137" s="139">
        <v>104</v>
      </c>
      <c r="P137" s="140">
        <v>4.9937578027465668E-3</v>
      </c>
      <c r="Q137" s="140">
        <v>9.0830449826989623E-3</v>
      </c>
      <c r="R137" s="151">
        <v>4.9025398700531603E-2</v>
      </c>
      <c r="S137" s="151">
        <v>2.5967540574282147E-2</v>
      </c>
      <c r="T137" s="139">
        <v>497</v>
      </c>
      <c r="U137" s="151">
        <v>0.20925553319919518</v>
      </c>
    </row>
    <row r="138" spans="1:21" x14ac:dyDescent="0.25">
      <c r="A138" s="18" t="s">
        <v>163</v>
      </c>
      <c r="B138" s="10" t="str">
        <f>'6'!B138</f>
        <v>Allegheny</v>
      </c>
      <c r="C138" s="85">
        <f>'4'!C137</f>
        <v>475</v>
      </c>
      <c r="D138" s="85">
        <f>'4'!D137</f>
        <v>313</v>
      </c>
      <c r="E138" s="85">
        <f>'4'!E137</f>
        <v>788</v>
      </c>
      <c r="F138" s="139" t="s">
        <v>705</v>
      </c>
      <c r="G138" s="139">
        <v>1</v>
      </c>
      <c r="H138" s="139">
        <v>0</v>
      </c>
      <c r="I138" s="139">
        <v>0</v>
      </c>
      <c r="J138" s="139">
        <v>0</v>
      </c>
      <c r="K138" s="139">
        <v>0</v>
      </c>
      <c r="L138" s="139">
        <v>40</v>
      </c>
      <c r="M138" s="139">
        <v>40</v>
      </c>
      <c r="N138" s="139">
        <v>40</v>
      </c>
      <c r="O138" s="139">
        <v>40</v>
      </c>
      <c r="P138" s="140">
        <v>0</v>
      </c>
      <c r="Q138" s="140">
        <v>0</v>
      </c>
      <c r="R138" s="151">
        <v>0.12779552715654952</v>
      </c>
      <c r="S138" s="151">
        <v>5.0761421319796954E-2</v>
      </c>
      <c r="T138" s="139">
        <v>40</v>
      </c>
      <c r="U138" s="151">
        <v>1</v>
      </c>
    </row>
    <row r="139" spans="1:21" x14ac:dyDescent="0.25">
      <c r="A139" s="18" t="s">
        <v>164</v>
      </c>
      <c r="B139" s="10" t="str">
        <f>'6'!B139</f>
        <v>Lancaster</v>
      </c>
      <c r="C139" s="85">
        <f>'4'!C138</f>
        <v>1038</v>
      </c>
      <c r="D139" s="85">
        <f>'4'!D138</f>
        <v>710</v>
      </c>
      <c r="E139" s="85">
        <f>'4'!E138</f>
        <v>1748</v>
      </c>
      <c r="F139" s="139" t="s">
        <v>699</v>
      </c>
      <c r="G139" s="139">
        <v>0</v>
      </c>
      <c r="H139" s="139">
        <v>0</v>
      </c>
      <c r="I139" s="139">
        <v>0</v>
      </c>
      <c r="J139" s="139">
        <v>0</v>
      </c>
      <c r="K139" s="139">
        <v>0</v>
      </c>
      <c r="L139" s="139">
        <v>0</v>
      </c>
      <c r="M139" s="139">
        <v>0</v>
      </c>
      <c r="N139" s="139">
        <v>0</v>
      </c>
      <c r="O139" s="139">
        <v>0</v>
      </c>
      <c r="P139" s="140">
        <v>0</v>
      </c>
      <c r="Q139" s="140">
        <v>0</v>
      </c>
      <c r="R139" s="151">
        <v>0</v>
      </c>
      <c r="S139" s="151">
        <v>0</v>
      </c>
      <c r="T139" s="139">
        <v>157</v>
      </c>
      <c r="U139" s="151">
        <v>0</v>
      </c>
    </row>
    <row r="140" spans="1:21" ht="22.5" x14ac:dyDescent="0.25">
      <c r="A140" s="18" t="s">
        <v>165</v>
      </c>
      <c r="B140" s="10" t="str">
        <f>'6'!B140</f>
        <v>Susquehanna</v>
      </c>
      <c r="C140" s="85">
        <f>'4'!C139</f>
        <v>308</v>
      </c>
      <c r="D140" s="85">
        <f>'4'!D139</f>
        <v>211</v>
      </c>
      <c r="E140" s="85">
        <f>'4'!E139</f>
        <v>519</v>
      </c>
      <c r="F140" s="139" t="s">
        <v>817</v>
      </c>
      <c r="G140" s="139">
        <v>2</v>
      </c>
      <c r="H140" s="139">
        <v>34</v>
      </c>
      <c r="I140" s="139">
        <v>15</v>
      </c>
      <c r="J140" s="139">
        <v>49</v>
      </c>
      <c r="K140" s="139">
        <v>1</v>
      </c>
      <c r="L140" s="139">
        <v>39</v>
      </c>
      <c r="M140" s="139">
        <v>40</v>
      </c>
      <c r="N140" s="139">
        <v>73</v>
      </c>
      <c r="O140" s="139">
        <v>89</v>
      </c>
      <c r="P140" s="140">
        <v>9.4412331406551059E-2</v>
      </c>
      <c r="Q140" s="140">
        <v>3.246753246753247E-3</v>
      </c>
      <c r="R140" s="151">
        <v>0.34597156398104267</v>
      </c>
      <c r="S140" s="151">
        <v>0.14258188824662812</v>
      </c>
      <c r="T140" s="139">
        <v>130</v>
      </c>
      <c r="U140" s="151">
        <v>0.56923076923076921</v>
      </c>
    </row>
    <row r="141" spans="1:21" ht="22.5" x14ac:dyDescent="0.25">
      <c r="A141" s="18" t="s">
        <v>166</v>
      </c>
      <c r="B141" s="10" t="str">
        <f>'6'!B141</f>
        <v>Lawrence</v>
      </c>
      <c r="C141" s="85">
        <f>'4'!C140</f>
        <v>449</v>
      </c>
      <c r="D141" s="85">
        <f>'4'!D140</f>
        <v>311</v>
      </c>
      <c r="E141" s="85">
        <f>'4'!E140</f>
        <v>760</v>
      </c>
      <c r="F141" s="139" t="s">
        <v>818</v>
      </c>
      <c r="G141" s="139">
        <v>2</v>
      </c>
      <c r="H141" s="139">
        <v>14</v>
      </c>
      <c r="I141" s="139">
        <v>17</v>
      </c>
      <c r="J141" s="139">
        <v>31</v>
      </c>
      <c r="K141" s="139">
        <v>8</v>
      </c>
      <c r="L141" s="139">
        <v>60</v>
      </c>
      <c r="M141" s="139">
        <v>68</v>
      </c>
      <c r="N141" s="139">
        <v>74</v>
      </c>
      <c r="O141" s="139">
        <v>99</v>
      </c>
      <c r="P141" s="140">
        <v>4.0789473684210528E-2</v>
      </c>
      <c r="Q141" s="140">
        <v>1.7817371937639197E-2</v>
      </c>
      <c r="R141" s="151">
        <v>0.23794212218649519</v>
      </c>
      <c r="S141" s="151">
        <v>0.10789473684210527</v>
      </c>
      <c r="T141" s="139">
        <v>209</v>
      </c>
      <c r="U141" s="151">
        <v>0.3923444976076555</v>
      </c>
    </row>
    <row r="142" spans="1:21" x14ac:dyDescent="0.25">
      <c r="A142" s="18" t="s">
        <v>167</v>
      </c>
      <c r="B142" s="10" t="str">
        <f>'6'!B142</f>
        <v>Lancaster</v>
      </c>
      <c r="C142" s="85">
        <f>'4'!C141</f>
        <v>1508</v>
      </c>
      <c r="D142" s="85">
        <f>'4'!D141</f>
        <v>946</v>
      </c>
      <c r="E142" s="85">
        <f>'4'!E141</f>
        <v>2454</v>
      </c>
      <c r="F142" s="139" t="s">
        <v>810</v>
      </c>
      <c r="G142" s="139">
        <v>1</v>
      </c>
      <c r="H142" s="139">
        <v>0</v>
      </c>
      <c r="I142" s="139">
        <v>0</v>
      </c>
      <c r="J142" s="139">
        <v>0</v>
      </c>
      <c r="K142" s="139">
        <v>0</v>
      </c>
      <c r="L142" s="139">
        <v>79</v>
      </c>
      <c r="M142" s="139">
        <v>79</v>
      </c>
      <c r="N142" s="139">
        <v>79</v>
      </c>
      <c r="O142" s="139">
        <v>79</v>
      </c>
      <c r="P142" s="140">
        <v>0</v>
      </c>
      <c r="Q142" s="140">
        <v>0</v>
      </c>
      <c r="R142" s="151">
        <v>8.3509513742071884E-2</v>
      </c>
      <c r="S142" s="151">
        <v>3.2192339038304811E-2</v>
      </c>
      <c r="T142" s="139">
        <v>203</v>
      </c>
      <c r="U142" s="151">
        <v>0.3891625615763547</v>
      </c>
    </row>
    <row r="143" spans="1:21" x14ac:dyDescent="0.25">
      <c r="A143" s="18" t="s">
        <v>168</v>
      </c>
      <c r="B143" s="10" t="str">
        <f>'6'!B143</f>
        <v>Erie</v>
      </c>
      <c r="C143" s="85">
        <f>'4'!C142</f>
        <v>4646</v>
      </c>
      <c r="D143" s="85">
        <f>'4'!D142</f>
        <v>3008</v>
      </c>
      <c r="E143" s="85">
        <f>'4'!E142</f>
        <v>7654</v>
      </c>
      <c r="F143" s="139" t="s">
        <v>737</v>
      </c>
      <c r="G143" s="139">
        <v>1</v>
      </c>
      <c r="H143" s="139">
        <v>78</v>
      </c>
      <c r="I143" s="139">
        <v>0</v>
      </c>
      <c r="J143" s="139">
        <v>78</v>
      </c>
      <c r="K143" s="139">
        <v>0</v>
      </c>
      <c r="L143" s="139">
        <v>553</v>
      </c>
      <c r="M143" s="139">
        <v>553</v>
      </c>
      <c r="N143" s="139">
        <v>631</v>
      </c>
      <c r="O143" s="139">
        <v>631</v>
      </c>
      <c r="P143" s="140">
        <v>1.019074993467468E-2</v>
      </c>
      <c r="Q143" s="140">
        <v>0</v>
      </c>
      <c r="R143" s="151">
        <v>0.20977393617021275</v>
      </c>
      <c r="S143" s="151">
        <v>8.2440553958714399E-2</v>
      </c>
      <c r="T143" s="139">
        <v>2760</v>
      </c>
      <c r="U143" s="151">
        <v>0.2286231884057971</v>
      </c>
    </row>
    <row r="144" spans="1:21" ht="22.5" x14ac:dyDescent="0.25">
      <c r="A144" s="18" t="s">
        <v>169</v>
      </c>
      <c r="B144" s="10" t="str">
        <f>'6'!B144</f>
        <v>Bedford</v>
      </c>
      <c r="C144" s="85">
        <f>'4'!C143</f>
        <v>323</v>
      </c>
      <c r="D144" s="85">
        <f>'4'!D143</f>
        <v>203</v>
      </c>
      <c r="E144" s="85">
        <f>'4'!E143</f>
        <v>526</v>
      </c>
      <c r="F144" s="139" t="s">
        <v>797</v>
      </c>
      <c r="G144" s="139">
        <v>1</v>
      </c>
      <c r="H144" s="139">
        <v>0</v>
      </c>
      <c r="I144" s="139">
        <v>0</v>
      </c>
      <c r="J144" s="139">
        <v>0</v>
      </c>
      <c r="K144" s="139">
        <v>28</v>
      </c>
      <c r="L144" s="139">
        <v>42</v>
      </c>
      <c r="M144" s="139">
        <v>70</v>
      </c>
      <c r="N144" s="139">
        <v>42</v>
      </c>
      <c r="O144" s="139">
        <v>70</v>
      </c>
      <c r="P144" s="140">
        <v>0</v>
      </c>
      <c r="Q144" s="140">
        <v>8.6687306501547989E-2</v>
      </c>
      <c r="R144" s="151">
        <v>0.20689655172413793</v>
      </c>
      <c r="S144" s="151">
        <v>0.13307984790874525</v>
      </c>
      <c r="T144" s="139">
        <v>216</v>
      </c>
      <c r="U144" s="151">
        <v>0.32407407407407407</v>
      </c>
    </row>
    <row r="145" spans="1:21" x14ac:dyDescent="0.25">
      <c r="A145" s="18" t="s">
        <v>170</v>
      </c>
      <c r="B145" s="10" t="str">
        <f>'6'!B145</f>
        <v>Berks</v>
      </c>
      <c r="C145" s="85">
        <f>'4'!C144</f>
        <v>864</v>
      </c>
      <c r="D145" s="85">
        <f>'4'!D144</f>
        <v>625</v>
      </c>
      <c r="E145" s="85">
        <f>'4'!E144</f>
        <v>1489</v>
      </c>
      <c r="F145" s="139" t="s">
        <v>897</v>
      </c>
      <c r="G145" s="139">
        <v>1</v>
      </c>
      <c r="H145" s="139">
        <v>0</v>
      </c>
      <c r="I145" s="139">
        <v>0</v>
      </c>
      <c r="J145" s="139">
        <v>0</v>
      </c>
      <c r="K145" s="139">
        <v>0</v>
      </c>
      <c r="L145" s="139">
        <v>9</v>
      </c>
      <c r="M145" s="139">
        <v>9</v>
      </c>
      <c r="N145" s="139">
        <v>9</v>
      </c>
      <c r="O145" s="139">
        <v>9</v>
      </c>
      <c r="P145" s="140">
        <v>0</v>
      </c>
      <c r="Q145" s="140">
        <v>0</v>
      </c>
      <c r="R145" s="151">
        <v>1.44E-2</v>
      </c>
      <c r="S145" s="151">
        <v>6.044325050369375E-3</v>
      </c>
      <c r="T145" s="139">
        <v>164</v>
      </c>
      <c r="U145" s="151">
        <v>5.4878048780487805E-2</v>
      </c>
    </row>
    <row r="146" spans="1:21" x14ac:dyDescent="0.25">
      <c r="A146" s="18" t="s">
        <v>171</v>
      </c>
      <c r="B146" s="10" t="str">
        <f>'6'!B146</f>
        <v>Adams</v>
      </c>
      <c r="C146" s="85">
        <f>'4'!C145</f>
        <v>212</v>
      </c>
      <c r="D146" s="85">
        <f>'4'!D145</f>
        <v>153</v>
      </c>
      <c r="E146" s="85">
        <f>'4'!E145</f>
        <v>365</v>
      </c>
      <c r="F146" s="139" t="s">
        <v>699</v>
      </c>
      <c r="G146" s="139">
        <v>0</v>
      </c>
      <c r="H146" s="139">
        <v>0</v>
      </c>
      <c r="I146" s="139">
        <v>0</v>
      </c>
      <c r="J146" s="139">
        <v>0</v>
      </c>
      <c r="K146" s="139">
        <v>0</v>
      </c>
      <c r="L146" s="139">
        <v>0</v>
      </c>
      <c r="M146" s="139">
        <v>0</v>
      </c>
      <c r="N146" s="139">
        <v>0</v>
      </c>
      <c r="O146" s="139">
        <v>0</v>
      </c>
      <c r="P146" s="140">
        <v>0</v>
      </c>
      <c r="Q146" s="140">
        <v>0</v>
      </c>
      <c r="R146" s="151">
        <v>0</v>
      </c>
      <c r="S146" s="151">
        <v>0</v>
      </c>
      <c r="T146" s="139">
        <v>50</v>
      </c>
      <c r="U146" s="151">
        <v>0</v>
      </c>
    </row>
    <row r="147" spans="1:21" x14ac:dyDescent="0.25">
      <c r="A147" s="18" t="s">
        <v>172</v>
      </c>
      <c r="B147" s="10" t="str">
        <f>'6'!B147</f>
        <v>Erie</v>
      </c>
      <c r="C147" s="85">
        <f>'4'!C146</f>
        <v>228</v>
      </c>
      <c r="D147" s="85">
        <f>'4'!D146</f>
        <v>201</v>
      </c>
      <c r="E147" s="85">
        <f>'4'!E146</f>
        <v>429</v>
      </c>
      <c r="F147" s="139" t="s">
        <v>737</v>
      </c>
      <c r="G147" s="139">
        <v>1</v>
      </c>
      <c r="H147" s="139">
        <v>0</v>
      </c>
      <c r="I147" s="139">
        <v>0</v>
      </c>
      <c r="J147" s="139">
        <v>0</v>
      </c>
      <c r="K147" s="139">
        <v>0</v>
      </c>
      <c r="L147" s="139">
        <v>4</v>
      </c>
      <c r="M147" s="139">
        <v>4</v>
      </c>
      <c r="N147" s="139">
        <v>4</v>
      </c>
      <c r="O147" s="139">
        <v>4</v>
      </c>
      <c r="P147" s="140">
        <v>0</v>
      </c>
      <c r="Q147" s="140">
        <v>0</v>
      </c>
      <c r="R147" s="151">
        <v>1.9900497512437811E-2</v>
      </c>
      <c r="S147" s="151">
        <v>9.324009324009324E-3</v>
      </c>
      <c r="T147" s="139">
        <v>51</v>
      </c>
      <c r="U147" s="151">
        <v>7.8431372549019607E-2</v>
      </c>
    </row>
    <row r="148" spans="1:21" x14ac:dyDescent="0.25">
      <c r="A148" s="18" t="s">
        <v>173</v>
      </c>
      <c r="B148" s="10" t="str">
        <f>'6'!B148</f>
        <v>Franklin</v>
      </c>
      <c r="C148" s="85">
        <f>'4'!C147</f>
        <v>209</v>
      </c>
      <c r="D148" s="85">
        <f>'4'!D147</f>
        <v>138</v>
      </c>
      <c r="E148" s="85">
        <f>'4'!E147</f>
        <v>347</v>
      </c>
      <c r="F148" s="139" t="s">
        <v>819</v>
      </c>
      <c r="G148" s="139">
        <v>1</v>
      </c>
      <c r="H148" s="139">
        <v>0</v>
      </c>
      <c r="I148" s="139">
        <v>0</v>
      </c>
      <c r="J148" s="139">
        <v>0</v>
      </c>
      <c r="K148" s="139">
        <v>4</v>
      </c>
      <c r="L148" s="139">
        <v>0</v>
      </c>
      <c r="M148" s="139">
        <v>4</v>
      </c>
      <c r="N148" s="139">
        <v>0</v>
      </c>
      <c r="O148" s="139">
        <v>4</v>
      </c>
      <c r="P148" s="140">
        <v>0</v>
      </c>
      <c r="Q148" s="140">
        <v>1.9138755980861243E-2</v>
      </c>
      <c r="R148" s="151">
        <v>0</v>
      </c>
      <c r="S148" s="151">
        <v>1.1527377521613832E-2</v>
      </c>
      <c r="T148" s="139">
        <v>76</v>
      </c>
      <c r="U148" s="151">
        <v>5.2631578947368418E-2</v>
      </c>
    </row>
    <row r="149" spans="1:21" x14ac:dyDescent="0.25">
      <c r="A149" s="18" t="s">
        <v>174</v>
      </c>
      <c r="B149" s="10" t="str">
        <f>'6'!B149</f>
        <v>Mercer</v>
      </c>
      <c r="C149" s="85">
        <f>'4'!C148</f>
        <v>195</v>
      </c>
      <c r="D149" s="85">
        <f>'4'!D148</f>
        <v>151</v>
      </c>
      <c r="E149" s="85">
        <f>'4'!E148</f>
        <v>346</v>
      </c>
      <c r="F149" s="139" t="s">
        <v>735</v>
      </c>
      <c r="G149" s="139">
        <v>1</v>
      </c>
      <c r="H149" s="139">
        <v>0</v>
      </c>
      <c r="I149" s="139">
        <v>0</v>
      </c>
      <c r="J149" s="139">
        <v>0</v>
      </c>
      <c r="K149" s="139">
        <v>3</v>
      </c>
      <c r="L149" s="139">
        <v>48</v>
      </c>
      <c r="M149" s="139">
        <v>51</v>
      </c>
      <c r="N149" s="139">
        <v>48</v>
      </c>
      <c r="O149" s="139">
        <v>51</v>
      </c>
      <c r="P149" s="140">
        <v>0</v>
      </c>
      <c r="Q149" s="140">
        <v>1.5384615384615385E-2</v>
      </c>
      <c r="R149" s="151">
        <v>0.31788079470198677</v>
      </c>
      <c r="S149" s="151">
        <v>0.14739884393063585</v>
      </c>
      <c r="T149" s="139">
        <v>241</v>
      </c>
      <c r="U149" s="151">
        <v>0.21161825726141079</v>
      </c>
    </row>
    <row r="150" spans="1:21" x14ac:dyDescent="0.25">
      <c r="A150" s="18" t="s">
        <v>175</v>
      </c>
      <c r="B150" s="10" t="str">
        <f>'6'!B150</f>
        <v>Cambria</v>
      </c>
      <c r="C150" s="85">
        <f>'4'!C149</f>
        <v>163</v>
      </c>
      <c r="D150" s="85">
        <f>'4'!D149</f>
        <v>118</v>
      </c>
      <c r="E150" s="85">
        <f>'4'!E149</f>
        <v>281</v>
      </c>
      <c r="F150" s="139" t="s">
        <v>802</v>
      </c>
      <c r="G150" s="139">
        <v>1</v>
      </c>
      <c r="H150" s="139">
        <v>0</v>
      </c>
      <c r="I150" s="139">
        <v>0</v>
      </c>
      <c r="J150" s="139">
        <v>0</v>
      </c>
      <c r="K150" s="139">
        <v>1</v>
      </c>
      <c r="L150" s="139">
        <v>0</v>
      </c>
      <c r="M150" s="139">
        <v>1</v>
      </c>
      <c r="N150" s="139">
        <v>0</v>
      </c>
      <c r="O150" s="139">
        <v>1</v>
      </c>
      <c r="P150" s="140">
        <v>0</v>
      </c>
      <c r="Q150" s="140">
        <v>6.1349693251533744E-3</v>
      </c>
      <c r="R150" s="151">
        <v>0</v>
      </c>
      <c r="S150" s="151">
        <v>3.5587188612099642E-3</v>
      </c>
      <c r="T150" s="139">
        <v>85</v>
      </c>
      <c r="U150" s="151">
        <v>1.1764705882352941E-2</v>
      </c>
    </row>
    <row r="151" spans="1:21" x14ac:dyDescent="0.25">
      <c r="A151" s="18" t="s">
        <v>176</v>
      </c>
      <c r="B151" s="10" t="str">
        <f>'6'!B151</f>
        <v>Berks</v>
      </c>
      <c r="C151" s="85">
        <f>'4'!C150</f>
        <v>572</v>
      </c>
      <c r="D151" s="85">
        <f>'4'!D150</f>
        <v>429</v>
      </c>
      <c r="E151" s="85">
        <f>'4'!E150</f>
        <v>1001</v>
      </c>
      <c r="F151" s="139" t="s">
        <v>897</v>
      </c>
      <c r="G151" s="139">
        <v>1</v>
      </c>
      <c r="H151" s="139">
        <v>0</v>
      </c>
      <c r="I151" s="139">
        <v>0</v>
      </c>
      <c r="J151" s="139">
        <v>0</v>
      </c>
      <c r="K151" s="139">
        <v>0</v>
      </c>
      <c r="L151" s="139">
        <v>6</v>
      </c>
      <c r="M151" s="139">
        <v>6</v>
      </c>
      <c r="N151" s="139">
        <v>6</v>
      </c>
      <c r="O151" s="139">
        <v>6</v>
      </c>
      <c r="P151" s="140">
        <v>0</v>
      </c>
      <c r="Q151" s="140">
        <v>0</v>
      </c>
      <c r="R151" s="151">
        <v>1.3986013986013986E-2</v>
      </c>
      <c r="S151" s="151">
        <v>5.994005994005994E-3</v>
      </c>
      <c r="T151" s="139">
        <v>32</v>
      </c>
      <c r="U151" s="151">
        <v>0.1875</v>
      </c>
    </row>
    <row r="152" spans="1:21" ht="22.5" x14ac:dyDescent="0.25">
      <c r="A152" s="18" t="s">
        <v>177</v>
      </c>
      <c r="B152" s="10" t="str">
        <f>'6'!B152</f>
        <v>Fulton</v>
      </c>
      <c r="C152" s="85">
        <f>'4'!C151</f>
        <v>99</v>
      </c>
      <c r="D152" s="85">
        <f>'4'!D151</f>
        <v>61</v>
      </c>
      <c r="E152" s="85">
        <f>'4'!E151</f>
        <v>160</v>
      </c>
      <c r="F152" s="139" t="s">
        <v>807</v>
      </c>
      <c r="G152" s="139">
        <v>2</v>
      </c>
      <c r="H152" s="139">
        <v>0</v>
      </c>
      <c r="I152" s="139">
        <v>0</v>
      </c>
      <c r="J152" s="139">
        <v>0</v>
      </c>
      <c r="K152" s="139">
        <v>10</v>
      </c>
      <c r="L152" s="139">
        <v>5</v>
      </c>
      <c r="M152" s="139">
        <v>15</v>
      </c>
      <c r="N152" s="139">
        <v>5</v>
      </c>
      <c r="O152" s="139">
        <v>15</v>
      </c>
      <c r="P152" s="140">
        <v>0</v>
      </c>
      <c r="Q152" s="140">
        <v>0.10101010101010101</v>
      </c>
      <c r="R152" s="151">
        <v>8.1967213114754092E-2</v>
      </c>
      <c r="S152" s="151">
        <v>9.375E-2</v>
      </c>
      <c r="T152" s="139">
        <v>52</v>
      </c>
      <c r="U152" s="151">
        <v>0.28846153846153844</v>
      </c>
    </row>
    <row r="153" spans="1:21" x14ac:dyDescent="0.25">
      <c r="A153" s="18" t="s">
        <v>178</v>
      </c>
      <c r="B153" s="10" t="str">
        <f>'6'!B153</f>
        <v>Forest</v>
      </c>
      <c r="C153" s="85">
        <f>'4'!C152</f>
        <v>121</v>
      </c>
      <c r="D153" s="85">
        <f>'4'!D152</f>
        <v>80</v>
      </c>
      <c r="E153" s="85">
        <f>'4'!E152</f>
        <v>201</v>
      </c>
      <c r="F153" s="139" t="s">
        <v>785</v>
      </c>
      <c r="G153" s="139">
        <v>1</v>
      </c>
      <c r="H153" s="139">
        <v>0</v>
      </c>
      <c r="I153" s="139">
        <v>0</v>
      </c>
      <c r="J153" s="139">
        <v>0</v>
      </c>
      <c r="K153" s="139">
        <v>0</v>
      </c>
      <c r="L153" s="139">
        <v>14</v>
      </c>
      <c r="M153" s="139">
        <v>14</v>
      </c>
      <c r="N153" s="139">
        <v>14</v>
      </c>
      <c r="O153" s="139">
        <v>14</v>
      </c>
      <c r="P153" s="140">
        <v>0</v>
      </c>
      <c r="Q153" s="140">
        <v>0</v>
      </c>
      <c r="R153" s="151">
        <v>0.17499999999999999</v>
      </c>
      <c r="S153" s="151">
        <v>6.965174129353234E-2</v>
      </c>
      <c r="T153" s="139">
        <v>50</v>
      </c>
      <c r="U153" s="151">
        <v>0.28000000000000003</v>
      </c>
    </row>
    <row r="154" spans="1:21" x14ac:dyDescent="0.25">
      <c r="A154" s="18" t="s">
        <v>179</v>
      </c>
      <c r="B154" s="10" t="str">
        <f>'6'!B154</f>
        <v>Susquehanna</v>
      </c>
      <c r="C154" s="85">
        <f>'4'!C153</f>
        <v>154</v>
      </c>
      <c r="D154" s="85">
        <f>'4'!D153</f>
        <v>113</v>
      </c>
      <c r="E154" s="85">
        <f>'4'!E153</f>
        <v>267</v>
      </c>
      <c r="F154" s="139" t="s">
        <v>791</v>
      </c>
      <c r="G154" s="139">
        <v>1</v>
      </c>
      <c r="H154" s="139">
        <v>0</v>
      </c>
      <c r="I154" s="139">
        <v>0</v>
      </c>
      <c r="J154" s="139">
        <v>0</v>
      </c>
      <c r="K154" s="139">
        <v>0</v>
      </c>
      <c r="L154" s="139">
        <v>1</v>
      </c>
      <c r="M154" s="139">
        <v>1</v>
      </c>
      <c r="N154" s="139">
        <v>1</v>
      </c>
      <c r="O154" s="139">
        <v>1</v>
      </c>
      <c r="P154" s="140">
        <v>0</v>
      </c>
      <c r="Q154" s="140">
        <v>0</v>
      </c>
      <c r="R154" s="151">
        <v>8.8495575221238937E-3</v>
      </c>
      <c r="S154" s="151">
        <v>3.7453183520599251E-3</v>
      </c>
      <c r="T154" s="139">
        <v>68</v>
      </c>
      <c r="U154" s="151">
        <v>1.4705882352941176E-2</v>
      </c>
    </row>
    <row r="155" spans="1:21" ht="22.5" x14ac:dyDescent="0.25">
      <c r="A155" s="18" t="s">
        <v>180</v>
      </c>
      <c r="B155" s="10" t="str">
        <f>'6'!B155</f>
        <v>Cambria</v>
      </c>
      <c r="C155" s="85">
        <f>'4'!C154</f>
        <v>363</v>
      </c>
      <c r="D155" s="85">
        <f>'4'!D154</f>
        <v>275</v>
      </c>
      <c r="E155" s="85">
        <f>'4'!E154</f>
        <v>638</v>
      </c>
      <c r="F155" s="139" t="s">
        <v>806</v>
      </c>
      <c r="G155" s="139">
        <v>2</v>
      </c>
      <c r="H155" s="139">
        <v>0</v>
      </c>
      <c r="I155" s="139">
        <v>0</v>
      </c>
      <c r="J155" s="139">
        <v>0</v>
      </c>
      <c r="K155" s="139">
        <v>1</v>
      </c>
      <c r="L155" s="139">
        <v>52</v>
      </c>
      <c r="M155" s="139">
        <v>53</v>
      </c>
      <c r="N155" s="139">
        <v>52</v>
      </c>
      <c r="O155" s="139">
        <v>53</v>
      </c>
      <c r="P155" s="140">
        <v>0</v>
      </c>
      <c r="Q155" s="140">
        <v>2.7548209366391185E-3</v>
      </c>
      <c r="R155" s="151">
        <v>0.18909090909090909</v>
      </c>
      <c r="S155" s="151">
        <v>8.3072100313479627E-2</v>
      </c>
      <c r="T155" s="139">
        <v>112</v>
      </c>
      <c r="U155" s="151">
        <v>0.4732142857142857</v>
      </c>
    </row>
    <row r="156" spans="1:21" x14ac:dyDescent="0.25">
      <c r="A156" s="18" t="s">
        <v>181</v>
      </c>
      <c r="B156" s="10" t="str">
        <f>'6'!B156</f>
        <v>Washington</v>
      </c>
      <c r="C156" s="85">
        <f>'4'!C155</f>
        <v>240</v>
      </c>
      <c r="D156" s="85">
        <f>'4'!D155</f>
        <v>193</v>
      </c>
      <c r="E156" s="85">
        <f>'4'!E155</f>
        <v>433</v>
      </c>
      <c r="F156" s="139" t="s">
        <v>711</v>
      </c>
      <c r="G156" s="139">
        <v>1</v>
      </c>
      <c r="H156" s="139">
        <v>0</v>
      </c>
      <c r="I156" s="139">
        <v>0</v>
      </c>
      <c r="J156" s="139">
        <v>0</v>
      </c>
      <c r="K156" s="139">
        <v>1</v>
      </c>
      <c r="L156" s="139">
        <v>0</v>
      </c>
      <c r="M156" s="139">
        <v>1</v>
      </c>
      <c r="N156" s="139">
        <v>0</v>
      </c>
      <c r="O156" s="139">
        <v>1</v>
      </c>
      <c r="P156" s="140">
        <v>0</v>
      </c>
      <c r="Q156" s="140">
        <v>4.1666666666666666E-3</v>
      </c>
      <c r="R156" s="151">
        <v>0</v>
      </c>
      <c r="S156" s="151">
        <v>2.3094688221709007E-3</v>
      </c>
      <c r="T156" s="139">
        <v>34</v>
      </c>
      <c r="U156" s="151">
        <v>2.9411764705882353E-2</v>
      </c>
    </row>
    <row r="157" spans="1:21" x14ac:dyDescent="0.25">
      <c r="A157" s="18" t="s">
        <v>182</v>
      </c>
      <c r="B157" s="10" t="str">
        <f>'6'!B157</f>
        <v>Erie</v>
      </c>
      <c r="C157" s="85">
        <f>'4'!C156</f>
        <v>430</v>
      </c>
      <c r="D157" s="85">
        <f>'4'!D156</f>
        <v>294</v>
      </c>
      <c r="E157" s="85">
        <f>'4'!E156</f>
        <v>724</v>
      </c>
      <c r="F157" s="139" t="s">
        <v>737</v>
      </c>
      <c r="G157" s="139">
        <v>1</v>
      </c>
      <c r="H157" s="139">
        <v>0</v>
      </c>
      <c r="I157" s="139">
        <v>0</v>
      </c>
      <c r="J157" s="139">
        <v>0</v>
      </c>
      <c r="K157" s="139">
        <v>0</v>
      </c>
      <c r="L157" s="139">
        <v>15</v>
      </c>
      <c r="M157" s="139">
        <v>15</v>
      </c>
      <c r="N157" s="139">
        <v>15</v>
      </c>
      <c r="O157" s="139">
        <v>15</v>
      </c>
      <c r="P157" s="140">
        <v>0</v>
      </c>
      <c r="Q157" s="140">
        <v>0</v>
      </c>
      <c r="R157" s="151">
        <v>5.1020408163265307E-2</v>
      </c>
      <c r="S157" s="151">
        <v>2.0718232044198894E-2</v>
      </c>
      <c r="T157" s="139">
        <v>160</v>
      </c>
      <c r="U157" s="151">
        <v>9.375E-2</v>
      </c>
    </row>
    <row r="158" spans="1:21" ht="22.5" x14ac:dyDescent="0.25">
      <c r="A158" s="18" t="s">
        <v>183</v>
      </c>
      <c r="B158" s="10" t="str">
        <f>'6'!B158</f>
        <v>Allegheny</v>
      </c>
      <c r="C158" s="85">
        <f>'4'!C157</f>
        <v>756</v>
      </c>
      <c r="D158" s="85">
        <f>'4'!D157</f>
        <v>599</v>
      </c>
      <c r="E158" s="85">
        <f>'4'!E157</f>
        <v>1355</v>
      </c>
      <c r="F158" s="139" t="s">
        <v>895</v>
      </c>
      <c r="G158" s="139">
        <v>2</v>
      </c>
      <c r="H158" s="139">
        <v>0</v>
      </c>
      <c r="I158" s="139">
        <v>0</v>
      </c>
      <c r="J158" s="139">
        <v>0</v>
      </c>
      <c r="K158" s="139">
        <v>0</v>
      </c>
      <c r="L158" s="139">
        <v>78</v>
      </c>
      <c r="M158" s="139">
        <v>78</v>
      </c>
      <c r="N158" s="139">
        <v>78</v>
      </c>
      <c r="O158" s="139">
        <v>78</v>
      </c>
      <c r="P158" s="140">
        <v>0</v>
      </c>
      <c r="Q158" s="140">
        <v>0</v>
      </c>
      <c r="R158" s="151">
        <v>0.1302170283806344</v>
      </c>
      <c r="S158" s="151">
        <v>5.7564575645756455E-2</v>
      </c>
      <c r="T158" s="139">
        <v>154</v>
      </c>
      <c r="U158" s="151">
        <v>0.50649350649350644</v>
      </c>
    </row>
    <row r="159" spans="1:21" ht="22.5" x14ac:dyDescent="0.25">
      <c r="A159" s="18" t="s">
        <v>184</v>
      </c>
      <c r="B159" s="10" t="str">
        <f>'6'!B159</f>
        <v>Venango</v>
      </c>
      <c r="C159" s="85">
        <f>'4'!C158</f>
        <v>576</v>
      </c>
      <c r="D159" s="85">
        <f>'4'!D158</f>
        <v>373</v>
      </c>
      <c r="E159" s="85">
        <f>'4'!E158</f>
        <v>949</v>
      </c>
      <c r="F159" s="139" t="s">
        <v>813</v>
      </c>
      <c r="G159" s="139">
        <v>2</v>
      </c>
      <c r="H159" s="139">
        <v>0</v>
      </c>
      <c r="I159" s="139">
        <v>0</v>
      </c>
      <c r="J159" s="139">
        <v>0</v>
      </c>
      <c r="K159" s="139">
        <v>41</v>
      </c>
      <c r="L159" s="139">
        <v>92</v>
      </c>
      <c r="M159" s="139">
        <v>133</v>
      </c>
      <c r="N159" s="139">
        <v>92</v>
      </c>
      <c r="O159" s="139">
        <v>133</v>
      </c>
      <c r="P159" s="140">
        <v>0</v>
      </c>
      <c r="Q159" s="140">
        <v>7.1180555555555552E-2</v>
      </c>
      <c r="R159" s="151">
        <v>0.24664879356568364</v>
      </c>
      <c r="S159" s="151">
        <v>0.14014752370916755</v>
      </c>
      <c r="T159" s="139">
        <v>296</v>
      </c>
      <c r="U159" s="151">
        <v>0.44932432432432434</v>
      </c>
    </row>
    <row r="160" spans="1:21" x14ac:dyDescent="0.25">
      <c r="A160" s="18" t="s">
        <v>185</v>
      </c>
      <c r="B160" s="10" t="str">
        <f>'6'!B160</f>
        <v>Westmoreland</v>
      </c>
      <c r="C160" s="85">
        <f>'4'!C159</f>
        <v>590</v>
      </c>
      <c r="D160" s="85">
        <f>'4'!D159</f>
        <v>476</v>
      </c>
      <c r="E160" s="85">
        <f>'4'!E159</f>
        <v>1066</v>
      </c>
      <c r="F160" s="139" t="s">
        <v>699</v>
      </c>
      <c r="G160" s="139">
        <v>0</v>
      </c>
      <c r="H160" s="139">
        <v>0</v>
      </c>
      <c r="I160" s="139">
        <v>0</v>
      </c>
      <c r="J160" s="139">
        <v>0</v>
      </c>
      <c r="K160" s="139">
        <v>0</v>
      </c>
      <c r="L160" s="139">
        <v>0</v>
      </c>
      <c r="M160" s="139">
        <v>0</v>
      </c>
      <c r="N160" s="139">
        <v>0</v>
      </c>
      <c r="O160" s="139">
        <v>0</v>
      </c>
      <c r="P160" s="140">
        <v>0</v>
      </c>
      <c r="Q160" s="140">
        <v>0</v>
      </c>
      <c r="R160" s="151">
        <v>0</v>
      </c>
      <c r="S160" s="151">
        <v>0</v>
      </c>
      <c r="T160" s="139">
        <v>11</v>
      </c>
      <c r="U160" s="151">
        <v>0</v>
      </c>
    </row>
    <row r="161" spans="1:21" x14ac:dyDescent="0.25">
      <c r="A161" s="18" t="s">
        <v>186</v>
      </c>
      <c r="B161" s="10" t="str">
        <f>'6'!B161</f>
        <v>Fayette</v>
      </c>
      <c r="C161" s="85">
        <f>'4'!C160</f>
        <v>211</v>
      </c>
      <c r="D161" s="85">
        <f>'4'!D160</f>
        <v>156</v>
      </c>
      <c r="E161" s="85">
        <f>'4'!E160</f>
        <v>367</v>
      </c>
      <c r="F161" s="139" t="s">
        <v>793</v>
      </c>
      <c r="G161" s="139">
        <v>1</v>
      </c>
      <c r="H161" s="139">
        <v>0</v>
      </c>
      <c r="I161" s="139">
        <v>0</v>
      </c>
      <c r="J161" s="139">
        <v>0</v>
      </c>
      <c r="K161" s="139">
        <v>2</v>
      </c>
      <c r="L161" s="139">
        <v>8</v>
      </c>
      <c r="M161" s="139">
        <v>10</v>
      </c>
      <c r="N161" s="139">
        <v>8</v>
      </c>
      <c r="O161" s="139">
        <v>10</v>
      </c>
      <c r="P161" s="140">
        <v>0</v>
      </c>
      <c r="Q161" s="140">
        <v>9.4786729857819912E-3</v>
      </c>
      <c r="R161" s="151">
        <v>5.128205128205128E-2</v>
      </c>
      <c r="S161" s="151">
        <v>2.7247956403269755E-2</v>
      </c>
      <c r="T161" s="139">
        <v>54</v>
      </c>
      <c r="U161" s="151">
        <v>0.18518518518518517</v>
      </c>
    </row>
    <row r="162" spans="1:21" ht="22.5" x14ac:dyDescent="0.25">
      <c r="A162" s="133" t="s">
        <v>187</v>
      </c>
      <c r="B162" s="134" t="s">
        <v>567</v>
      </c>
      <c r="C162" s="85">
        <f>'4'!C161</f>
        <v>317</v>
      </c>
      <c r="D162" s="85">
        <f>'4'!D161</f>
        <v>202</v>
      </c>
      <c r="E162" s="85">
        <f>'4'!E161</f>
        <v>519</v>
      </c>
      <c r="F162" s="139" t="s">
        <v>894</v>
      </c>
      <c r="G162" s="139">
        <v>2</v>
      </c>
      <c r="H162" s="139">
        <v>0</v>
      </c>
      <c r="I162" s="139">
        <v>0</v>
      </c>
      <c r="J162" s="139">
        <v>0</v>
      </c>
      <c r="K162" s="139">
        <v>6</v>
      </c>
      <c r="L162" s="139">
        <v>20</v>
      </c>
      <c r="M162" s="139">
        <v>26</v>
      </c>
      <c r="N162" s="139">
        <v>20</v>
      </c>
      <c r="O162" s="139">
        <v>26</v>
      </c>
      <c r="P162" s="140">
        <v>0</v>
      </c>
      <c r="Q162" s="140">
        <v>1.8927444794952682E-2</v>
      </c>
      <c r="R162" s="151">
        <v>9.9009900990099015E-2</v>
      </c>
      <c r="S162" s="151">
        <v>5.0096339113680152E-2</v>
      </c>
      <c r="T162" s="139">
        <v>164</v>
      </c>
      <c r="U162" s="151">
        <v>0.15853658536585366</v>
      </c>
    </row>
    <row r="163" spans="1:21" x14ac:dyDescent="0.25">
      <c r="A163" s="18" t="s">
        <v>188</v>
      </c>
      <c r="B163" s="10" t="str">
        <f>'6'!B163</f>
        <v>Armstrong</v>
      </c>
      <c r="C163" s="85">
        <f>'4'!C162</f>
        <v>366</v>
      </c>
      <c r="D163" s="85">
        <f>'4'!D162</f>
        <v>265</v>
      </c>
      <c r="E163" s="85">
        <f>'4'!E162</f>
        <v>631</v>
      </c>
      <c r="F163" s="139" t="s">
        <v>699</v>
      </c>
      <c r="G163" s="139">
        <v>0</v>
      </c>
      <c r="H163" s="139">
        <v>0</v>
      </c>
      <c r="I163" s="139">
        <v>0</v>
      </c>
      <c r="J163" s="139">
        <v>0</v>
      </c>
      <c r="K163" s="139">
        <v>0</v>
      </c>
      <c r="L163" s="139">
        <v>0</v>
      </c>
      <c r="M163" s="139">
        <v>0</v>
      </c>
      <c r="N163" s="139">
        <v>0</v>
      </c>
      <c r="O163" s="139">
        <v>0</v>
      </c>
      <c r="P163" s="140">
        <v>0</v>
      </c>
      <c r="Q163" s="140">
        <v>0</v>
      </c>
      <c r="R163" s="151">
        <v>0</v>
      </c>
      <c r="S163" s="151">
        <v>0</v>
      </c>
      <c r="T163" s="139">
        <v>28</v>
      </c>
      <c r="U163" s="151">
        <v>0</v>
      </c>
    </row>
    <row r="164" spans="1:21" x14ac:dyDescent="0.25">
      <c r="A164" s="18" t="s">
        <v>189</v>
      </c>
      <c r="B164" s="10" t="str">
        <f>'6'!B164</f>
        <v>Potter</v>
      </c>
      <c r="C164" s="85">
        <f>'4'!C163</f>
        <v>101</v>
      </c>
      <c r="D164" s="85">
        <f>'4'!D163</f>
        <v>64</v>
      </c>
      <c r="E164" s="85">
        <f>'4'!E163</f>
        <v>165</v>
      </c>
      <c r="F164" s="139" t="s">
        <v>699</v>
      </c>
      <c r="G164" s="139">
        <v>0</v>
      </c>
      <c r="H164" s="139">
        <v>0</v>
      </c>
      <c r="I164" s="139">
        <v>0</v>
      </c>
      <c r="J164" s="139">
        <v>0</v>
      </c>
      <c r="K164" s="139">
        <v>0</v>
      </c>
      <c r="L164" s="139">
        <v>0</v>
      </c>
      <c r="M164" s="139">
        <v>0</v>
      </c>
      <c r="N164" s="139">
        <v>0</v>
      </c>
      <c r="O164" s="139">
        <v>0</v>
      </c>
      <c r="P164" s="140">
        <v>0</v>
      </c>
      <c r="Q164" s="140">
        <v>0</v>
      </c>
      <c r="R164" s="151">
        <v>0</v>
      </c>
      <c r="S164" s="151">
        <v>0</v>
      </c>
      <c r="T164" s="139">
        <v>56</v>
      </c>
      <c r="U164" s="151">
        <v>0</v>
      </c>
    </row>
    <row r="165" spans="1:21" x14ac:dyDescent="0.25">
      <c r="A165" s="18" t="s">
        <v>190</v>
      </c>
      <c r="B165" s="10" t="str">
        <f>'6'!B165</f>
        <v>Delaware</v>
      </c>
      <c r="C165" s="85">
        <f>'4'!C164</f>
        <v>696</v>
      </c>
      <c r="D165" s="85">
        <f>'4'!D164</f>
        <v>594</v>
      </c>
      <c r="E165" s="85">
        <f>'4'!E164</f>
        <v>1290</v>
      </c>
      <c r="F165" s="139" t="s">
        <v>809</v>
      </c>
      <c r="G165" s="139">
        <v>1</v>
      </c>
      <c r="H165" s="139">
        <v>0</v>
      </c>
      <c r="I165" s="139">
        <v>0</v>
      </c>
      <c r="J165" s="139">
        <v>0</v>
      </c>
      <c r="K165" s="139">
        <v>0</v>
      </c>
      <c r="L165" s="139">
        <v>7</v>
      </c>
      <c r="M165" s="139">
        <v>7</v>
      </c>
      <c r="N165" s="139">
        <v>7</v>
      </c>
      <c r="O165" s="139">
        <v>7</v>
      </c>
      <c r="P165" s="140">
        <v>0</v>
      </c>
      <c r="Q165" s="140">
        <v>0</v>
      </c>
      <c r="R165" s="151">
        <v>1.1784511784511785E-2</v>
      </c>
      <c r="S165" s="151">
        <v>5.4263565891472867E-3</v>
      </c>
      <c r="T165" s="139">
        <v>8</v>
      </c>
      <c r="U165" s="151">
        <v>0.875</v>
      </c>
    </row>
    <row r="166" spans="1:21" x14ac:dyDescent="0.25">
      <c r="A166" s="18" t="s">
        <v>191</v>
      </c>
      <c r="B166" s="10" t="str">
        <f>'6'!B166</f>
        <v>Allegheny</v>
      </c>
      <c r="C166" s="85">
        <f>'4'!C165</f>
        <v>957</v>
      </c>
      <c r="D166" s="85">
        <f>'4'!D165</f>
        <v>614</v>
      </c>
      <c r="E166" s="85">
        <f>'4'!E165</f>
        <v>1571</v>
      </c>
      <c r="F166" s="139" t="s">
        <v>705</v>
      </c>
      <c r="G166" s="139">
        <v>1</v>
      </c>
      <c r="H166" s="139">
        <v>0</v>
      </c>
      <c r="I166" s="139">
        <v>0</v>
      </c>
      <c r="J166" s="139">
        <v>0</v>
      </c>
      <c r="K166" s="139">
        <v>0</v>
      </c>
      <c r="L166" s="139">
        <v>83</v>
      </c>
      <c r="M166" s="139">
        <v>83</v>
      </c>
      <c r="N166" s="139">
        <v>83</v>
      </c>
      <c r="O166" s="139">
        <v>83</v>
      </c>
      <c r="P166" s="140">
        <v>0</v>
      </c>
      <c r="Q166" s="140">
        <v>0</v>
      </c>
      <c r="R166" s="151">
        <v>0.13517915309446255</v>
      </c>
      <c r="S166" s="151">
        <v>5.2832590706556333E-2</v>
      </c>
      <c r="T166" s="139">
        <v>219</v>
      </c>
      <c r="U166" s="151">
        <v>0.37899543378995432</v>
      </c>
    </row>
    <row r="167" spans="1:21" x14ac:dyDescent="0.25">
      <c r="A167" s="18" t="s">
        <v>192</v>
      </c>
      <c r="B167" s="10" t="str">
        <f>'6'!B167</f>
        <v>Erie</v>
      </c>
      <c r="C167" s="85">
        <f>'4'!C166</f>
        <v>423</v>
      </c>
      <c r="D167" s="85">
        <f>'4'!D166</f>
        <v>286</v>
      </c>
      <c r="E167" s="85">
        <f>'4'!E166</f>
        <v>709</v>
      </c>
      <c r="F167" s="139" t="s">
        <v>737</v>
      </c>
      <c r="G167" s="139">
        <v>1</v>
      </c>
      <c r="H167" s="139">
        <v>0</v>
      </c>
      <c r="I167" s="139">
        <v>0</v>
      </c>
      <c r="J167" s="139">
        <v>0</v>
      </c>
      <c r="K167" s="139">
        <v>0</v>
      </c>
      <c r="L167" s="139">
        <v>1</v>
      </c>
      <c r="M167" s="139">
        <v>1</v>
      </c>
      <c r="N167" s="139">
        <v>1</v>
      </c>
      <c r="O167" s="139">
        <v>1</v>
      </c>
      <c r="P167" s="140">
        <v>0</v>
      </c>
      <c r="Q167" s="140">
        <v>0</v>
      </c>
      <c r="R167" s="151">
        <v>3.4965034965034965E-3</v>
      </c>
      <c r="S167" s="151">
        <v>1.4104372355430183E-3</v>
      </c>
      <c r="T167" s="139">
        <v>144</v>
      </c>
      <c r="U167" s="151">
        <v>6.9444444444444441E-3</v>
      </c>
    </row>
    <row r="168" spans="1:21" x14ac:dyDescent="0.25">
      <c r="A168" s="18" t="s">
        <v>193</v>
      </c>
      <c r="B168" s="10" t="str">
        <f>'6'!B168</f>
        <v>Adams</v>
      </c>
      <c r="C168" s="85">
        <f>'4'!C167</f>
        <v>730</v>
      </c>
      <c r="D168" s="85">
        <f>'4'!D167</f>
        <v>523</v>
      </c>
      <c r="E168" s="85">
        <f>'4'!E167</f>
        <v>1253</v>
      </c>
      <c r="F168" s="139" t="s">
        <v>799</v>
      </c>
      <c r="G168" s="139">
        <v>1</v>
      </c>
      <c r="H168" s="139">
        <v>0</v>
      </c>
      <c r="I168" s="139">
        <v>0</v>
      </c>
      <c r="J168" s="139">
        <v>0</v>
      </c>
      <c r="K168" s="139">
        <v>0</v>
      </c>
      <c r="L168" s="139">
        <v>74</v>
      </c>
      <c r="M168" s="139">
        <v>74</v>
      </c>
      <c r="N168" s="139">
        <v>74</v>
      </c>
      <c r="O168" s="139">
        <v>74</v>
      </c>
      <c r="P168" s="140">
        <v>0</v>
      </c>
      <c r="Q168" s="140">
        <v>0</v>
      </c>
      <c r="R168" s="151">
        <v>0.14149139579349904</v>
      </c>
      <c r="S168" s="151">
        <v>5.9058260175578609E-2</v>
      </c>
      <c r="T168" s="139">
        <v>261</v>
      </c>
      <c r="U168" s="151">
        <v>0.28352490421455939</v>
      </c>
    </row>
    <row r="169" spans="1:21" x14ac:dyDescent="0.25">
      <c r="A169" s="18" t="s">
        <v>194</v>
      </c>
      <c r="B169" s="10" t="str">
        <f>'6'!B169</f>
        <v>Erie</v>
      </c>
      <c r="C169" s="85">
        <f>'4'!C168</f>
        <v>387</v>
      </c>
      <c r="D169" s="85">
        <f>'4'!D168</f>
        <v>282</v>
      </c>
      <c r="E169" s="85">
        <f>'4'!E168</f>
        <v>669</v>
      </c>
      <c r="F169" s="139" t="s">
        <v>737</v>
      </c>
      <c r="G169" s="139">
        <v>1</v>
      </c>
      <c r="H169" s="139">
        <v>0</v>
      </c>
      <c r="I169" s="139">
        <v>0</v>
      </c>
      <c r="J169" s="139">
        <v>0</v>
      </c>
      <c r="K169" s="139">
        <v>0</v>
      </c>
      <c r="L169" s="139">
        <v>46</v>
      </c>
      <c r="M169" s="139">
        <v>46</v>
      </c>
      <c r="N169" s="139">
        <v>46</v>
      </c>
      <c r="O169" s="139">
        <v>46</v>
      </c>
      <c r="P169" s="140">
        <v>0</v>
      </c>
      <c r="Q169" s="140">
        <v>0</v>
      </c>
      <c r="R169" s="151">
        <v>0.16312056737588654</v>
      </c>
      <c r="S169" s="151">
        <v>6.8759342301943194E-2</v>
      </c>
      <c r="T169" s="139">
        <v>121</v>
      </c>
      <c r="U169" s="151">
        <v>0.38016528925619836</v>
      </c>
    </row>
    <row r="170" spans="1:21" x14ac:dyDescent="0.25">
      <c r="A170" s="18" t="s">
        <v>195</v>
      </c>
      <c r="B170" s="10" t="str">
        <f>'6'!B170</f>
        <v>Clearfield</v>
      </c>
      <c r="C170" s="85">
        <f>'4'!C169</f>
        <v>156</v>
      </c>
      <c r="D170" s="85">
        <f>'4'!D169</f>
        <v>109</v>
      </c>
      <c r="E170" s="85">
        <f>'4'!E169</f>
        <v>265</v>
      </c>
      <c r="F170" s="139" t="s">
        <v>706</v>
      </c>
      <c r="G170" s="139">
        <v>1</v>
      </c>
      <c r="H170" s="139">
        <v>0</v>
      </c>
      <c r="I170" s="139">
        <v>0</v>
      </c>
      <c r="J170" s="139">
        <v>0</v>
      </c>
      <c r="K170" s="139">
        <v>12</v>
      </c>
      <c r="L170" s="139">
        <v>35</v>
      </c>
      <c r="M170" s="139">
        <v>47</v>
      </c>
      <c r="N170" s="139">
        <v>35</v>
      </c>
      <c r="O170" s="139">
        <v>47</v>
      </c>
      <c r="P170" s="140">
        <v>0</v>
      </c>
      <c r="Q170" s="140">
        <v>7.6923076923076927E-2</v>
      </c>
      <c r="R170" s="151">
        <v>0.32110091743119268</v>
      </c>
      <c r="S170" s="151">
        <v>0.17735849056603772</v>
      </c>
      <c r="T170" s="139">
        <v>65</v>
      </c>
      <c r="U170" s="151">
        <v>0.72307692307692306</v>
      </c>
    </row>
    <row r="171" spans="1:21" x14ac:dyDescent="0.25">
      <c r="A171" s="18" t="s">
        <v>196</v>
      </c>
      <c r="B171" s="10" t="str">
        <f>'6'!B171</f>
        <v>Berks</v>
      </c>
      <c r="C171" s="85">
        <f>'4'!C170</f>
        <v>890</v>
      </c>
      <c r="D171" s="85">
        <f>'4'!D170</f>
        <v>675</v>
      </c>
      <c r="E171" s="85">
        <f>'4'!E170</f>
        <v>1565</v>
      </c>
      <c r="F171" s="139" t="s">
        <v>897</v>
      </c>
      <c r="G171" s="139">
        <v>1</v>
      </c>
      <c r="H171" s="139">
        <v>0</v>
      </c>
      <c r="I171" s="139">
        <v>0</v>
      </c>
      <c r="J171" s="139">
        <v>0</v>
      </c>
      <c r="K171" s="139">
        <v>0</v>
      </c>
      <c r="L171" s="139">
        <v>22</v>
      </c>
      <c r="M171" s="139">
        <v>22</v>
      </c>
      <c r="N171" s="139">
        <v>22</v>
      </c>
      <c r="O171" s="139">
        <v>22</v>
      </c>
      <c r="P171" s="140">
        <v>0</v>
      </c>
      <c r="Q171" s="140">
        <v>0</v>
      </c>
      <c r="R171" s="151">
        <v>3.259259259259259E-2</v>
      </c>
      <c r="S171" s="151">
        <v>1.4057507987220448E-2</v>
      </c>
      <c r="T171" s="139">
        <v>81</v>
      </c>
      <c r="U171" s="151">
        <v>0.27160493827160492</v>
      </c>
    </row>
    <row r="172" spans="1:21" x14ac:dyDescent="0.25">
      <c r="A172" s="18" t="s">
        <v>197</v>
      </c>
      <c r="B172" s="10" t="str">
        <f>'6'!B172</f>
        <v>Chester</v>
      </c>
      <c r="C172" s="85">
        <f>'4'!C171</f>
        <v>871</v>
      </c>
      <c r="D172" s="85">
        <f>'4'!D171</f>
        <v>683</v>
      </c>
      <c r="E172" s="85">
        <f>'4'!E171</f>
        <v>1554</v>
      </c>
      <c r="F172" s="139" t="s">
        <v>699</v>
      </c>
      <c r="G172" s="139">
        <v>0</v>
      </c>
      <c r="H172" s="139">
        <v>0</v>
      </c>
      <c r="I172" s="139">
        <v>0</v>
      </c>
      <c r="J172" s="139">
        <v>0</v>
      </c>
      <c r="K172" s="139">
        <v>0</v>
      </c>
      <c r="L172" s="139">
        <v>0</v>
      </c>
      <c r="M172" s="139">
        <v>0</v>
      </c>
      <c r="N172" s="139">
        <v>0</v>
      </c>
      <c r="O172" s="139">
        <v>0</v>
      </c>
      <c r="P172" s="140">
        <v>0</v>
      </c>
      <c r="Q172" s="140">
        <v>0</v>
      </c>
      <c r="R172" s="151">
        <v>0</v>
      </c>
      <c r="S172" s="151">
        <v>0</v>
      </c>
      <c r="T172" s="139">
        <v>35</v>
      </c>
      <c r="U172" s="151">
        <v>0</v>
      </c>
    </row>
    <row r="173" spans="1:21" ht="22.5" x14ac:dyDescent="0.25">
      <c r="A173" s="18" t="s">
        <v>198</v>
      </c>
      <c r="B173" s="10" t="str">
        <f>'6'!B173</f>
        <v>Cambria</v>
      </c>
      <c r="C173" s="85">
        <f>'4'!C172</f>
        <v>1018</v>
      </c>
      <c r="D173" s="85">
        <f>'4'!D172</f>
        <v>648</v>
      </c>
      <c r="E173" s="85">
        <f>'4'!E172</f>
        <v>1666</v>
      </c>
      <c r="F173" s="139" t="s">
        <v>806</v>
      </c>
      <c r="G173" s="139">
        <v>2</v>
      </c>
      <c r="H173" s="139">
        <v>18</v>
      </c>
      <c r="I173" s="139">
        <v>0</v>
      </c>
      <c r="J173" s="139">
        <v>18</v>
      </c>
      <c r="K173" s="139">
        <v>62</v>
      </c>
      <c r="L173" s="139">
        <v>220</v>
      </c>
      <c r="M173" s="139">
        <v>282</v>
      </c>
      <c r="N173" s="139">
        <v>238</v>
      </c>
      <c r="O173" s="139">
        <v>300</v>
      </c>
      <c r="P173" s="140">
        <v>1.0804321728691477E-2</v>
      </c>
      <c r="Q173" s="140">
        <v>6.0903732809430254E-2</v>
      </c>
      <c r="R173" s="151">
        <v>0.36728395061728397</v>
      </c>
      <c r="S173" s="151">
        <v>0.18007202881152462</v>
      </c>
      <c r="T173" s="139">
        <v>728</v>
      </c>
      <c r="U173" s="151">
        <v>0.41208791208791207</v>
      </c>
    </row>
    <row r="174" spans="1:21" ht="22.5" x14ac:dyDescent="0.25">
      <c r="A174" s="18" t="s">
        <v>199</v>
      </c>
      <c r="B174" s="10" t="str">
        <f>'6'!B174</f>
        <v>Westmoreland</v>
      </c>
      <c r="C174" s="85">
        <f>'4'!C173</f>
        <v>749</v>
      </c>
      <c r="D174" s="85">
        <f>'4'!D173</f>
        <v>604</v>
      </c>
      <c r="E174" s="85">
        <f>'4'!E173</f>
        <v>1353</v>
      </c>
      <c r="F174" s="139" t="s">
        <v>820</v>
      </c>
      <c r="G174" s="139">
        <v>2</v>
      </c>
      <c r="H174" s="139">
        <v>0</v>
      </c>
      <c r="I174" s="139">
        <v>0</v>
      </c>
      <c r="J174" s="139">
        <v>0</v>
      </c>
      <c r="K174" s="139">
        <v>10</v>
      </c>
      <c r="L174" s="139">
        <v>57</v>
      </c>
      <c r="M174" s="139">
        <v>67</v>
      </c>
      <c r="N174" s="139">
        <v>57</v>
      </c>
      <c r="O174" s="139">
        <v>67</v>
      </c>
      <c r="P174" s="140">
        <v>0</v>
      </c>
      <c r="Q174" s="140">
        <v>1.335113484646195E-2</v>
      </c>
      <c r="R174" s="151">
        <v>9.4370860927152314E-2</v>
      </c>
      <c r="S174" s="151">
        <v>4.9519586104951961E-2</v>
      </c>
      <c r="T174" s="139">
        <v>165</v>
      </c>
      <c r="U174" s="151">
        <v>0.40606060606060607</v>
      </c>
    </row>
    <row r="175" spans="1:21" x14ac:dyDescent="0.25">
      <c r="A175" s="18" t="s">
        <v>200</v>
      </c>
      <c r="B175" s="10" t="str">
        <f>'6'!B175</f>
        <v>Luzerne</v>
      </c>
      <c r="C175" s="85">
        <f>'4'!C174</f>
        <v>546</v>
      </c>
      <c r="D175" s="85">
        <f>'4'!D174</f>
        <v>343</v>
      </c>
      <c r="E175" s="85">
        <f>'4'!E174</f>
        <v>889</v>
      </c>
      <c r="F175" s="139" t="s">
        <v>699</v>
      </c>
      <c r="G175" s="139">
        <v>0</v>
      </c>
      <c r="H175" s="139">
        <v>0</v>
      </c>
      <c r="I175" s="139">
        <v>0</v>
      </c>
      <c r="J175" s="139">
        <v>0</v>
      </c>
      <c r="K175" s="139">
        <v>0</v>
      </c>
      <c r="L175" s="139">
        <v>47</v>
      </c>
      <c r="M175" s="139">
        <v>47</v>
      </c>
      <c r="N175" s="139">
        <v>47</v>
      </c>
      <c r="O175" s="139">
        <v>47</v>
      </c>
      <c r="P175" s="140">
        <v>0</v>
      </c>
      <c r="Q175" s="140">
        <v>0</v>
      </c>
      <c r="R175" s="151">
        <v>0.13702623906705538</v>
      </c>
      <c r="S175" s="151">
        <v>5.2868391451068614E-2</v>
      </c>
      <c r="T175" s="139">
        <v>229</v>
      </c>
      <c r="U175" s="151">
        <v>0.20524017467248909</v>
      </c>
    </row>
    <row r="176" spans="1:21" x14ac:dyDescent="0.25">
      <c r="A176" s="18" t="s">
        <v>201</v>
      </c>
      <c r="B176" s="10" t="str">
        <f>'6'!B176</f>
        <v>Franklin</v>
      </c>
      <c r="C176" s="85">
        <f>'4'!C175</f>
        <v>736</v>
      </c>
      <c r="D176" s="85">
        <f>'4'!D175</f>
        <v>518</v>
      </c>
      <c r="E176" s="85">
        <f>'4'!E175</f>
        <v>1254</v>
      </c>
      <c r="F176" s="139" t="s">
        <v>819</v>
      </c>
      <c r="G176" s="139">
        <v>1</v>
      </c>
      <c r="H176" s="139">
        <v>0</v>
      </c>
      <c r="I176" s="139">
        <v>0</v>
      </c>
      <c r="J176" s="139">
        <v>0</v>
      </c>
      <c r="K176" s="139">
        <v>0</v>
      </c>
      <c r="L176" s="139">
        <v>36</v>
      </c>
      <c r="M176" s="139">
        <v>36</v>
      </c>
      <c r="N176" s="139">
        <v>36</v>
      </c>
      <c r="O176" s="139">
        <v>36</v>
      </c>
      <c r="P176" s="140">
        <v>0</v>
      </c>
      <c r="Q176" s="140">
        <v>0</v>
      </c>
      <c r="R176" s="151">
        <v>6.9498069498069498E-2</v>
      </c>
      <c r="S176" s="151">
        <v>2.8708133971291867E-2</v>
      </c>
      <c r="T176" s="139">
        <v>123</v>
      </c>
      <c r="U176" s="151">
        <v>0.29268292682926828</v>
      </c>
    </row>
    <row r="177" spans="1:21" ht="22.5" x14ac:dyDescent="0.25">
      <c r="A177" s="18" t="s">
        <v>202</v>
      </c>
      <c r="B177" s="10" t="str">
        <f>'6'!B177</f>
        <v>Westmoreland</v>
      </c>
      <c r="C177" s="85">
        <f>'4'!C176</f>
        <v>763</v>
      </c>
      <c r="D177" s="85">
        <f>'4'!D176</f>
        <v>500</v>
      </c>
      <c r="E177" s="85">
        <f>'4'!E176</f>
        <v>1263</v>
      </c>
      <c r="F177" s="139" t="s">
        <v>820</v>
      </c>
      <c r="G177" s="139">
        <v>2</v>
      </c>
      <c r="H177" s="139">
        <v>18</v>
      </c>
      <c r="I177" s="139">
        <v>0</v>
      </c>
      <c r="J177" s="139">
        <v>18</v>
      </c>
      <c r="K177" s="139">
        <v>16</v>
      </c>
      <c r="L177" s="139">
        <v>97</v>
      </c>
      <c r="M177" s="139">
        <v>113</v>
      </c>
      <c r="N177" s="139">
        <v>115</v>
      </c>
      <c r="O177" s="139">
        <v>131</v>
      </c>
      <c r="P177" s="140">
        <v>1.4251781472684086E-2</v>
      </c>
      <c r="Q177" s="140">
        <v>2.0969855832241154E-2</v>
      </c>
      <c r="R177" s="151">
        <v>0.23</v>
      </c>
      <c r="S177" s="151">
        <v>0.10372129849564529</v>
      </c>
      <c r="T177" s="139">
        <v>163</v>
      </c>
      <c r="U177" s="151">
        <v>0.80368098159509205</v>
      </c>
    </row>
    <row r="178" spans="1:21" x14ac:dyDescent="0.25">
      <c r="A178" s="18" t="s">
        <v>203</v>
      </c>
      <c r="B178" s="10" t="str">
        <f>'6'!B178</f>
        <v>Mercer</v>
      </c>
      <c r="C178" s="85">
        <f>'4'!C177</f>
        <v>300</v>
      </c>
      <c r="D178" s="85">
        <f>'4'!D177</f>
        <v>195</v>
      </c>
      <c r="E178" s="85">
        <f>'4'!E177</f>
        <v>495</v>
      </c>
      <c r="F178" s="139" t="s">
        <v>735</v>
      </c>
      <c r="G178" s="139">
        <v>1</v>
      </c>
      <c r="H178" s="139">
        <v>0</v>
      </c>
      <c r="I178" s="139">
        <v>0</v>
      </c>
      <c r="J178" s="139">
        <v>0</v>
      </c>
      <c r="K178" s="139">
        <v>16</v>
      </c>
      <c r="L178" s="139">
        <v>33</v>
      </c>
      <c r="M178" s="139">
        <v>49</v>
      </c>
      <c r="N178" s="139">
        <v>33</v>
      </c>
      <c r="O178" s="139">
        <v>49</v>
      </c>
      <c r="P178" s="140">
        <v>0</v>
      </c>
      <c r="Q178" s="140">
        <v>5.3333333333333337E-2</v>
      </c>
      <c r="R178" s="151">
        <v>0.16923076923076924</v>
      </c>
      <c r="S178" s="151">
        <v>9.8989898989898989E-2</v>
      </c>
      <c r="T178" s="139">
        <v>140</v>
      </c>
      <c r="U178" s="151">
        <v>0.35</v>
      </c>
    </row>
    <row r="179" spans="1:21" x14ac:dyDescent="0.25">
      <c r="A179" s="18" t="s">
        <v>204</v>
      </c>
      <c r="B179" s="10" t="str">
        <f>'6'!B179</f>
        <v>Perry</v>
      </c>
      <c r="C179" s="85">
        <f>'4'!C178</f>
        <v>187</v>
      </c>
      <c r="D179" s="85">
        <f>'4'!D178</f>
        <v>121</v>
      </c>
      <c r="E179" s="85">
        <f>'4'!E178</f>
        <v>308</v>
      </c>
      <c r="F179" s="139" t="s">
        <v>699</v>
      </c>
      <c r="G179" s="139">
        <v>0</v>
      </c>
      <c r="H179" s="139">
        <v>0</v>
      </c>
      <c r="I179" s="139">
        <v>0</v>
      </c>
      <c r="J179" s="139">
        <v>0</v>
      </c>
      <c r="K179" s="139">
        <v>0</v>
      </c>
      <c r="L179" s="139">
        <v>0</v>
      </c>
      <c r="M179" s="139">
        <v>0</v>
      </c>
      <c r="N179" s="139">
        <v>0</v>
      </c>
      <c r="O179" s="139">
        <v>0</v>
      </c>
      <c r="P179" s="140">
        <v>0</v>
      </c>
      <c r="Q179" s="140">
        <v>0</v>
      </c>
      <c r="R179" s="151">
        <v>0</v>
      </c>
      <c r="S179" s="151">
        <v>0</v>
      </c>
      <c r="T179" s="139">
        <v>16</v>
      </c>
      <c r="U179" s="151">
        <v>0</v>
      </c>
    </row>
    <row r="180" spans="1:21" x14ac:dyDescent="0.25">
      <c r="A180" s="18" t="s">
        <v>205</v>
      </c>
      <c r="B180" s="10" t="str">
        <f>'6'!B180</f>
        <v>Mercer</v>
      </c>
      <c r="C180" s="85">
        <f>'4'!C179</f>
        <v>450</v>
      </c>
      <c r="D180" s="85">
        <f>'4'!D179</f>
        <v>337</v>
      </c>
      <c r="E180" s="85">
        <f>'4'!E179</f>
        <v>787</v>
      </c>
      <c r="F180" s="139" t="s">
        <v>735</v>
      </c>
      <c r="G180" s="139">
        <v>1</v>
      </c>
      <c r="H180" s="139">
        <v>0</v>
      </c>
      <c r="I180" s="139">
        <v>0</v>
      </c>
      <c r="J180" s="139">
        <v>0</v>
      </c>
      <c r="K180" s="139">
        <v>9</v>
      </c>
      <c r="L180" s="139">
        <v>17</v>
      </c>
      <c r="M180" s="139">
        <v>26</v>
      </c>
      <c r="N180" s="139">
        <v>17</v>
      </c>
      <c r="O180" s="139">
        <v>26</v>
      </c>
      <c r="P180" s="140">
        <v>0</v>
      </c>
      <c r="Q180" s="140">
        <v>0.02</v>
      </c>
      <c r="R180" s="151">
        <v>5.0445103857566766E-2</v>
      </c>
      <c r="S180" s="151">
        <v>3.303684879288437E-2</v>
      </c>
      <c r="T180" s="139">
        <v>145</v>
      </c>
      <c r="U180" s="151">
        <v>0.1793103448275862</v>
      </c>
    </row>
    <row r="181" spans="1:21" x14ac:dyDescent="0.25">
      <c r="A181" s="18" t="s">
        <v>206</v>
      </c>
      <c r="B181" s="10" t="str">
        <f>'6'!B181</f>
        <v>Dauphin</v>
      </c>
      <c r="C181" s="85">
        <f>'4'!C180</f>
        <v>246</v>
      </c>
      <c r="D181" s="85">
        <f>'4'!D180</f>
        <v>186</v>
      </c>
      <c r="E181" s="85">
        <f>'4'!E180</f>
        <v>432</v>
      </c>
      <c r="F181" s="139" t="s">
        <v>699</v>
      </c>
      <c r="G181" s="139">
        <v>0</v>
      </c>
      <c r="H181" s="139">
        <v>0</v>
      </c>
      <c r="I181" s="139">
        <v>0</v>
      </c>
      <c r="J181" s="139">
        <v>0</v>
      </c>
      <c r="K181" s="139">
        <v>0</v>
      </c>
      <c r="L181" s="139">
        <v>0</v>
      </c>
      <c r="M181" s="139">
        <v>0</v>
      </c>
      <c r="N181" s="139">
        <v>0</v>
      </c>
      <c r="O181" s="139">
        <v>0</v>
      </c>
      <c r="P181" s="140">
        <v>0</v>
      </c>
      <c r="Q181" s="140">
        <v>0</v>
      </c>
      <c r="R181" s="151">
        <v>0</v>
      </c>
      <c r="S181" s="151">
        <v>0</v>
      </c>
      <c r="T181" s="139">
        <v>44</v>
      </c>
      <c r="U181" s="151">
        <v>0</v>
      </c>
    </row>
    <row r="182" spans="1:21" x14ac:dyDescent="0.25">
      <c r="A182" s="18" t="s">
        <v>207</v>
      </c>
      <c r="B182" s="10" t="str">
        <f>'6'!B182</f>
        <v>Berks</v>
      </c>
      <c r="C182" s="85">
        <f>'4'!C181</f>
        <v>501</v>
      </c>
      <c r="D182" s="85">
        <f>'4'!D181</f>
        <v>362</v>
      </c>
      <c r="E182" s="85">
        <f>'4'!E181</f>
        <v>863</v>
      </c>
      <c r="F182" s="139" t="s">
        <v>897</v>
      </c>
      <c r="G182" s="139">
        <v>1</v>
      </c>
      <c r="H182" s="139">
        <v>15</v>
      </c>
      <c r="I182" s="139">
        <v>0</v>
      </c>
      <c r="J182" s="139">
        <v>15</v>
      </c>
      <c r="K182" s="139">
        <v>0</v>
      </c>
      <c r="L182" s="139">
        <v>0</v>
      </c>
      <c r="M182" s="139">
        <v>0</v>
      </c>
      <c r="N182" s="139">
        <v>15</v>
      </c>
      <c r="O182" s="139">
        <v>15</v>
      </c>
      <c r="P182" s="140">
        <v>1.7381228273464659E-2</v>
      </c>
      <c r="Q182" s="140">
        <v>0</v>
      </c>
      <c r="R182" s="151">
        <v>4.1436464088397788E-2</v>
      </c>
      <c r="S182" s="151">
        <v>1.7381228273464659E-2</v>
      </c>
      <c r="T182" s="139">
        <v>57</v>
      </c>
      <c r="U182" s="151">
        <v>0.26315789473684209</v>
      </c>
    </row>
    <row r="183" spans="1:21" x14ac:dyDescent="0.25">
      <c r="A183" s="18" t="s">
        <v>208</v>
      </c>
      <c r="B183" s="10" t="str">
        <f>'6'!B183</f>
        <v>Allegheny</v>
      </c>
      <c r="C183" s="85">
        <f>'4'!C182</f>
        <v>475</v>
      </c>
      <c r="D183" s="85">
        <f>'4'!D182</f>
        <v>373</v>
      </c>
      <c r="E183" s="85">
        <f>'4'!E182</f>
        <v>848</v>
      </c>
      <c r="F183" s="139" t="s">
        <v>749</v>
      </c>
      <c r="G183" s="139">
        <v>1</v>
      </c>
      <c r="H183" s="139">
        <v>0</v>
      </c>
      <c r="I183" s="139">
        <v>0</v>
      </c>
      <c r="J183" s="139">
        <v>0</v>
      </c>
      <c r="K183" s="139">
        <v>0</v>
      </c>
      <c r="L183" s="139">
        <v>5</v>
      </c>
      <c r="M183" s="139">
        <v>5</v>
      </c>
      <c r="N183" s="139">
        <v>5</v>
      </c>
      <c r="O183" s="139">
        <v>5</v>
      </c>
      <c r="P183" s="140">
        <v>0</v>
      </c>
      <c r="Q183" s="140">
        <v>0</v>
      </c>
      <c r="R183" s="151">
        <v>1.3404825737265416E-2</v>
      </c>
      <c r="S183" s="151">
        <v>5.89622641509434E-3</v>
      </c>
      <c r="T183" s="139">
        <v>25</v>
      </c>
      <c r="U183" s="151">
        <v>0.2</v>
      </c>
    </row>
    <row r="184" spans="1:21" x14ac:dyDescent="0.25">
      <c r="A184" s="18" t="s">
        <v>209</v>
      </c>
      <c r="B184" s="10" t="str">
        <f>'6'!B184</f>
        <v>Luzerne</v>
      </c>
      <c r="C184" s="85">
        <f>'4'!C183</f>
        <v>547</v>
      </c>
      <c r="D184" s="85">
        <f>'4'!D183</f>
        <v>359</v>
      </c>
      <c r="E184" s="85">
        <f>'4'!E183</f>
        <v>906</v>
      </c>
      <c r="F184" s="139" t="s">
        <v>771</v>
      </c>
      <c r="G184" s="139">
        <v>1</v>
      </c>
      <c r="H184" s="139">
        <v>0</v>
      </c>
      <c r="I184" s="139">
        <v>0</v>
      </c>
      <c r="J184" s="139">
        <v>0</v>
      </c>
      <c r="K184" s="139">
        <v>12</v>
      </c>
      <c r="L184" s="139">
        <v>57</v>
      </c>
      <c r="M184" s="139">
        <v>69</v>
      </c>
      <c r="N184" s="139">
        <v>57</v>
      </c>
      <c r="O184" s="139">
        <v>69</v>
      </c>
      <c r="P184" s="140">
        <v>0</v>
      </c>
      <c r="Q184" s="140">
        <v>2.1937842778793418E-2</v>
      </c>
      <c r="R184" s="151">
        <v>0.15877437325905291</v>
      </c>
      <c r="S184" s="151">
        <v>7.6158940397350994E-2</v>
      </c>
      <c r="T184" s="139">
        <v>314</v>
      </c>
      <c r="U184" s="151">
        <v>0.21974522292993631</v>
      </c>
    </row>
    <row r="185" spans="1:21" ht="22.5" x14ac:dyDescent="0.25">
      <c r="A185" s="18" t="s">
        <v>210</v>
      </c>
      <c r="B185" s="10" t="str">
        <f>'6'!B185</f>
        <v>York</v>
      </c>
      <c r="C185" s="85">
        <f>'4'!C184</f>
        <v>641</v>
      </c>
      <c r="D185" s="85">
        <f>'4'!D184</f>
        <v>403</v>
      </c>
      <c r="E185" s="85">
        <f>'4'!E184</f>
        <v>1044</v>
      </c>
      <c r="F185" s="139" t="s">
        <v>808</v>
      </c>
      <c r="G185" s="139">
        <v>1</v>
      </c>
      <c r="H185" s="139">
        <v>0</v>
      </c>
      <c r="I185" s="139">
        <v>0</v>
      </c>
      <c r="J185" s="139">
        <v>0</v>
      </c>
      <c r="K185" s="139">
        <v>10</v>
      </c>
      <c r="L185" s="139">
        <v>50</v>
      </c>
      <c r="M185" s="139">
        <v>60</v>
      </c>
      <c r="N185" s="139">
        <v>50</v>
      </c>
      <c r="O185" s="139">
        <v>60</v>
      </c>
      <c r="P185" s="140">
        <v>0</v>
      </c>
      <c r="Q185" s="140">
        <v>1.5600624024960999E-2</v>
      </c>
      <c r="R185" s="151">
        <v>0.12406947890818859</v>
      </c>
      <c r="S185" s="151">
        <v>5.7471264367816091E-2</v>
      </c>
      <c r="T185" s="139">
        <v>180</v>
      </c>
      <c r="U185" s="151">
        <v>0.33333333333333331</v>
      </c>
    </row>
    <row r="186" spans="1:21" x14ac:dyDescent="0.25">
      <c r="A186" s="18" t="s">
        <v>211</v>
      </c>
      <c r="B186" s="10" t="str">
        <f>'6'!B186</f>
        <v>Erie</v>
      </c>
      <c r="C186" s="85">
        <f>'4'!C185</f>
        <v>382</v>
      </c>
      <c r="D186" s="85">
        <f>'4'!D185</f>
        <v>299</v>
      </c>
      <c r="E186" s="85">
        <f>'4'!E185</f>
        <v>681</v>
      </c>
      <c r="F186" s="139" t="s">
        <v>737</v>
      </c>
      <c r="G186" s="139">
        <v>1</v>
      </c>
      <c r="H186" s="139">
        <v>0</v>
      </c>
      <c r="I186" s="139">
        <v>0</v>
      </c>
      <c r="J186" s="139">
        <v>0</v>
      </c>
      <c r="K186" s="139">
        <v>0</v>
      </c>
      <c r="L186" s="139">
        <v>3</v>
      </c>
      <c r="M186" s="139">
        <v>3</v>
      </c>
      <c r="N186" s="139">
        <v>3</v>
      </c>
      <c r="O186" s="139">
        <v>3</v>
      </c>
      <c r="P186" s="140">
        <v>0</v>
      </c>
      <c r="Q186" s="140">
        <v>0</v>
      </c>
      <c r="R186" s="151">
        <v>1.0033444816053512E-2</v>
      </c>
      <c r="S186" s="151">
        <v>4.4052863436123352E-3</v>
      </c>
      <c r="T186" s="139">
        <v>78</v>
      </c>
      <c r="U186" s="151">
        <v>3.8461538461538464E-2</v>
      </c>
    </row>
    <row r="187" spans="1:21" x14ac:dyDescent="0.25">
      <c r="A187" s="18" t="s">
        <v>212</v>
      </c>
      <c r="B187" s="10" t="str">
        <f>'6'!B187</f>
        <v>Clearfield</v>
      </c>
      <c r="C187" s="85">
        <f>'4'!C186</f>
        <v>74</v>
      </c>
      <c r="D187" s="85">
        <f>'4'!D186</f>
        <v>48</v>
      </c>
      <c r="E187" s="85">
        <f>'4'!E186</f>
        <v>122</v>
      </c>
      <c r="F187" s="139" t="s">
        <v>706</v>
      </c>
      <c r="G187" s="139">
        <v>1</v>
      </c>
      <c r="H187" s="139">
        <v>17</v>
      </c>
      <c r="I187" s="139">
        <v>0</v>
      </c>
      <c r="J187" s="139">
        <v>17</v>
      </c>
      <c r="K187" s="139">
        <v>0</v>
      </c>
      <c r="L187" s="139">
        <v>6</v>
      </c>
      <c r="M187" s="139">
        <v>6</v>
      </c>
      <c r="N187" s="139">
        <v>23</v>
      </c>
      <c r="O187" s="139">
        <v>23</v>
      </c>
      <c r="P187" s="140">
        <v>0.13934426229508196</v>
      </c>
      <c r="Q187" s="140">
        <v>0</v>
      </c>
      <c r="R187" s="151">
        <v>0.47916666666666669</v>
      </c>
      <c r="S187" s="151">
        <v>0.18852459016393441</v>
      </c>
      <c r="T187" s="139">
        <v>27</v>
      </c>
      <c r="U187" s="151">
        <v>0.85185185185185186</v>
      </c>
    </row>
    <row r="188" spans="1:21" x14ac:dyDescent="0.25">
      <c r="A188" s="18" t="s">
        <v>213</v>
      </c>
      <c r="B188" s="10" t="str">
        <f>'6'!B188</f>
        <v>Dauphin</v>
      </c>
      <c r="C188" s="85">
        <f>'4'!C187</f>
        <v>2673</v>
      </c>
      <c r="D188" s="85">
        <f>'4'!D187</f>
        <v>1719</v>
      </c>
      <c r="E188" s="85">
        <f>'4'!E187</f>
        <v>4392</v>
      </c>
      <c r="F188" s="139" t="s">
        <v>741</v>
      </c>
      <c r="G188" s="139">
        <v>1</v>
      </c>
      <c r="H188" s="139">
        <v>160</v>
      </c>
      <c r="I188" s="139">
        <v>0</v>
      </c>
      <c r="J188" s="139">
        <v>160</v>
      </c>
      <c r="K188" s="139">
        <v>110</v>
      </c>
      <c r="L188" s="139">
        <v>320</v>
      </c>
      <c r="M188" s="139">
        <v>430</v>
      </c>
      <c r="N188" s="139">
        <v>480</v>
      </c>
      <c r="O188" s="139">
        <v>590</v>
      </c>
      <c r="P188" s="140">
        <v>3.6429872495446269E-2</v>
      </c>
      <c r="Q188" s="140">
        <v>4.1152263374485597E-2</v>
      </c>
      <c r="R188" s="151">
        <v>0.27923211169284468</v>
      </c>
      <c r="S188" s="151">
        <v>0.1343351548269581</v>
      </c>
      <c r="T188" s="139">
        <v>2297</v>
      </c>
      <c r="U188" s="151">
        <v>0.25685676969960819</v>
      </c>
    </row>
    <row r="189" spans="1:21" x14ac:dyDescent="0.25">
      <c r="A189" s="18" t="s">
        <v>214</v>
      </c>
      <c r="B189" s="10" t="str">
        <f>'6'!B189</f>
        <v>Montgomery</v>
      </c>
      <c r="C189" s="85">
        <f>'4'!C188</f>
        <v>1092</v>
      </c>
      <c r="D189" s="85">
        <f>'4'!D188</f>
        <v>676</v>
      </c>
      <c r="E189" s="85">
        <f>'4'!E188</f>
        <v>1768</v>
      </c>
      <c r="F189" s="139" t="s">
        <v>699</v>
      </c>
      <c r="G189" s="139">
        <v>0</v>
      </c>
      <c r="H189" s="139">
        <v>0</v>
      </c>
      <c r="I189" s="139">
        <v>0</v>
      </c>
      <c r="J189" s="139">
        <v>0</v>
      </c>
      <c r="K189" s="139">
        <v>0</v>
      </c>
      <c r="L189" s="139">
        <v>0</v>
      </c>
      <c r="M189" s="139">
        <v>0</v>
      </c>
      <c r="N189" s="139">
        <v>0</v>
      </c>
      <c r="O189" s="139">
        <v>0</v>
      </c>
      <c r="P189" s="140">
        <v>0</v>
      </c>
      <c r="Q189" s="140">
        <v>0</v>
      </c>
      <c r="R189" s="151">
        <v>0</v>
      </c>
      <c r="S189" s="151">
        <v>0</v>
      </c>
      <c r="T189" s="139">
        <v>81</v>
      </c>
      <c r="U189" s="151">
        <v>0</v>
      </c>
    </row>
    <row r="190" spans="1:21" x14ac:dyDescent="0.25">
      <c r="A190" s="18" t="s">
        <v>215</v>
      </c>
      <c r="B190" s="10" t="str">
        <f>'6'!B190</f>
        <v>Delaware</v>
      </c>
      <c r="C190" s="85">
        <f>'4'!C189</f>
        <v>1871</v>
      </c>
      <c r="D190" s="85">
        <f>'4'!D189</f>
        <v>1321</v>
      </c>
      <c r="E190" s="85">
        <f>'4'!E189</f>
        <v>3192</v>
      </c>
      <c r="F190" s="139" t="s">
        <v>699</v>
      </c>
      <c r="G190" s="139">
        <v>0</v>
      </c>
      <c r="H190" s="139">
        <v>0</v>
      </c>
      <c r="I190" s="139">
        <v>0</v>
      </c>
      <c r="J190" s="139">
        <v>0</v>
      </c>
      <c r="K190" s="139">
        <v>0</v>
      </c>
      <c r="L190" s="139">
        <v>0</v>
      </c>
      <c r="M190" s="139">
        <v>0</v>
      </c>
      <c r="N190" s="139">
        <v>0</v>
      </c>
      <c r="O190" s="139">
        <v>0</v>
      </c>
      <c r="P190" s="140">
        <v>0</v>
      </c>
      <c r="Q190" s="140">
        <v>0</v>
      </c>
      <c r="R190" s="151">
        <v>0</v>
      </c>
      <c r="S190" s="151">
        <v>0</v>
      </c>
      <c r="T190" s="139">
        <v>0</v>
      </c>
      <c r="U190" s="151">
        <v>0</v>
      </c>
    </row>
    <row r="191" spans="1:21" x14ac:dyDescent="0.25">
      <c r="A191" s="18" t="s">
        <v>216</v>
      </c>
      <c r="B191" s="10" t="str">
        <f>'6'!B191</f>
        <v>Luzerne</v>
      </c>
      <c r="C191" s="85">
        <f>'4'!C190</f>
        <v>2502</v>
      </c>
      <c r="D191" s="85">
        <f>'4'!D190</f>
        <v>1761</v>
      </c>
      <c r="E191" s="85">
        <f>'4'!E190</f>
        <v>4263</v>
      </c>
      <c r="F191" s="139" t="s">
        <v>771</v>
      </c>
      <c r="G191" s="139">
        <v>1</v>
      </c>
      <c r="H191" s="139">
        <v>0</v>
      </c>
      <c r="I191" s="139">
        <v>0</v>
      </c>
      <c r="J191" s="139">
        <v>0</v>
      </c>
      <c r="K191" s="139">
        <v>27</v>
      </c>
      <c r="L191" s="139">
        <v>131</v>
      </c>
      <c r="M191" s="139">
        <v>158</v>
      </c>
      <c r="N191" s="139">
        <v>131</v>
      </c>
      <c r="O191" s="139">
        <v>158</v>
      </c>
      <c r="P191" s="140">
        <v>0</v>
      </c>
      <c r="Q191" s="140">
        <v>1.0791366906474821E-2</v>
      </c>
      <c r="R191" s="151">
        <v>7.4389551391254971E-2</v>
      </c>
      <c r="S191" s="151">
        <v>3.7063101102509967E-2</v>
      </c>
      <c r="T191" s="139">
        <v>1153</v>
      </c>
      <c r="U191" s="151">
        <v>0.1370338248048569</v>
      </c>
    </row>
    <row r="192" spans="1:21" ht="22.5" x14ac:dyDescent="0.25">
      <c r="A192" s="18" t="s">
        <v>217</v>
      </c>
      <c r="B192" s="10" t="str">
        <f>'6'!B192</f>
        <v>Westmoreland</v>
      </c>
      <c r="C192" s="85">
        <f>'4'!C191</f>
        <v>1365</v>
      </c>
      <c r="D192" s="85">
        <f>'4'!D191</f>
        <v>914</v>
      </c>
      <c r="E192" s="85">
        <f>'4'!E191</f>
        <v>2279</v>
      </c>
      <c r="F192" s="139" t="s">
        <v>820</v>
      </c>
      <c r="G192" s="139">
        <v>2</v>
      </c>
      <c r="H192" s="139">
        <v>0</v>
      </c>
      <c r="I192" s="139">
        <v>0</v>
      </c>
      <c r="J192" s="139">
        <v>0</v>
      </c>
      <c r="K192" s="139">
        <v>5</v>
      </c>
      <c r="L192" s="139">
        <v>26</v>
      </c>
      <c r="M192" s="139">
        <v>31</v>
      </c>
      <c r="N192" s="139">
        <v>26</v>
      </c>
      <c r="O192" s="139">
        <v>31</v>
      </c>
      <c r="P192" s="140">
        <v>0</v>
      </c>
      <c r="Q192" s="140">
        <v>3.663003663003663E-3</v>
      </c>
      <c r="R192" s="151">
        <v>2.8446389496717725E-2</v>
      </c>
      <c r="S192" s="151">
        <v>1.3602457218078104E-2</v>
      </c>
      <c r="T192" s="139">
        <v>207</v>
      </c>
      <c r="U192" s="151">
        <v>0.14975845410628019</v>
      </c>
    </row>
    <row r="193" spans="1:21" x14ac:dyDescent="0.25">
      <c r="A193" s="18" t="s">
        <v>218</v>
      </c>
      <c r="B193" s="10" t="str">
        <f>'6'!B193</f>
        <v>Lancaster</v>
      </c>
      <c r="C193" s="85">
        <f>'4'!C192</f>
        <v>1556</v>
      </c>
      <c r="D193" s="85">
        <f>'4'!D192</f>
        <v>1144</v>
      </c>
      <c r="E193" s="85">
        <f>'4'!E192</f>
        <v>2700</v>
      </c>
      <c r="F193" s="139" t="s">
        <v>699</v>
      </c>
      <c r="G193" s="139">
        <v>0</v>
      </c>
      <c r="H193" s="139">
        <v>0</v>
      </c>
      <c r="I193" s="139">
        <v>0</v>
      </c>
      <c r="J193" s="139">
        <v>0</v>
      </c>
      <c r="K193" s="139">
        <v>0</v>
      </c>
      <c r="L193" s="139">
        <v>0</v>
      </c>
      <c r="M193" s="139">
        <v>0</v>
      </c>
      <c r="N193" s="139">
        <v>0</v>
      </c>
      <c r="O193" s="139">
        <v>0</v>
      </c>
      <c r="P193" s="140">
        <v>0</v>
      </c>
      <c r="Q193" s="140">
        <v>0</v>
      </c>
      <c r="R193" s="151">
        <v>0</v>
      </c>
      <c r="S193" s="151">
        <v>0</v>
      </c>
      <c r="T193" s="139">
        <v>241</v>
      </c>
      <c r="U193" s="151">
        <v>0</v>
      </c>
    </row>
    <row r="194" spans="1:21" x14ac:dyDescent="0.25">
      <c r="A194" s="18" t="s">
        <v>219</v>
      </c>
      <c r="B194" s="10" t="str">
        <f>'6'!B194</f>
        <v>Mercer</v>
      </c>
      <c r="C194" s="85">
        <f>'4'!C193</f>
        <v>429</v>
      </c>
      <c r="D194" s="85">
        <f>'4'!D193</f>
        <v>315</v>
      </c>
      <c r="E194" s="85">
        <f>'4'!E193</f>
        <v>744</v>
      </c>
      <c r="F194" s="139" t="s">
        <v>735</v>
      </c>
      <c r="G194" s="139">
        <v>1</v>
      </c>
      <c r="H194" s="139">
        <v>0</v>
      </c>
      <c r="I194" s="139">
        <v>0</v>
      </c>
      <c r="J194" s="139">
        <v>0</v>
      </c>
      <c r="K194" s="139">
        <v>11</v>
      </c>
      <c r="L194" s="139">
        <v>34</v>
      </c>
      <c r="M194" s="139">
        <v>45</v>
      </c>
      <c r="N194" s="139">
        <v>34</v>
      </c>
      <c r="O194" s="139">
        <v>45</v>
      </c>
      <c r="P194" s="140">
        <v>0</v>
      </c>
      <c r="Q194" s="140">
        <v>2.564102564102564E-2</v>
      </c>
      <c r="R194" s="151">
        <v>0.10793650793650794</v>
      </c>
      <c r="S194" s="151">
        <v>6.0483870967741937E-2</v>
      </c>
      <c r="T194" s="139">
        <v>52</v>
      </c>
      <c r="U194" s="151">
        <v>0.86538461538461542</v>
      </c>
    </row>
    <row r="195" spans="1:21" x14ac:dyDescent="0.25">
      <c r="A195" s="18" t="s">
        <v>220</v>
      </c>
      <c r="B195" s="10" t="str">
        <f>'6'!B195</f>
        <v>Allegheny</v>
      </c>
      <c r="C195" s="85">
        <f>'4'!C194</f>
        <v>702</v>
      </c>
      <c r="D195" s="85">
        <f>'4'!D194</f>
        <v>452</v>
      </c>
      <c r="E195" s="85">
        <f>'4'!E194</f>
        <v>1154</v>
      </c>
      <c r="F195" s="139" t="s">
        <v>705</v>
      </c>
      <c r="G195" s="139">
        <v>1</v>
      </c>
      <c r="H195" s="139">
        <v>19</v>
      </c>
      <c r="I195" s="139">
        <v>0</v>
      </c>
      <c r="J195" s="139">
        <v>19</v>
      </c>
      <c r="K195" s="139">
        <v>0</v>
      </c>
      <c r="L195" s="139">
        <v>116</v>
      </c>
      <c r="M195" s="139">
        <v>116</v>
      </c>
      <c r="N195" s="139">
        <v>135</v>
      </c>
      <c r="O195" s="139">
        <v>135</v>
      </c>
      <c r="P195" s="140">
        <v>1.6464471403812825E-2</v>
      </c>
      <c r="Q195" s="140">
        <v>0</v>
      </c>
      <c r="R195" s="151">
        <v>0.29867256637168144</v>
      </c>
      <c r="S195" s="151">
        <v>0.1169844020797227</v>
      </c>
      <c r="T195" s="139">
        <v>157</v>
      </c>
      <c r="U195" s="151">
        <v>0.85987261146496818</v>
      </c>
    </row>
    <row r="196" spans="1:21" x14ac:dyDescent="0.25">
      <c r="A196" s="18" t="s">
        <v>221</v>
      </c>
      <c r="B196" s="10" t="str">
        <f>'6'!B196</f>
        <v>Blair</v>
      </c>
      <c r="C196" s="85">
        <f>'4'!C195</f>
        <v>799</v>
      </c>
      <c r="D196" s="85">
        <f>'4'!D195</f>
        <v>553</v>
      </c>
      <c r="E196" s="85">
        <f>'4'!E195</f>
        <v>1352</v>
      </c>
      <c r="F196" s="139" t="s">
        <v>721</v>
      </c>
      <c r="G196" s="139">
        <v>1</v>
      </c>
      <c r="H196" s="139">
        <v>33</v>
      </c>
      <c r="I196" s="139">
        <v>0</v>
      </c>
      <c r="J196" s="139">
        <v>33</v>
      </c>
      <c r="K196" s="139">
        <v>0</v>
      </c>
      <c r="L196" s="139">
        <v>34</v>
      </c>
      <c r="M196" s="139">
        <v>34</v>
      </c>
      <c r="N196" s="139">
        <v>67</v>
      </c>
      <c r="O196" s="139">
        <v>67</v>
      </c>
      <c r="P196" s="140">
        <v>2.4408284023668639E-2</v>
      </c>
      <c r="Q196" s="140">
        <v>0</v>
      </c>
      <c r="R196" s="151">
        <v>0.12115732368896925</v>
      </c>
      <c r="S196" s="151">
        <v>4.9556213017751483E-2</v>
      </c>
      <c r="T196" s="139">
        <v>143</v>
      </c>
      <c r="U196" s="151">
        <v>0.46853146853146854</v>
      </c>
    </row>
    <row r="197" spans="1:21" x14ac:dyDescent="0.25">
      <c r="A197" s="18" t="s">
        <v>222</v>
      </c>
      <c r="B197" s="10" t="str">
        <f>'6'!B197</f>
        <v>Indiana</v>
      </c>
      <c r="C197" s="85">
        <f>'4'!C196</f>
        <v>181</v>
      </c>
      <c r="D197" s="85">
        <f>'4'!D196</f>
        <v>146</v>
      </c>
      <c r="E197" s="85">
        <f>'4'!E196</f>
        <v>327</v>
      </c>
      <c r="F197" s="139" t="s">
        <v>803</v>
      </c>
      <c r="G197" s="139">
        <v>1</v>
      </c>
      <c r="H197" s="139">
        <v>0</v>
      </c>
      <c r="I197" s="139">
        <v>0</v>
      </c>
      <c r="J197" s="139">
        <v>0</v>
      </c>
      <c r="K197" s="139">
        <v>2</v>
      </c>
      <c r="L197" s="139">
        <v>144</v>
      </c>
      <c r="M197" s="139">
        <v>146</v>
      </c>
      <c r="N197" s="139">
        <v>144</v>
      </c>
      <c r="O197" s="139">
        <v>146</v>
      </c>
      <c r="P197" s="140">
        <v>0</v>
      </c>
      <c r="Q197" s="140">
        <v>1.1049723756906077E-2</v>
      </c>
      <c r="R197" s="151">
        <v>0.98630136986301364</v>
      </c>
      <c r="S197" s="151">
        <v>0.44648318042813456</v>
      </c>
      <c r="T197" s="139">
        <v>30</v>
      </c>
      <c r="U197" s="151">
        <v>4.8666666666666663</v>
      </c>
    </row>
    <row r="198" spans="1:21" x14ac:dyDescent="0.25">
      <c r="A198" s="18" t="s">
        <v>223</v>
      </c>
      <c r="B198" s="10" t="str">
        <f>'6'!B198</f>
        <v>Beaver</v>
      </c>
      <c r="C198" s="85">
        <f>'4'!C197</f>
        <v>504</v>
      </c>
      <c r="D198" s="85">
        <f>'4'!D197</f>
        <v>344</v>
      </c>
      <c r="E198" s="85">
        <f>'4'!E197</f>
        <v>848</v>
      </c>
      <c r="F198" s="139" t="s">
        <v>707</v>
      </c>
      <c r="G198" s="139">
        <v>1</v>
      </c>
      <c r="H198" s="139">
        <v>0</v>
      </c>
      <c r="I198" s="139">
        <v>0</v>
      </c>
      <c r="J198" s="139">
        <v>0</v>
      </c>
      <c r="K198" s="139">
        <v>4</v>
      </c>
      <c r="L198" s="139">
        <v>0</v>
      </c>
      <c r="M198" s="139">
        <v>4</v>
      </c>
      <c r="N198" s="139">
        <v>0</v>
      </c>
      <c r="O198" s="139">
        <v>4</v>
      </c>
      <c r="P198" s="140">
        <v>0</v>
      </c>
      <c r="Q198" s="140">
        <v>7.9365079365079361E-3</v>
      </c>
      <c r="R198" s="151">
        <v>0</v>
      </c>
      <c r="S198" s="151">
        <v>4.7169811320754715E-3</v>
      </c>
      <c r="T198" s="139">
        <v>77</v>
      </c>
      <c r="U198" s="151">
        <v>5.1948051948051951E-2</v>
      </c>
    </row>
    <row r="199" spans="1:21" ht="22.5" x14ac:dyDescent="0.25">
      <c r="A199" s="18" t="s">
        <v>224</v>
      </c>
      <c r="B199" s="10" t="str">
        <f>'6'!B199</f>
        <v>Huntingdon</v>
      </c>
      <c r="C199" s="85">
        <f>'4'!C198</f>
        <v>554</v>
      </c>
      <c r="D199" s="85">
        <f>'4'!D198</f>
        <v>379</v>
      </c>
      <c r="E199" s="85">
        <f>'4'!E198</f>
        <v>933</v>
      </c>
      <c r="F199" s="139" t="s">
        <v>744</v>
      </c>
      <c r="G199" s="139">
        <v>1</v>
      </c>
      <c r="H199" s="139">
        <v>0</v>
      </c>
      <c r="I199" s="139">
        <v>0</v>
      </c>
      <c r="J199" s="139">
        <v>0</v>
      </c>
      <c r="K199" s="139">
        <v>27</v>
      </c>
      <c r="L199" s="139">
        <v>43</v>
      </c>
      <c r="M199" s="139">
        <v>70</v>
      </c>
      <c r="N199" s="139">
        <v>43</v>
      </c>
      <c r="O199" s="139">
        <v>70</v>
      </c>
      <c r="P199" s="140">
        <v>0</v>
      </c>
      <c r="Q199" s="140">
        <v>4.8736462093862815E-2</v>
      </c>
      <c r="R199" s="151">
        <v>0.11345646437994723</v>
      </c>
      <c r="S199" s="151">
        <v>7.5026795284030015E-2</v>
      </c>
      <c r="T199" s="139">
        <v>138</v>
      </c>
      <c r="U199" s="151">
        <v>0.50724637681159424</v>
      </c>
    </row>
    <row r="200" spans="1:21" x14ac:dyDescent="0.25">
      <c r="A200" s="18" t="s">
        <v>225</v>
      </c>
      <c r="B200" s="10" t="str">
        <f>'6'!B200</f>
        <v>Indiana</v>
      </c>
      <c r="C200" s="85">
        <f>'4'!C199</f>
        <v>718</v>
      </c>
      <c r="D200" s="85">
        <f>'4'!D199</f>
        <v>496</v>
      </c>
      <c r="E200" s="85">
        <f>'4'!E199</f>
        <v>1214</v>
      </c>
      <c r="F200" s="139" t="s">
        <v>803</v>
      </c>
      <c r="G200" s="139">
        <v>1</v>
      </c>
      <c r="H200" s="139">
        <v>27</v>
      </c>
      <c r="I200" s="139">
        <v>0</v>
      </c>
      <c r="J200" s="139">
        <v>27</v>
      </c>
      <c r="K200" s="139">
        <v>20</v>
      </c>
      <c r="L200" s="139">
        <v>67</v>
      </c>
      <c r="M200" s="139">
        <v>87</v>
      </c>
      <c r="N200" s="139">
        <v>94</v>
      </c>
      <c r="O200" s="139">
        <v>114</v>
      </c>
      <c r="P200" s="140">
        <v>2.2240527182866558E-2</v>
      </c>
      <c r="Q200" s="140">
        <v>2.7855153203342618E-2</v>
      </c>
      <c r="R200" s="151">
        <v>0.18951612903225806</v>
      </c>
      <c r="S200" s="151">
        <v>9.3904448105436578E-2</v>
      </c>
      <c r="T200" s="139">
        <v>327</v>
      </c>
      <c r="U200" s="151">
        <v>0.34862385321100919</v>
      </c>
    </row>
    <row r="201" spans="1:21" x14ac:dyDescent="0.25">
      <c r="A201" s="18" t="s">
        <v>226</v>
      </c>
      <c r="B201" s="10" t="str">
        <f>'6'!B201</f>
        <v>Delaware</v>
      </c>
      <c r="C201" s="85">
        <f>'4'!C200</f>
        <v>763</v>
      </c>
      <c r="D201" s="85">
        <f>'4'!D200</f>
        <v>500</v>
      </c>
      <c r="E201" s="85">
        <f>'4'!E200</f>
        <v>1263</v>
      </c>
      <c r="F201" s="139" t="s">
        <v>699</v>
      </c>
      <c r="G201" s="139">
        <v>0</v>
      </c>
      <c r="H201" s="139">
        <v>0</v>
      </c>
      <c r="I201" s="139">
        <v>0</v>
      </c>
      <c r="J201" s="139">
        <v>0</v>
      </c>
      <c r="K201" s="139">
        <v>0</v>
      </c>
      <c r="L201" s="139">
        <v>0</v>
      </c>
      <c r="M201" s="139">
        <v>0</v>
      </c>
      <c r="N201" s="139">
        <v>0</v>
      </c>
      <c r="O201" s="139">
        <v>0</v>
      </c>
      <c r="P201" s="140">
        <v>0</v>
      </c>
      <c r="Q201" s="140">
        <v>0</v>
      </c>
      <c r="R201" s="151">
        <v>0</v>
      </c>
      <c r="S201" s="151">
        <v>0</v>
      </c>
      <c r="T201" s="139">
        <v>71</v>
      </c>
      <c r="U201" s="151">
        <v>0</v>
      </c>
    </row>
    <row r="202" spans="1:21" x14ac:dyDescent="0.25">
      <c r="A202" s="18" t="s">
        <v>227</v>
      </c>
      <c r="B202" s="10" t="str">
        <f>'6'!B202</f>
        <v>Erie</v>
      </c>
      <c r="C202" s="85">
        <f>'4'!C201</f>
        <v>254</v>
      </c>
      <c r="D202" s="85">
        <f>'4'!D201</f>
        <v>184</v>
      </c>
      <c r="E202" s="85">
        <f>'4'!E201</f>
        <v>438</v>
      </c>
      <c r="F202" s="139" t="s">
        <v>737</v>
      </c>
      <c r="G202" s="139">
        <v>1</v>
      </c>
      <c r="H202" s="139">
        <v>0</v>
      </c>
      <c r="I202" s="139">
        <v>0</v>
      </c>
      <c r="J202" s="139">
        <v>0</v>
      </c>
      <c r="K202" s="139">
        <v>0</v>
      </c>
      <c r="L202" s="139">
        <v>8</v>
      </c>
      <c r="M202" s="139">
        <v>8</v>
      </c>
      <c r="N202" s="139">
        <v>8</v>
      </c>
      <c r="O202" s="139">
        <v>8</v>
      </c>
      <c r="P202" s="140">
        <v>0</v>
      </c>
      <c r="Q202" s="140">
        <v>0</v>
      </c>
      <c r="R202" s="151">
        <v>4.3478260869565216E-2</v>
      </c>
      <c r="S202" s="151">
        <v>1.8264840182648401E-2</v>
      </c>
      <c r="T202" s="139">
        <v>93</v>
      </c>
      <c r="U202" s="151">
        <v>8.6021505376344093E-2</v>
      </c>
    </row>
    <row r="203" spans="1:21" ht="22.5" x14ac:dyDescent="0.25">
      <c r="A203" s="18" t="s">
        <v>228</v>
      </c>
      <c r="B203" s="10" t="str">
        <f>'6'!B203</f>
        <v>Mercer</v>
      </c>
      <c r="C203" s="85">
        <f>'4'!C202</f>
        <v>98</v>
      </c>
      <c r="D203" s="85">
        <f>'4'!D202</f>
        <v>91</v>
      </c>
      <c r="E203" s="85">
        <f>'4'!E202</f>
        <v>189</v>
      </c>
      <c r="F203" s="139" t="s">
        <v>821</v>
      </c>
      <c r="G203" s="139">
        <v>2</v>
      </c>
      <c r="H203" s="139">
        <v>0</v>
      </c>
      <c r="I203" s="139">
        <v>0</v>
      </c>
      <c r="J203" s="139">
        <v>0</v>
      </c>
      <c r="K203" s="139">
        <v>2</v>
      </c>
      <c r="L203" s="139">
        <v>16</v>
      </c>
      <c r="M203" s="139">
        <v>18</v>
      </c>
      <c r="N203" s="139">
        <v>16</v>
      </c>
      <c r="O203" s="139">
        <v>18</v>
      </c>
      <c r="P203" s="140">
        <v>0</v>
      </c>
      <c r="Q203" s="140">
        <v>2.0408163265306121E-2</v>
      </c>
      <c r="R203" s="151">
        <v>0.17582417582417584</v>
      </c>
      <c r="S203" s="151">
        <v>9.5238095238095233E-2</v>
      </c>
      <c r="T203" s="139">
        <v>77</v>
      </c>
      <c r="U203" s="151">
        <v>0.23376623376623376</v>
      </c>
    </row>
    <row r="204" spans="1:21" ht="22.5" x14ac:dyDescent="0.25">
      <c r="A204" s="18" t="s">
        <v>229</v>
      </c>
      <c r="B204" s="10" t="str">
        <f>'6'!B204</f>
        <v>Westmoreland</v>
      </c>
      <c r="C204" s="85">
        <f>'4'!C203</f>
        <v>372</v>
      </c>
      <c r="D204" s="85">
        <f>'4'!D203</f>
        <v>249</v>
      </c>
      <c r="E204" s="85">
        <f>'4'!E203</f>
        <v>621</v>
      </c>
      <c r="F204" s="139" t="s">
        <v>820</v>
      </c>
      <c r="G204" s="139">
        <v>2</v>
      </c>
      <c r="H204" s="139">
        <v>0</v>
      </c>
      <c r="I204" s="139">
        <v>0</v>
      </c>
      <c r="J204" s="139">
        <v>0</v>
      </c>
      <c r="K204" s="139">
        <v>9</v>
      </c>
      <c r="L204" s="139">
        <v>60</v>
      </c>
      <c r="M204" s="139">
        <v>69</v>
      </c>
      <c r="N204" s="139">
        <v>60</v>
      </c>
      <c r="O204" s="139">
        <v>69</v>
      </c>
      <c r="P204" s="140">
        <v>0</v>
      </c>
      <c r="Q204" s="140">
        <v>2.4193548387096774E-2</v>
      </c>
      <c r="R204" s="151">
        <v>0.24096385542168675</v>
      </c>
      <c r="S204" s="151">
        <v>0.1111111111111111</v>
      </c>
      <c r="T204" s="139">
        <v>299</v>
      </c>
      <c r="U204" s="151">
        <v>0.23076923076923078</v>
      </c>
    </row>
    <row r="205" spans="1:21" x14ac:dyDescent="0.25">
      <c r="A205" s="18" t="s">
        <v>230</v>
      </c>
      <c r="B205" s="10" t="str">
        <f>'6'!B205</f>
        <v>Greene</v>
      </c>
      <c r="C205" s="85">
        <f>'4'!C204</f>
        <v>163</v>
      </c>
      <c r="D205" s="85">
        <f>'4'!D204</f>
        <v>107</v>
      </c>
      <c r="E205" s="85">
        <f>'4'!E204</f>
        <v>270</v>
      </c>
      <c r="F205" s="139" t="s">
        <v>711</v>
      </c>
      <c r="G205" s="139">
        <v>1</v>
      </c>
      <c r="H205" s="139">
        <v>0</v>
      </c>
      <c r="I205" s="139">
        <v>0</v>
      </c>
      <c r="J205" s="139">
        <v>0</v>
      </c>
      <c r="K205" s="139">
        <v>4</v>
      </c>
      <c r="L205" s="139">
        <v>20</v>
      </c>
      <c r="M205" s="139">
        <v>24</v>
      </c>
      <c r="N205" s="139">
        <v>20</v>
      </c>
      <c r="O205" s="139">
        <v>24</v>
      </c>
      <c r="P205" s="140">
        <v>0</v>
      </c>
      <c r="Q205" s="140">
        <v>2.4539877300613498E-2</v>
      </c>
      <c r="R205" s="151">
        <v>0.18691588785046728</v>
      </c>
      <c r="S205" s="151">
        <v>8.8888888888888892E-2</v>
      </c>
      <c r="T205" s="139">
        <v>69</v>
      </c>
      <c r="U205" s="151">
        <v>0.34782608695652173</v>
      </c>
    </row>
    <row r="206" spans="1:21" x14ac:dyDescent="0.25">
      <c r="A206" s="18" t="s">
        <v>231</v>
      </c>
      <c r="B206" s="10" t="str">
        <f>'6'!B206</f>
        <v>Montgomery</v>
      </c>
      <c r="C206" s="85">
        <f>'4'!C205</f>
        <v>123</v>
      </c>
      <c r="D206" s="85">
        <f>'4'!D205</f>
        <v>84</v>
      </c>
      <c r="E206" s="85">
        <f>'4'!E205</f>
        <v>207</v>
      </c>
      <c r="F206" s="139" t="s">
        <v>699</v>
      </c>
      <c r="G206" s="139">
        <v>0</v>
      </c>
      <c r="H206" s="139">
        <v>0</v>
      </c>
      <c r="I206" s="139">
        <v>0</v>
      </c>
      <c r="J206" s="139">
        <v>0</v>
      </c>
      <c r="K206" s="139">
        <v>0</v>
      </c>
      <c r="L206" s="139">
        <v>0</v>
      </c>
      <c r="M206" s="139">
        <v>0</v>
      </c>
      <c r="N206" s="139">
        <v>0</v>
      </c>
      <c r="O206" s="139">
        <v>0</v>
      </c>
      <c r="P206" s="140">
        <v>0</v>
      </c>
      <c r="Q206" s="140">
        <v>0</v>
      </c>
      <c r="R206" s="151">
        <v>0</v>
      </c>
      <c r="S206" s="151">
        <v>0</v>
      </c>
      <c r="T206" s="139">
        <v>0</v>
      </c>
      <c r="U206" s="151">
        <v>0</v>
      </c>
    </row>
    <row r="207" spans="1:21" ht="22.5" x14ac:dyDescent="0.25">
      <c r="A207" s="18" t="s">
        <v>232</v>
      </c>
      <c r="B207" s="10" t="str">
        <f>'6'!B207</f>
        <v>Lycoming</v>
      </c>
      <c r="C207" s="85">
        <f>'4'!C206</f>
        <v>583</v>
      </c>
      <c r="D207" s="85">
        <f>'4'!D206</f>
        <v>471</v>
      </c>
      <c r="E207" s="85">
        <f>'4'!E206</f>
        <v>1054</v>
      </c>
      <c r="F207" s="139" t="s">
        <v>748</v>
      </c>
      <c r="G207" s="139">
        <v>1</v>
      </c>
      <c r="H207" s="139">
        <v>0</v>
      </c>
      <c r="I207" s="139">
        <v>0</v>
      </c>
      <c r="J207" s="139">
        <v>0</v>
      </c>
      <c r="K207" s="139">
        <v>0</v>
      </c>
      <c r="L207" s="139">
        <v>24</v>
      </c>
      <c r="M207" s="139">
        <v>24</v>
      </c>
      <c r="N207" s="139">
        <v>24</v>
      </c>
      <c r="O207" s="139">
        <v>24</v>
      </c>
      <c r="P207" s="140">
        <v>0</v>
      </c>
      <c r="Q207" s="140">
        <v>0</v>
      </c>
      <c r="R207" s="151">
        <v>5.0955414012738856E-2</v>
      </c>
      <c r="S207" s="151">
        <v>2.2770398481973434E-2</v>
      </c>
      <c r="T207" s="139">
        <v>283</v>
      </c>
      <c r="U207" s="151">
        <v>8.4805653710247356E-2</v>
      </c>
    </row>
    <row r="208" spans="1:21" x14ac:dyDescent="0.25">
      <c r="A208" s="18" t="s">
        <v>233</v>
      </c>
      <c r="B208" s="10" t="str">
        <f>'6'!B208</f>
        <v>Carbon</v>
      </c>
      <c r="C208" s="85">
        <f>'4'!C207</f>
        <v>481</v>
      </c>
      <c r="D208" s="85">
        <f>'4'!D207</f>
        <v>325</v>
      </c>
      <c r="E208" s="85">
        <f>'4'!E207</f>
        <v>806</v>
      </c>
      <c r="F208" s="139" t="s">
        <v>766</v>
      </c>
      <c r="G208" s="139">
        <v>1</v>
      </c>
      <c r="H208" s="139">
        <v>0</v>
      </c>
      <c r="I208" s="139">
        <v>0</v>
      </c>
      <c r="J208" s="139">
        <v>0</v>
      </c>
      <c r="K208" s="139">
        <v>2</v>
      </c>
      <c r="L208" s="139">
        <v>18</v>
      </c>
      <c r="M208" s="139">
        <v>20</v>
      </c>
      <c r="N208" s="139">
        <v>18</v>
      </c>
      <c r="O208" s="139">
        <v>20</v>
      </c>
      <c r="P208" s="140">
        <v>0</v>
      </c>
      <c r="Q208" s="140">
        <v>4.1580041580041582E-3</v>
      </c>
      <c r="R208" s="151">
        <v>5.5384615384615386E-2</v>
      </c>
      <c r="S208" s="151">
        <v>2.4813895781637719E-2</v>
      </c>
      <c r="T208" s="139">
        <v>43</v>
      </c>
      <c r="U208" s="151">
        <v>0.46511627906976744</v>
      </c>
    </row>
    <row r="209" spans="1:21" x14ac:dyDescent="0.25">
      <c r="A209" s="18" t="s">
        <v>234</v>
      </c>
      <c r="B209" s="10" t="str">
        <f>'6'!B209</f>
        <v>Elk</v>
      </c>
      <c r="C209" s="85">
        <f>'4'!C208</f>
        <v>142</v>
      </c>
      <c r="D209" s="85">
        <f>'4'!D208</f>
        <v>105</v>
      </c>
      <c r="E209" s="85">
        <f>'4'!E208</f>
        <v>247</v>
      </c>
      <c r="F209" s="139" t="s">
        <v>715</v>
      </c>
      <c r="G209" s="139">
        <v>1</v>
      </c>
      <c r="H209" s="139">
        <v>0</v>
      </c>
      <c r="I209" s="139">
        <v>0</v>
      </c>
      <c r="J209" s="139">
        <v>0</v>
      </c>
      <c r="K209" s="139">
        <v>0</v>
      </c>
      <c r="L209" s="139">
        <v>18</v>
      </c>
      <c r="M209" s="139">
        <v>18</v>
      </c>
      <c r="N209" s="139">
        <v>18</v>
      </c>
      <c r="O209" s="139">
        <v>18</v>
      </c>
      <c r="P209" s="140">
        <v>0</v>
      </c>
      <c r="Q209" s="140">
        <v>0</v>
      </c>
      <c r="R209" s="151">
        <v>0.17142857142857143</v>
      </c>
      <c r="S209" s="151">
        <v>7.28744939271255E-2</v>
      </c>
      <c r="T209" s="139">
        <v>60</v>
      </c>
      <c r="U209" s="151">
        <v>0.3</v>
      </c>
    </row>
    <row r="210" spans="1:21" x14ac:dyDescent="0.25">
      <c r="A210" s="18" t="s">
        <v>235</v>
      </c>
      <c r="B210" s="10" t="str">
        <f>'6'!B210</f>
        <v>Juniata</v>
      </c>
      <c r="C210" s="85">
        <f>'4'!C209</f>
        <v>896</v>
      </c>
      <c r="D210" s="85">
        <f>'4'!D209</f>
        <v>625</v>
      </c>
      <c r="E210" s="85">
        <f>'4'!E209</f>
        <v>1521</v>
      </c>
      <c r="F210" s="139" t="s">
        <v>822</v>
      </c>
      <c r="G210" s="139">
        <v>1</v>
      </c>
      <c r="H210" s="139">
        <v>34</v>
      </c>
      <c r="I210" s="139">
        <v>0</v>
      </c>
      <c r="J210" s="139">
        <v>34</v>
      </c>
      <c r="K210" s="139">
        <v>60</v>
      </c>
      <c r="L210" s="139">
        <v>86</v>
      </c>
      <c r="M210" s="139">
        <v>146</v>
      </c>
      <c r="N210" s="139">
        <v>120</v>
      </c>
      <c r="O210" s="139">
        <v>180</v>
      </c>
      <c r="P210" s="140">
        <v>2.2353714661406968E-2</v>
      </c>
      <c r="Q210" s="140">
        <v>6.6964285714285712E-2</v>
      </c>
      <c r="R210" s="151">
        <v>0.192</v>
      </c>
      <c r="S210" s="151">
        <v>0.11834319526627218</v>
      </c>
      <c r="T210" s="139">
        <v>179</v>
      </c>
      <c r="U210" s="151">
        <v>1.005586592178771</v>
      </c>
    </row>
    <row r="211" spans="1:21" ht="22.5" x14ac:dyDescent="0.25">
      <c r="A211" s="18" t="s">
        <v>236</v>
      </c>
      <c r="B211" s="10" t="str">
        <f>'6'!B211</f>
        <v>Huntingdon</v>
      </c>
      <c r="C211" s="85">
        <f>'4'!C210</f>
        <v>159</v>
      </c>
      <c r="D211" s="85">
        <f>'4'!D210</f>
        <v>115</v>
      </c>
      <c r="E211" s="85">
        <f>'4'!E210</f>
        <v>274</v>
      </c>
      <c r="F211" s="139" t="s">
        <v>744</v>
      </c>
      <c r="G211" s="139">
        <v>1</v>
      </c>
      <c r="H211" s="139">
        <v>0</v>
      </c>
      <c r="I211" s="139">
        <v>0</v>
      </c>
      <c r="J211" s="139">
        <v>0</v>
      </c>
      <c r="K211" s="139">
        <v>6</v>
      </c>
      <c r="L211" s="139">
        <v>19</v>
      </c>
      <c r="M211" s="139">
        <v>25</v>
      </c>
      <c r="N211" s="139">
        <v>19</v>
      </c>
      <c r="O211" s="139">
        <v>25</v>
      </c>
      <c r="P211" s="140">
        <v>0</v>
      </c>
      <c r="Q211" s="140">
        <v>3.7735849056603772E-2</v>
      </c>
      <c r="R211" s="151">
        <v>0.16521739130434782</v>
      </c>
      <c r="S211" s="151">
        <v>9.1240875912408759E-2</v>
      </c>
      <c r="T211" s="139">
        <v>25</v>
      </c>
      <c r="U211" s="151">
        <v>1</v>
      </c>
    </row>
    <row r="212" spans="1:21" x14ac:dyDescent="0.25">
      <c r="A212" s="18" t="s">
        <v>237</v>
      </c>
      <c r="B212" s="10" t="str">
        <f>'6'!B212</f>
        <v>McKean</v>
      </c>
      <c r="C212" s="85">
        <f>'4'!C211</f>
        <v>234</v>
      </c>
      <c r="D212" s="85">
        <f>'4'!D211</f>
        <v>185</v>
      </c>
      <c r="E212" s="85">
        <f>'4'!E211</f>
        <v>419</v>
      </c>
      <c r="F212" s="139" t="s">
        <v>715</v>
      </c>
      <c r="G212" s="139">
        <v>1</v>
      </c>
      <c r="H212" s="139">
        <v>0</v>
      </c>
      <c r="I212" s="139">
        <v>0</v>
      </c>
      <c r="J212" s="139">
        <v>0</v>
      </c>
      <c r="K212" s="139">
        <v>0</v>
      </c>
      <c r="L212" s="139">
        <v>37</v>
      </c>
      <c r="M212" s="139">
        <v>37</v>
      </c>
      <c r="N212" s="139">
        <v>37</v>
      </c>
      <c r="O212" s="139">
        <v>37</v>
      </c>
      <c r="P212" s="140">
        <v>0</v>
      </c>
      <c r="Q212" s="140">
        <v>0</v>
      </c>
      <c r="R212" s="151">
        <v>0.2</v>
      </c>
      <c r="S212" s="151">
        <v>8.83054892601432E-2</v>
      </c>
      <c r="T212" s="139">
        <v>86</v>
      </c>
      <c r="U212" s="151">
        <v>0.43023255813953487</v>
      </c>
    </row>
    <row r="213" spans="1:21" x14ac:dyDescent="0.25">
      <c r="A213" s="18" t="s">
        <v>238</v>
      </c>
      <c r="B213" s="10" t="str">
        <f>'6'!B213</f>
        <v>Butler</v>
      </c>
      <c r="C213" s="85">
        <f>'4'!C212</f>
        <v>293</v>
      </c>
      <c r="D213" s="85">
        <f>'4'!D212</f>
        <v>243</v>
      </c>
      <c r="E213" s="85">
        <f>'4'!E212</f>
        <v>536</v>
      </c>
      <c r="F213" s="139" t="s">
        <v>746</v>
      </c>
      <c r="G213" s="139">
        <v>1</v>
      </c>
      <c r="H213" s="139">
        <v>0</v>
      </c>
      <c r="I213" s="139">
        <v>0</v>
      </c>
      <c r="J213" s="139">
        <v>0</v>
      </c>
      <c r="K213" s="139">
        <v>3</v>
      </c>
      <c r="L213" s="139">
        <v>23</v>
      </c>
      <c r="M213" s="139">
        <v>26</v>
      </c>
      <c r="N213" s="139">
        <v>23</v>
      </c>
      <c r="O213" s="139">
        <v>26</v>
      </c>
      <c r="P213" s="140">
        <v>0</v>
      </c>
      <c r="Q213" s="140">
        <v>1.0238907849829351E-2</v>
      </c>
      <c r="R213" s="151">
        <v>9.4650205761316872E-2</v>
      </c>
      <c r="S213" s="151">
        <v>4.8507462686567165E-2</v>
      </c>
      <c r="T213" s="139">
        <v>150</v>
      </c>
      <c r="U213" s="151">
        <v>0.17333333333333334</v>
      </c>
    </row>
    <row r="214" spans="1:21" x14ac:dyDescent="0.25">
      <c r="A214" s="18" t="s">
        <v>239</v>
      </c>
      <c r="B214" s="10" t="str">
        <f>'6'!B214</f>
        <v>Chester</v>
      </c>
      <c r="C214" s="85">
        <f>'4'!C213</f>
        <v>1068</v>
      </c>
      <c r="D214" s="85">
        <f>'4'!D213</f>
        <v>776</v>
      </c>
      <c r="E214" s="85">
        <f>'4'!E213</f>
        <v>1844</v>
      </c>
      <c r="F214" s="139" t="s">
        <v>796</v>
      </c>
      <c r="G214" s="139">
        <v>1</v>
      </c>
      <c r="H214" s="139">
        <v>0</v>
      </c>
      <c r="I214" s="139">
        <v>0</v>
      </c>
      <c r="J214" s="139">
        <v>0</v>
      </c>
      <c r="K214" s="139">
        <v>0</v>
      </c>
      <c r="L214" s="139">
        <v>68</v>
      </c>
      <c r="M214" s="139">
        <v>68</v>
      </c>
      <c r="N214" s="139">
        <v>68</v>
      </c>
      <c r="O214" s="139">
        <v>68</v>
      </c>
      <c r="P214" s="140">
        <v>0</v>
      </c>
      <c r="Q214" s="140">
        <v>0</v>
      </c>
      <c r="R214" s="151">
        <v>8.7628865979381437E-2</v>
      </c>
      <c r="S214" s="151">
        <v>3.6876355748373099E-2</v>
      </c>
      <c r="T214" s="139">
        <v>196</v>
      </c>
      <c r="U214" s="151">
        <v>0.34693877551020408</v>
      </c>
    </row>
    <row r="215" spans="1:21" ht="22.5" x14ac:dyDescent="0.25">
      <c r="A215" s="18" t="s">
        <v>240</v>
      </c>
      <c r="B215" s="10" t="str">
        <f>'6'!B215</f>
        <v>Clinton</v>
      </c>
      <c r="C215" s="85">
        <f>'4'!C214</f>
        <v>1228</v>
      </c>
      <c r="D215" s="85">
        <f>'4'!D214</f>
        <v>850</v>
      </c>
      <c r="E215" s="85">
        <f>'4'!E214</f>
        <v>2078</v>
      </c>
      <c r="F215" s="139" t="s">
        <v>748</v>
      </c>
      <c r="G215" s="139">
        <v>1</v>
      </c>
      <c r="H215" s="139">
        <v>0</v>
      </c>
      <c r="I215" s="139">
        <v>0</v>
      </c>
      <c r="J215" s="139">
        <v>0</v>
      </c>
      <c r="K215" s="139">
        <v>53</v>
      </c>
      <c r="L215" s="139">
        <v>55</v>
      </c>
      <c r="M215" s="139">
        <v>108</v>
      </c>
      <c r="N215" s="139">
        <v>55</v>
      </c>
      <c r="O215" s="139">
        <v>108</v>
      </c>
      <c r="P215" s="140">
        <v>0</v>
      </c>
      <c r="Q215" s="140">
        <v>4.3159609120521171E-2</v>
      </c>
      <c r="R215" s="151">
        <v>6.4705882352941183E-2</v>
      </c>
      <c r="S215" s="151">
        <v>5.19730510105871E-2</v>
      </c>
      <c r="T215" s="139">
        <v>392</v>
      </c>
      <c r="U215" s="151">
        <v>0.27551020408163263</v>
      </c>
    </row>
    <row r="216" spans="1:21" x14ac:dyDescent="0.25">
      <c r="A216" s="18" t="s">
        <v>241</v>
      </c>
      <c r="B216" s="10" t="str">
        <f>'6'!B216</f>
        <v>Allegheny</v>
      </c>
      <c r="C216" s="85">
        <f>'4'!C215</f>
        <v>616</v>
      </c>
      <c r="D216" s="85">
        <f>'4'!D215</f>
        <v>405</v>
      </c>
      <c r="E216" s="85">
        <f>'4'!E215</f>
        <v>1021</v>
      </c>
      <c r="F216" s="139" t="s">
        <v>705</v>
      </c>
      <c r="G216" s="139">
        <v>1</v>
      </c>
      <c r="H216" s="139">
        <v>0</v>
      </c>
      <c r="I216" s="139">
        <v>0</v>
      </c>
      <c r="J216" s="139">
        <v>0</v>
      </c>
      <c r="K216" s="139">
        <v>0</v>
      </c>
      <c r="L216" s="139">
        <v>19</v>
      </c>
      <c r="M216" s="139">
        <v>19</v>
      </c>
      <c r="N216" s="139">
        <v>19</v>
      </c>
      <c r="O216" s="139">
        <v>19</v>
      </c>
      <c r="P216" s="140">
        <v>0</v>
      </c>
      <c r="Q216" s="140">
        <v>0</v>
      </c>
      <c r="R216" s="151">
        <v>4.6913580246913583E-2</v>
      </c>
      <c r="S216" s="151">
        <v>1.8609206660137122E-2</v>
      </c>
      <c r="T216" s="139">
        <v>136</v>
      </c>
      <c r="U216" s="151">
        <v>0.13970588235294118</v>
      </c>
    </row>
    <row r="217" spans="1:21" x14ac:dyDescent="0.25">
      <c r="A217" s="18" t="s">
        <v>242</v>
      </c>
      <c r="B217" s="10" t="str">
        <f>'6'!B217</f>
        <v>Clarion</v>
      </c>
      <c r="C217" s="85">
        <f>'4'!C216</f>
        <v>265</v>
      </c>
      <c r="D217" s="85">
        <f>'4'!D216</f>
        <v>179</v>
      </c>
      <c r="E217" s="85">
        <f>'4'!E216</f>
        <v>444</v>
      </c>
      <c r="F217" s="139" t="s">
        <v>804</v>
      </c>
      <c r="G217" s="139">
        <v>1</v>
      </c>
      <c r="H217" s="139">
        <v>0</v>
      </c>
      <c r="I217" s="139">
        <v>0</v>
      </c>
      <c r="J217" s="139">
        <v>0</v>
      </c>
      <c r="K217" s="139">
        <v>3</v>
      </c>
      <c r="L217" s="139">
        <v>18</v>
      </c>
      <c r="M217" s="139">
        <v>21</v>
      </c>
      <c r="N217" s="139">
        <v>18</v>
      </c>
      <c r="O217" s="139">
        <v>21</v>
      </c>
      <c r="P217" s="140">
        <v>0</v>
      </c>
      <c r="Q217" s="140">
        <v>1.1320754716981131E-2</v>
      </c>
      <c r="R217" s="151">
        <v>0.1005586592178771</v>
      </c>
      <c r="S217" s="151">
        <v>4.72972972972973E-2</v>
      </c>
      <c r="T217" s="139">
        <v>104</v>
      </c>
      <c r="U217" s="151">
        <v>0.20192307692307693</v>
      </c>
    </row>
    <row r="218" spans="1:21" ht="22.5" x14ac:dyDescent="0.25">
      <c r="A218" s="18" t="s">
        <v>243</v>
      </c>
      <c r="B218" s="10" t="str">
        <f>'6'!B218</f>
        <v>Westmoreland</v>
      </c>
      <c r="C218" s="85">
        <f>'4'!C217</f>
        <v>798</v>
      </c>
      <c r="D218" s="85">
        <f>'4'!D217</f>
        <v>602</v>
      </c>
      <c r="E218" s="85">
        <f>'4'!E217</f>
        <v>1400</v>
      </c>
      <c r="F218" s="139" t="s">
        <v>820</v>
      </c>
      <c r="G218" s="139">
        <v>2</v>
      </c>
      <c r="H218" s="139">
        <v>0</v>
      </c>
      <c r="I218" s="139">
        <v>0</v>
      </c>
      <c r="J218" s="139">
        <v>0</v>
      </c>
      <c r="K218" s="139">
        <v>8</v>
      </c>
      <c r="L218" s="139">
        <v>45</v>
      </c>
      <c r="M218" s="139">
        <v>53</v>
      </c>
      <c r="N218" s="139">
        <v>45</v>
      </c>
      <c r="O218" s="139">
        <v>53</v>
      </c>
      <c r="P218" s="140">
        <v>0</v>
      </c>
      <c r="Q218" s="140">
        <v>1.0025062656641603E-2</v>
      </c>
      <c r="R218" s="151">
        <v>7.4750830564784057E-2</v>
      </c>
      <c r="S218" s="151">
        <v>3.785714285714286E-2</v>
      </c>
      <c r="T218" s="139">
        <v>297</v>
      </c>
      <c r="U218" s="151">
        <v>0.17845117845117844</v>
      </c>
    </row>
    <row r="219" spans="1:21" x14ac:dyDescent="0.25">
      <c r="A219" s="18" t="s">
        <v>244</v>
      </c>
      <c r="B219" s="10" t="str">
        <f>'6'!B219</f>
        <v>Berks</v>
      </c>
      <c r="C219" s="85">
        <f>'4'!C218</f>
        <v>395</v>
      </c>
      <c r="D219" s="85">
        <f>'4'!D218</f>
        <v>261</v>
      </c>
      <c r="E219" s="85">
        <f>'4'!E218</f>
        <v>656</v>
      </c>
      <c r="F219" s="139" t="s">
        <v>897</v>
      </c>
      <c r="G219" s="139">
        <v>1</v>
      </c>
      <c r="H219" s="139">
        <v>0</v>
      </c>
      <c r="I219" s="139">
        <v>0</v>
      </c>
      <c r="J219" s="139">
        <v>0</v>
      </c>
      <c r="K219" s="139">
        <v>0</v>
      </c>
      <c r="L219" s="139">
        <v>4</v>
      </c>
      <c r="M219" s="139">
        <v>4</v>
      </c>
      <c r="N219" s="139">
        <v>4</v>
      </c>
      <c r="O219" s="139">
        <v>4</v>
      </c>
      <c r="P219" s="140">
        <v>0</v>
      </c>
      <c r="Q219" s="140">
        <v>0</v>
      </c>
      <c r="R219" s="151">
        <v>1.532567049808429E-2</v>
      </c>
      <c r="S219" s="151">
        <v>6.0975609756097563E-3</v>
      </c>
      <c r="T219" s="139">
        <v>133</v>
      </c>
      <c r="U219" s="151">
        <v>3.007518796992481E-2</v>
      </c>
    </row>
    <row r="220" spans="1:21" ht="22.5" x14ac:dyDescent="0.25">
      <c r="A220" s="18" t="s">
        <v>245</v>
      </c>
      <c r="B220" s="10" t="str">
        <f>'6'!B220</f>
        <v>Wyoming</v>
      </c>
      <c r="C220" s="85">
        <f>'4'!C219</f>
        <v>247</v>
      </c>
      <c r="D220" s="85">
        <f>'4'!D219</f>
        <v>178</v>
      </c>
      <c r="E220" s="85">
        <f>'4'!E219</f>
        <v>425</v>
      </c>
      <c r="F220" s="139" t="s">
        <v>817</v>
      </c>
      <c r="G220" s="139">
        <v>2</v>
      </c>
      <c r="H220" s="139">
        <v>0</v>
      </c>
      <c r="I220" s="139">
        <v>0</v>
      </c>
      <c r="J220" s="139">
        <v>0</v>
      </c>
      <c r="K220" s="139">
        <v>1</v>
      </c>
      <c r="L220" s="139">
        <v>16</v>
      </c>
      <c r="M220" s="139">
        <v>17</v>
      </c>
      <c r="N220" s="139">
        <v>16</v>
      </c>
      <c r="O220" s="139">
        <v>17</v>
      </c>
      <c r="P220" s="140">
        <v>0</v>
      </c>
      <c r="Q220" s="140">
        <v>4.048582995951417E-3</v>
      </c>
      <c r="R220" s="151">
        <v>8.98876404494382E-2</v>
      </c>
      <c r="S220" s="151">
        <v>0.04</v>
      </c>
      <c r="T220" s="139">
        <v>64</v>
      </c>
      <c r="U220" s="151">
        <v>0.265625</v>
      </c>
    </row>
    <row r="221" spans="1:21" x14ac:dyDescent="0.25">
      <c r="A221" s="18" t="s">
        <v>246</v>
      </c>
      <c r="B221" s="10" t="str">
        <f>'6'!B221</f>
        <v>Lackawanna</v>
      </c>
      <c r="C221" s="85">
        <f>'4'!C220</f>
        <v>322</v>
      </c>
      <c r="D221" s="85">
        <f>'4'!D220</f>
        <v>261</v>
      </c>
      <c r="E221" s="85">
        <f>'4'!E220</f>
        <v>583</v>
      </c>
      <c r="F221" s="139" t="s">
        <v>791</v>
      </c>
      <c r="G221" s="139">
        <v>1</v>
      </c>
      <c r="H221" s="139">
        <v>0</v>
      </c>
      <c r="I221" s="139">
        <v>0</v>
      </c>
      <c r="J221" s="139">
        <v>0</v>
      </c>
      <c r="K221" s="139">
        <v>0</v>
      </c>
      <c r="L221" s="139">
        <v>67</v>
      </c>
      <c r="M221" s="139">
        <v>67</v>
      </c>
      <c r="N221" s="139">
        <v>67</v>
      </c>
      <c r="O221" s="139">
        <v>67</v>
      </c>
      <c r="P221" s="140">
        <v>0</v>
      </c>
      <c r="Q221" s="140">
        <v>0</v>
      </c>
      <c r="R221" s="151">
        <v>0.25670498084291188</v>
      </c>
      <c r="S221" s="151">
        <v>0.11492281303602059</v>
      </c>
      <c r="T221" s="139">
        <v>50</v>
      </c>
      <c r="U221" s="151">
        <v>1.34</v>
      </c>
    </row>
    <row r="222" spans="1:21" x14ac:dyDescent="0.25">
      <c r="A222" s="18" t="s">
        <v>247</v>
      </c>
      <c r="B222" s="10" t="str">
        <f>'6'!B222</f>
        <v>Luzerne</v>
      </c>
      <c r="C222" s="85">
        <f>'4'!C221</f>
        <v>395</v>
      </c>
      <c r="D222" s="85">
        <f>'4'!D221</f>
        <v>286</v>
      </c>
      <c r="E222" s="85">
        <f>'4'!E221</f>
        <v>681</v>
      </c>
      <c r="F222" s="139" t="s">
        <v>771</v>
      </c>
      <c r="G222" s="139">
        <v>1</v>
      </c>
      <c r="H222" s="139">
        <v>0</v>
      </c>
      <c r="I222" s="139">
        <v>0</v>
      </c>
      <c r="J222" s="139">
        <v>0</v>
      </c>
      <c r="K222" s="139">
        <v>1</v>
      </c>
      <c r="L222" s="139">
        <v>29</v>
      </c>
      <c r="M222" s="139">
        <v>30</v>
      </c>
      <c r="N222" s="139">
        <v>29</v>
      </c>
      <c r="O222" s="139">
        <v>30</v>
      </c>
      <c r="P222" s="140">
        <v>0</v>
      </c>
      <c r="Q222" s="140">
        <v>2.5316455696202532E-3</v>
      </c>
      <c r="R222" s="151">
        <v>0.10139860139860139</v>
      </c>
      <c r="S222" s="151">
        <v>4.405286343612335E-2</v>
      </c>
      <c r="T222" s="139">
        <v>87</v>
      </c>
      <c r="U222" s="151">
        <v>0.34482758620689657</v>
      </c>
    </row>
    <row r="223" spans="1:21" x14ac:dyDescent="0.25">
      <c r="A223" s="18" t="s">
        <v>248</v>
      </c>
      <c r="B223" s="10" t="str">
        <f>'6'!B223</f>
        <v>Mercer</v>
      </c>
      <c r="C223" s="85">
        <f>'4'!C222</f>
        <v>284</v>
      </c>
      <c r="D223" s="85">
        <f>'4'!D222</f>
        <v>203</v>
      </c>
      <c r="E223" s="85">
        <f>'4'!E222</f>
        <v>487</v>
      </c>
      <c r="F223" s="139" t="s">
        <v>735</v>
      </c>
      <c r="G223" s="139">
        <v>1</v>
      </c>
      <c r="H223" s="139">
        <v>1</v>
      </c>
      <c r="I223" s="139">
        <v>0</v>
      </c>
      <c r="J223" s="139">
        <v>1</v>
      </c>
      <c r="K223" s="139">
        <v>5</v>
      </c>
      <c r="L223" s="139">
        <v>17</v>
      </c>
      <c r="M223" s="139">
        <v>22</v>
      </c>
      <c r="N223" s="139">
        <v>18</v>
      </c>
      <c r="O223" s="139">
        <v>23</v>
      </c>
      <c r="P223" s="140">
        <v>2.0533880903490761E-3</v>
      </c>
      <c r="Q223" s="140">
        <v>1.7605633802816902E-2</v>
      </c>
      <c r="R223" s="151">
        <v>8.8669950738916259E-2</v>
      </c>
      <c r="S223" s="151">
        <v>4.7227926078028747E-2</v>
      </c>
      <c r="T223" s="139">
        <v>95</v>
      </c>
      <c r="U223" s="151">
        <v>0.24210526315789474</v>
      </c>
    </row>
    <row r="224" spans="1:21" x14ac:dyDescent="0.25">
      <c r="A224" s="18" t="s">
        <v>249</v>
      </c>
      <c r="B224" s="10" t="str">
        <f>'6'!B224</f>
        <v>Lancaster</v>
      </c>
      <c r="C224" s="85">
        <f>'4'!C223</f>
        <v>722</v>
      </c>
      <c r="D224" s="85">
        <f>'4'!D223</f>
        <v>517</v>
      </c>
      <c r="E224" s="85">
        <f>'4'!E223</f>
        <v>1239</v>
      </c>
      <c r="F224" s="139" t="s">
        <v>810</v>
      </c>
      <c r="G224" s="139">
        <v>1</v>
      </c>
      <c r="H224" s="139">
        <v>0</v>
      </c>
      <c r="I224" s="139">
        <v>0</v>
      </c>
      <c r="J224" s="139">
        <v>0</v>
      </c>
      <c r="K224" s="139">
        <v>0</v>
      </c>
      <c r="L224" s="139">
        <v>0</v>
      </c>
      <c r="M224" s="139">
        <v>0</v>
      </c>
      <c r="N224" s="139">
        <v>0</v>
      </c>
      <c r="O224" s="139">
        <v>0</v>
      </c>
      <c r="P224" s="140">
        <v>0</v>
      </c>
      <c r="Q224" s="140">
        <v>0</v>
      </c>
      <c r="R224" s="151">
        <v>0</v>
      </c>
      <c r="S224" s="151">
        <v>0</v>
      </c>
      <c r="T224" s="139">
        <v>53</v>
      </c>
      <c r="U224" s="151">
        <v>0</v>
      </c>
    </row>
    <row r="225" spans="1:21" x14ac:dyDescent="0.25">
      <c r="A225" s="18" t="s">
        <v>250</v>
      </c>
      <c r="B225" s="10" t="str">
        <f>'6'!B225</f>
        <v>Lancaster</v>
      </c>
      <c r="C225" s="85">
        <f>'4'!C224</f>
        <v>3510</v>
      </c>
      <c r="D225" s="85">
        <f>'4'!D224</f>
        <v>2201</v>
      </c>
      <c r="E225" s="85">
        <f>'4'!E224</f>
        <v>5711</v>
      </c>
      <c r="F225" s="139" t="s">
        <v>810</v>
      </c>
      <c r="G225" s="139">
        <v>1</v>
      </c>
      <c r="H225" s="139">
        <v>15</v>
      </c>
      <c r="I225" s="139">
        <v>0</v>
      </c>
      <c r="J225" s="139">
        <v>15</v>
      </c>
      <c r="K225" s="139">
        <v>0</v>
      </c>
      <c r="L225" s="139">
        <v>415</v>
      </c>
      <c r="M225" s="139">
        <v>415</v>
      </c>
      <c r="N225" s="139">
        <v>430</v>
      </c>
      <c r="O225" s="139">
        <v>430</v>
      </c>
      <c r="P225" s="140">
        <v>2.6265102433899491E-3</v>
      </c>
      <c r="Q225" s="140">
        <v>0</v>
      </c>
      <c r="R225" s="151">
        <v>0.19536574284416175</v>
      </c>
      <c r="S225" s="151">
        <v>7.5293293643845211E-2</v>
      </c>
      <c r="T225" s="139">
        <v>2342</v>
      </c>
      <c r="U225" s="151">
        <v>0.18360375747224594</v>
      </c>
    </row>
    <row r="226" spans="1:21" x14ac:dyDescent="0.25">
      <c r="A226" s="133" t="s">
        <v>251</v>
      </c>
      <c r="B226" s="134" t="s">
        <v>568</v>
      </c>
      <c r="C226" s="85">
        <f>'4'!C225</f>
        <v>578</v>
      </c>
      <c r="D226" s="85">
        <f>'4'!D225</f>
        <v>502</v>
      </c>
      <c r="E226" s="85">
        <f>'4'!E225</f>
        <v>1080</v>
      </c>
      <c r="F226" s="139" t="s">
        <v>793</v>
      </c>
      <c r="G226" s="139">
        <v>1</v>
      </c>
      <c r="H226" s="139">
        <v>19</v>
      </c>
      <c r="I226" s="139">
        <v>0</v>
      </c>
      <c r="J226" s="139">
        <v>19</v>
      </c>
      <c r="K226" s="139">
        <v>25</v>
      </c>
      <c r="L226" s="139">
        <v>82</v>
      </c>
      <c r="M226" s="139">
        <v>107</v>
      </c>
      <c r="N226" s="139">
        <v>101</v>
      </c>
      <c r="O226" s="139">
        <v>126</v>
      </c>
      <c r="P226" s="140">
        <v>1.7592592592592594E-2</v>
      </c>
      <c r="Q226" s="140">
        <v>4.3252595155709339E-2</v>
      </c>
      <c r="R226" s="151">
        <v>0.20119521912350596</v>
      </c>
      <c r="S226" s="151">
        <v>0.11666666666666667</v>
      </c>
      <c r="T226" s="139">
        <v>297</v>
      </c>
      <c r="U226" s="151">
        <v>0.42424242424242425</v>
      </c>
    </row>
    <row r="227" spans="1:21" ht="22.5" x14ac:dyDescent="0.25">
      <c r="A227" s="18" t="s">
        <v>252</v>
      </c>
      <c r="B227" s="10" t="str">
        <f>'6'!B227</f>
        <v>Lawrence</v>
      </c>
      <c r="C227" s="85">
        <f>'4'!C226</f>
        <v>231</v>
      </c>
      <c r="D227" s="85">
        <f>'4'!D226</f>
        <v>157</v>
      </c>
      <c r="E227" s="85">
        <f>'4'!E226</f>
        <v>388</v>
      </c>
      <c r="F227" s="139" t="s">
        <v>824</v>
      </c>
      <c r="G227" s="139">
        <v>2</v>
      </c>
      <c r="H227" s="139">
        <v>0</v>
      </c>
      <c r="I227" s="139">
        <v>0</v>
      </c>
      <c r="J227" s="139">
        <v>0</v>
      </c>
      <c r="K227" s="139">
        <v>2</v>
      </c>
      <c r="L227" s="139">
        <v>15</v>
      </c>
      <c r="M227" s="139">
        <v>17</v>
      </c>
      <c r="N227" s="139">
        <v>15</v>
      </c>
      <c r="O227" s="139">
        <v>17</v>
      </c>
      <c r="P227" s="140">
        <v>0</v>
      </c>
      <c r="Q227" s="140">
        <v>8.658008658008658E-3</v>
      </c>
      <c r="R227" s="151">
        <v>9.5541401273885357E-2</v>
      </c>
      <c r="S227" s="151">
        <v>4.3814432989690719E-2</v>
      </c>
      <c r="T227" s="139">
        <v>46</v>
      </c>
      <c r="U227" s="151">
        <v>0.36956521739130432</v>
      </c>
    </row>
    <row r="228" spans="1:21" ht="22.5" x14ac:dyDescent="0.25">
      <c r="A228" s="18" t="s">
        <v>253</v>
      </c>
      <c r="B228" s="10" t="str">
        <f>'6'!B228</f>
        <v>Lebanon</v>
      </c>
      <c r="C228" s="85">
        <f>'4'!C227</f>
        <v>1245</v>
      </c>
      <c r="D228" s="85">
        <f>'4'!D227</f>
        <v>838</v>
      </c>
      <c r="E228" s="85">
        <f>'4'!E227</f>
        <v>2083</v>
      </c>
      <c r="F228" s="139" t="s">
        <v>795</v>
      </c>
      <c r="G228" s="139">
        <v>2</v>
      </c>
      <c r="H228" s="139">
        <v>113</v>
      </c>
      <c r="I228" s="139">
        <v>17</v>
      </c>
      <c r="J228" s="139">
        <v>130</v>
      </c>
      <c r="K228" s="139">
        <v>46</v>
      </c>
      <c r="L228" s="139">
        <v>135</v>
      </c>
      <c r="M228" s="139">
        <v>181</v>
      </c>
      <c r="N228" s="139">
        <v>248</v>
      </c>
      <c r="O228" s="139">
        <v>311</v>
      </c>
      <c r="P228" s="140">
        <v>6.240998559769563E-2</v>
      </c>
      <c r="Q228" s="140">
        <v>3.6947791164658635E-2</v>
      </c>
      <c r="R228" s="151">
        <v>0.29594272076372313</v>
      </c>
      <c r="S228" s="151">
        <v>0.14114258281325012</v>
      </c>
      <c r="T228" s="139">
        <v>973</v>
      </c>
      <c r="U228" s="151">
        <v>0.30215827338129497</v>
      </c>
    </row>
    <row r="229" spans="1:21" x14ac:dyDescent="0.25">
      <c r="A229" s="18" t="s">
        <v>254</v>
      </c>
      <c r="B229" s="10" t="str">
        <f>'6'!B229</f>
        <v>Armstrong</v>
      </c>
      <c r="C229" s="85">
        <f>'4'!C228</f>
        <v>179</v>
      </c>
      <c r="D229" s="85">
        <f>'4'!D228</f>
        <v>119</v>
      </c>
      <c r="E229" s="85">
        <f>'4'!E228</f>
        <v>298</v>
      </c>
      <c r="F229" s="139" t="s">
        <v>739</v>
      </c>
      <c r="G229" s="139">
        <v>1</v>
      </c>
      <c r="H229" s="139">
        <v>0</v>
      </c>
      <c r="I229" s="139">
        <v>0</v>
      </c>
      <c r="J229" s="139">
        <v>0</v>
      </c>
      <c r="K229" s="139">
        <v>0</v>
      </c>
      <c r="L229" s="139">
        <v>2</v>
      </c>
      <c r="M229" s="139">
        <v>2</v>
      </c>
      <c r="N229" s="139">
        <v>2</v>
      </c>
      <c r="O229" s="139">
        <v>2</v>
      </c>
      <c r="P229" s="140">
        <v>0</v>
      </c>
      <c r="Q229" s="140">
        <v>0</v>
      </c>
      <c r="R229" s="151">
        <v>1.680672268907563E-2</v>
      </c>
      <c r="S229" s="151">
        <v>6.7114093959731542E-3</v>
      </c>
      <c r="T229" s="139">
        <v>52</v>
      </c>
      <c r="U229" s="151">
        <v>3.8461538461538464E-2</v>
      </c>
    </row>
    <row r="230" spans="1:21" x14ac:dyDescent="0.25">
      <c r="A230" s="18" t="s">
        <v>255</v>
      </c>
      <c r="B230" s="10" t="str">
        <f>'6'!B230</f>
        <v>Carbon</v>
      </c>
      <c r="C230" s="85">
        <f>'4'!C229</f>
        <v>550</v>
      </c>
      <c r="D230" s="85">
        <f>'4'!D229</f>
        <v>413</v>
      </c>
      <c r="E230" s="85">
        <f>'4'!E229</f>
        <v>963</v>
      </c>
      <c r="F230" s="139" t="s">
        <v>766</v>
      </c>
      <c r="G230" s="139">
        <v>1</v>
      </c>
      <c r="H230" s="139">
        <v>30</v>
      </c>
      <c r="I230" s="139">
        <v>0</v>
      </c>
      <c r="J230" s="139">
        <v>30</v>
      </c>
      <c r="K230" s="139">
        <v>27</v>
      </c>
      <c r="L230" s="139">
        <v>48</v>
      </c>
      <c r="M230" s="139">
        <v>75</v>
      </c>
      <c r="N230" s="139">
        <v>78</v>
      </c>
      <c r="O230" s="139">
        <v>105</v>
      </c>
      <c r="P230" s="140">
        <v>3.1152647975077882E-2</v>
      </c>
      <c r="Q230" s="140">
        <v>4.9090909090909088E-2</v>
      </c>
      <c r="R230" s="151">
        <v>0.18886198547215496</v>
      </c>
      <c r="S230" s="151">
        <v>0.10903426791277258</v>
      </c>
      <c r="T230" s="139">
        <v>169</v>
      </c>
      <c r="U230" s="151">
        <v>0.62130177514792895</v>
      </c>
    </row>
    <row r="231" spans="1:21" x14ac:dyDescent="0.25">
      <c r="A231" s="18" t="s">
        <v>256</v>
      </c>
      <c r="B231" s="10" t="str">
        <f>'6'!B231</f>
        <v>Union</v>
      </c>
      <c r="C231" s="85">
        <f>'4'!C230</f>
        <v>396</v>
      </c>
      <c r="D231" s="85">
        <f>'4'!D230</f>
        <v>301</v>
      </c>
      <c r="E231" s="85">
        <f>'4'!E230</f>
        <v>697</v>
      </c>
      <c r="F231" s="139" t="s">
        <v>823</v>
      </c>
      <c r="G231" s="139">
        <v>1</v>
      </c>
      <c r="H231" s="139">
        <v>0</v>
      </c>
      <c r="I231" s="139">
        <v>0</v>
      </c>
      <c r="J231" s="139">
        <v>0</v>
      </c>
      <c r="K231" s="139">
        <v>9</v>
      </c>
      <c r="L231" s="139">
        <v>55</v>
      </c>
      <c r="M231" s="139">
        <v>64</v>
      </c>
      <c r="N231" s="139">
        <v>55</v>
      </c>
      <c r="O231" s="139">
        <v>64</v>
      </c>
      <c r="P231" s="140">
        <v>0</v>
      </c>
      <c r="Q231" s="140">
        <v>2.2727272727272728E-2</v>
      </c>
      <c r="R231" s="151">
        <v>0.18272425249169436</v>
      </c>
      <c r="S231" s="151">
        <v>9.1822094691535155E-2</v>
      </c>
      <c r="T231" s="139">
        <v>140</v>
      </c>
      <c r="U231" s="151">
        <v>0.45714285714285713</v>
      </c>
    </row>
    <row r="232" spans="1:21" ht="22.5" x14ac:dyDescent="0.25">
      <c r="A232" s="18" t="s">
        <v>257</v>
      </c>
      <c r="B232" s="10" t="str">
        <f>'6'!B232</f>
        <v>Westmoreland</v>
      </c>
      <c r="C232" s="85">
        <f>'4'!C231</f>
        <v>389</v>
      </c>
      <c r="D232" s="85">
        <f>'4'!D231</f>
        <v>286</v>
      </c>
      <c r="E232" s="85">
        <f>'4'!E231</f>
        <v>675</v>
      </c>
      <c r="F232" s="139" t="s">
        <v>820</v>
      </c>
      <c r="G232" s="139">
        <v>2</v>
      </c>
      <c r="H232" s="139">
        <v>0</v>
      </c>
      <c r="I232" s="139">
        <v>0</v>
      </c>
      <c r="J232" s="139">
        <v>0</v>
      </c>
      <c r="K232" s="139">
        <v>6</v>
      </c>
      <c r="L232" s="139">
        <v>21</v>
      </c>
      <c r="M232" s="139">
        <v>27</v>
      </c>
      <c r="N232" s="139">
        <v>21</v>
      </c>
      <c r="O232" s="139">
        <v>27</v>
      </c>
      <c r="P232" s="140">
        <v>0</v>
      </c>
      <c r="Q232" s="140">
        <v>1.5424164524421594E-2</v>
      </c>
      <c r="R232" s="151">
        <v>7.3426573426573424E-2</v>
      </c>
      <c r="S232" s="151">
        <v>0.04</v>
      </c>
      <c r="T232" s="139">
        <v>94</v>
      </c>
      <c r="U232" s="151">
        <v>0.28723404255319152</v>
      </c>
    </row>
    <row r="233" spans="1:21" x14ac:dyDescent="0.25">
      <c r="A233" s="18" t="s">
        <v>258</v>
      </c>
      <c r="B233" s="10" t="str">
        <f>'6'!B233</f>
        <v>Northumberland</v>
      </c>
      <c r="C233" s="85">
        <f>'4'!C232</f>
        <v>309</v>
      </c>
      <c r="D233" s="85">
        <f>'4'!D232</f>
        <v>208</v>
      </c>
      <c r="E233" s="85">
        <f>'4'!E232</f>
        <v>517</v>
      </c>
      <c r="F233" s="139" t="s">
        <v>751</v>
      </c>
      <c r="G233" s="139">
        <v>1</v>
      </c>
      <c r="H233" s="139">
        <v>0</v>
      </c>
      <c r="I233" s="139">
        <v>0</v>
      </c>
      <c r="J233" s="139">
        <v>0</v>
      </c>
      <c r="K233" s="139">
        <v>0</v>
      </c>
      <c r="L233" s="139">
        <v>17</v>
      </c>
      <c r="M233" s="139">
        <v>17</v>
      </c>
      <c r="N233" s="139">
        <v>17</v>
      </c>
      <c r="O233" s="139">
        <v>17</v>
      </c>
      <c r="P233" s="140">
        <v>0</v>
      </c>
      <c r="Q233" s="140">
        <v>0</v>
      </c>
      <c r="R233" s="151">
        <v>8.1730769230769232E-2</v>
      </c>
      <c r="S233" s="151">
        <v>3.2882011605415859E-2</v>
      </c>
      <c r="T233" s="139">
        <v>96</v>
      </c>
      <c r="U233" s="151">
        <v>0.17708333333333334</v>
      </c>
    </row>
    <row r="234" spans="1:21" x14ac:dyDescent="0.25">
      <c r="A234" s="18" t="s">
        <v>259</v>
      </c>
      <c r="B234" s="10" t="str">
        <f>'6'!B234</f>
        <v>Adams</v>
      </c>
      <c r="C234" s="85">
        <f>'4'!C233</f>
        <v>504</v>
      </c>
      <c r="D234" s="85">
        <f>'4'!D233</f>
        <v>368</v>
      </c>
      <c r="E234" s="85">
        <f>'4'!E233</f>
        <v>872</v>
      </c>
      <c r="F234" s="139" t="s">
        <v>799</v>
      </c>
      <c r="G234" s="139">
        <v>1</v>
      </c>
      <c r="H234" s="139">
        <v>0</v>
      </c>
      <c r="I234" s="139">
        <v>0</v>
      </c>
      <c r="J234" s="139">
        <v>0</v>
      </c>
      <c r="K234" s="139">
        <v>0</v>
      </c>
      <c r="L234" s="139">
        <v>40</v>
      </c>
      <c r="M234" s="139">
        <v>40</v>
      </c>
      <c r="N234" s="139">
        <v>40</v>
      </c>
      <c r="O234" s="139">
        <v>40</v>
      </c>
      <c r="P234" s="140">
        <v>0</v>
      </c>
      <c r="Q234" s="140">
        <v>0</v>
      </c>
      <c r="R234" s="151">
        <v>0.10869565217391304</v>
      </c>
      <c r="S234" s="151">
        <v>4.5871559633027525E-2</v>
      </c>
      <c r="T234" s="139">
        <v>121</v>
      </c>
      <c r="U234" s="151">
        <v>0.33057851239669422</v>
      </c>
    </row>
    <row r="235" spans="1:21" x14ac:dyDescent="0.25">
      <c r="A235" s="18" t="s">
        <v>260</v>
      </c>
      <c r="B235" s="10" t="str">
        <f>'6'!B235</f>
        <v>Dauphin</v>
      </c>
      <c r="C235" s="85">
        <f>'4'!C234</f>
        <v>759</v>
      </c>
      <c r="D235" s="85">
        <f>'4'!D234</f>
        <v>574</v>
      </c>
      <c r="E235" s="85">
        <f>'4'!E234</f>
        <v>1333</v>
      </c>
      <c r="F235" s="139" t="s">
        <v>699</v>
      </c>
      <c r="G235" s="139">
        <v>0</v>
      </c>
      <c r="H235" s="139">
        <v>0</v>
      </c>
      <c r="I235" s="139">
        <v>0</v>
      </c>
      <c r="J235" s="139">
        <v>0</v>
      </c>
      <c r="K235" s="139">
        <v>0</v>
      </c>
      <c r="L235" s="139">
        <v>0</v>
      </c>
      <c r="M235" s="139">
        <v>0</v>
      </c>
      <c r="N235" s="139">
        <v>0</v>
      </c>
      <c r="O235" s="139">
        <v>0</v>
      </c>
      <c r="P235" s="140">
        <v>0</v>
      </c>
      <c r="Q235" s="140">
        <v>0</v>
      </c>
      <c r="R235" s="151">
        <v>0</v>
      </c>
      <c r="S235" s="151">
        <v>0</v>
      </c>
      <c r="T235" s="139">
        <v>180</v>
      </c>
      <c r="U235" s="151">
        <v>0</v>
      </c>
    </row>
    <row r="236" spans="1:21" x14ac:dyDescent="0.25">
      <c r="A236" s="18" t="s">
        <v>261</v>
      </c>
      <c r="B236" s="10" t="str">
        <f>'6'!B236</f>
        <v>Montgomery</v>
      </c>
      <c r="C236" s="85">
        <f>'4'!C235</f>
        <v>1866</v>
      </c>
      <c r="D236" s="85">
        <f>'4'!D235</f>
        <v>1385</v>
      </c>
      <c r="E236" s="85">
        <f>'4'!E235</f>
        <v>3251</v>
      </c>
      <c r="F236" s="139" t="s">
        <v>699</v>
      </c>
      <c r="G236" s="139">
        <v>0</v>
      </c>
      <c r="H236" s="139">
        <v>0</v>
      </c>
      <c r="I236" s="139">
        <v>0</v>
      </c>
      <c r="J236" s="139">
        <v>0</v>
      </c>
      <c r="K236" s="139">
        <v>0</v>
      </c>
      <c r="L236" s="139">
        <v>0</v>
      </c>
      <c r="M236" s="139">
        <v>0</v>
      </c>
      <c r="N236" s="139">
        <v>0</v>
      </c>
      <c r="O236" s="139">
        <v>0</v>
      </c>
      <c r="P236" s="140">
        <v>0</v>
      </c>
      <c r="Q236" s="140">
        <v>0</v>
      </c>
      <c r="R236" s="151">
        <v>0</v>
      </c>
      <c r="S236" s="151">
        <v>0</v>
      </c>
      <c r="T236" s="139">
        <v>90</v>
      </c>
      <c r="U236" s="151">
        <v>0</v>
      </c>
    </row>
    <row r="237" spans="1:21" x14ac:dyDescent="0.25">
      <c r="A237" s="18" t="s">
        <v>262</v>
      </c>
      <c r="B237" s="10" t="str">
        <f>'6'!B237</f>
        <v>Montgomery</v>
      </c>
      <c r="C237" s="85">
        <f>'4'!C236</f>
        <v>315</v>
      </c>
      <c r="D237" s="85">
        <f>'4'!D236</f>
        <v>310</v>
      </c>
      <c r="E237" s="85">
        <f>'4'!E236</f>
        <v>625</v>
      </c>
      <c r="F237" s="139" t="s">
        <v>699</v>
      </c>
      <c r="G237" s="139">
        <v>0</v>
      </c>
      <c r="H237" s="139">
        <v>0</v>
      </c>
      <c r="I237" s="139">
        <v>0</v>
      </c>
      <c r="J237" s="139">
        <v>0</v>
      </c>
      <c r="K237" s="139">
        <v>0</v>
      </c>
      <c r="L237" s="139">
        <v>0</v>
      </c>
      <c r="M237" s="139">
        <v>0</v>
      </c>
      <c r="N237" s="139">
        <v>0</v>
      </c>
      <c r="O237" s="139">
        <v>0</v>
      </c>
      <c r="P237" s="140">
        <v>0</v>
      </c>
      <c r="Q237" s="140">
        <v>0</v>
      </c>
      <c r="R237" s="151">
        <v>0</v>
      </c>
      <c r="S237" s="151">
        <v>0</v>
      </c>
      <c r="T237" s="139">
        <v>11</v>
      </c>
      <c r="U237" s="151">
        <v>0</v>
      </c>
    </row>
    <row r="238" spans="1:21" ht="22.5" x14ac:dyDescent="0.25">
      <c r="A238" s="18" t="s">
        <v>263</v>
      </c>
      <c r="B238" s="10" t="str">
        <f>'6'!B238</f>
        <v>Lycoming</v>
      </c>
      <c r="C238" s="85">
        <f>'4'!C237</f>
        <v>277</v>
      </c>
      <c r="D238" s="85">
        <f>'4'!D237</f>
        <v>215</v>
      </c>
      <c r="E238" s="85">
        <f>'4'!E237</f>
        <v>492</v>
      </c>
      <c r="F238" s="139" t="s">
        <v>748</v>
      </c>
      <c r="G238" s="139">
        <v>1</v>
      </c>
      <c r="H238" s="139">
        <v>0</v>
      </c>
      <c r="I238" s="139">
        <v>0</v>
      </c>
      <c r="J238" s="139">
        <v>0</v>
      </c>
      <c r="K238" s="139">
        <v>0</v>
      </c>
      <c r="L238" s="139">
        <v>72</v>
      </c>
      <c r="M238" s="139">
        <v>72</v>
      </c>
      <c r="N238" s="139">
        <v>72</v>
      </c>
      <c r="O238" s="139">
        <v>72</v>
      </c>
      <c r="P238" s="140">
        <v>0</v>
      </c>
      <c r="Q238" s="140">
        <v>0</v>
      </c>
      <c r="R238" s="151">
        <v>0.33488372093023255</v>
      </c>
      <c r="S238" s="151">
        <v>0.14634146341463414</v>
      </c>
      <c r="T238" s="139">
        <v>44</v>
      </c>
      <c r="U238" s="151">
        <v>1.6363636363636365</v>
      </c>
    </row>
    <row r="239" spans="1:21" x14ac:dyDescent="0.25">
      <c r="A239" s="18" t="s">
        <v>264</v>
      </c>
      <c r="B239" s="10" t="str">
        <f>'6'!B239</f>
        <v>Schuylkill</v>
      </c>
      <c r="C239" s="85">
        <f>'4'!C238</f>
        <v>253</v>
      </c>
      <c r="D239" s="85">
        <f>'4'!D238</f>
        <v>184</v>
      </c>
      <c r="E239" s="85">
        <f>'4'!E238</f>
        <v>437</v>
      </c>
      <c r="F239" s="139" t="s">
        <v>752</v>
      </c>
      <c r="G239" s="139">
        <v>1</v>
      </c>
      <c r="H239" s="139">
        <v>0</v>
      </c>
      <c r="I239" s="139">
        <v>0</v>
      </c>
      <c r="J239" s="139">
        <v>0</v>
      </c>
      <c r="K239" s="139">
        <v>0</v>
      </c>
      <c r="L239" s="139">
        <v>54</v>
      </c>
      <c r="M239" s="139">
        <v>54</v>
      </c>
      <c r="N239" s="139">
        <v>54</v>
      </c>
      <c r="O239" s="139">
        <v>54</v>
      </c>
      <c r="P239" s="140">
        <v>0</v>
      </c>
      <c r="Q239" s="140">
        <v>0</v>
      </c>
      <c r="R239" s="151">
        <v>0.29347826086956524</v>
      </c>
      <c r="S239" s="151">
        <v>0.12356979405034325</v>
      </c>
      <c r="T239" s="139">
        <v>70</v>
      </c>
      <c r="U239" s="151">
        <v>0.77142857142857146</v>
      </c>
    </row>
    <row r="240" spans="1:21" x14ac:dyDescent="0.25">
      <c r="A240" s="18" t="s">
        <v>265</v>
      </c>
      <c r="B240" s="10" t="str">
        <f>'6'!B240</f>
        <v>Lancaster</v>
      </c>
      <c r="C240" s="85">
        <f>'4'!C239</f>
        <v>893</v>
      </c>
      <c r="D240" s="85">
        <f>'4'!D239</f>
        <v>546</v>
      </c>
      <c r="E240" s="85">
        <f>'4'!E239</f>
        <v>1439</v>
      </c>
      <c r="F240" s="139" t="s">
        <v>810</v>
      </c>
      <c r="G240" s="139">
        <v>1</v>
      </c>
      <c r="H240" s="139">
        <v>0</v>
      </c>
      <c r="I240" s="139">
        <v>0</v>
      </c>
      <c r="J240" s="139">
        <v>0</v>
      </c>
      <c r="K240" s="139">
        <v>0</v>
      </c>
      <c r="L240" s="139">
        <v>19</v>
      </c>
      <c r="M240" s="139">
        <v>19</v>
      </c>
      <c r="N240" s="139">
        <v>19</v>
      </c>
      <c r="O240" s="139">
        <v>19</v>
      </c>
      <c r="P240" s="140">
        <v>0</v>
      </c>
      <c r="Q240" s="140">
        <v>0</v>
      </c>
      <c r="R240" s="151">
        <v>3.47985347985348E-2</v>
      </c>
      <c r="S240" s="151">
        <v>1.320361362056984E-2</v>
      </c>
      <c r="T240" s="139">
        <v>181</v>
      </c>
      <c r="U240" s="151">
        <v>0.10497237569060773</v>
      </c>
    </row>
    <row r="241" spans="1:21" x14ac:dyDescent="0.25">
      <c r="A241" s="18" t="s">
        <v>266</v>
      </c>
      <c r="B241" s="10" t="str">
        <f>'6'!B241</f>
        <v>Lancaster</v>
      </c>
      <c r="C241" s="85">
        <f>'4'!C240</f>
        <v>1227</v>
      </c>
      <c r="D241" s="85">
        <f>'4'!D240</f>
        <v>899</v>
      </c>
      <c r="E241" s="85">
        <f>'4'!E240</f>
        <v>2126</v>
      </c>
      <c r="F241" s="139" t="s">
        <v>699</v>
      </c>
      <c r="G241" s="139">
        <v>0</v>
      </c>
      <c r="H241" s="139">
        <v>0</v>
      </c>
      <c r="I241" s="139">
        <v>0</v>
      </c>
      <c r="J241" s="139">
        <v>0</v>
      </c>
      <c r="K241" s="139">
        <v>0</v>
      </c>
      <c r="L241" s="139">
        <v>0</v>
      </c>
      <c r="M241" s="139">
        <v>0</v>
      </c>
      <c r="N241" s="139">
        <v>0</v>
      </c>
      <c r="O241" s="139">
        <v>0</v>
      </c>
      <c r="P241" s="140">
        <v>0</v>
      </c>
      <c r="Q241" s="140">
        <v>0</v>
      </c>
      <c r="R241" s="151">
        <v>0</v>
      </c>
      <c r="S241" s="151">
        <v>0</v>
      </c>
      <c r="T241" s="139">
        <v>100</v>
      </c>
      <c r="U241" s="151">
        <v>0</v>
      </c>
    </row>
    <row r="242" spans="1:21" x14ac:dyDescent="0.25">
      <c r="A242" s="18" t="s">
        <v>267</v>
      </c>
      <c r="B242" s="10" t="str">
        <f>'6'!B242</f>
        <v>Indiana</v>
      </c>
      <c r="C242" s="85">
        <f>'4'!C241</f>
        <v>402</v>
      </c>
      <c r="D242" s="85">
        <f>'4'!D241</f>
        <v>282</v>
      </c>
      <c r="E242" s="85">
        <f>'4'!E241</f>
        <v>684</v>
      </c>
      <c r="F242" s="139" t="s">
        <v>803</v>
      </c>
      <c r="G242" s="139">
        <v>1</v>
      </c>
      <c r="H242" s="139">
        <v>0</v>
      </c>
      <c r="I242" s="139">
        <v>0</v>
      </c>
      <c r="J242" s="139">
        <v>0</v>
      </c>
      <c r="K242" s="139">
        <v>9</v>
      </c>
      <c r="L242" s="139">
        <v>0</v>
      </c>
      <c r="M242" s="139">
        <v>9</v>
      </c>
      <c r="N242" s="139">
        <v>0</v>
      </c>
      <c r="O242" s="139">
        <v>9</v>
      </c>
      <c r="P242" s="140">
        <v>0</v>
      </c>
      <c r="Q242" s="140">
        <v>2.2388059701492536E-2</v>
      </c>
      <c r="R242" s="151">
        <v>0</v>
      </c>
      <c r="S242" s="151">
        <v>1.3157894736842105E-2</v>
      </c>
      <c r="T242" s="139">
        <v>175</v>
      </c>
      <c r="U242" s="151">
        <v>5.1428571428571428E-2</v>
      </c>
    </row>
    <row r="243" spans="1:21" x14ac:dyDescent="0.25">
      <c r="A243" s="18" t="s">
        <v>268</v>
      </c>
      <c r="B243" s="10" t="str">
        <f>'6'!B243</f>
        <v>Delaware</v>
      </c>
      <c r="C243" s="85">
        <f>'4'!C242</f>
        <v>902</v>
      </c>
      <c r="D243" s="85">
        <f>'4'!D242</f>
        <v>659</v>
      </c>
      <c r="E243" s="85">
        <f>'4'!E242</f>
        <v>1561</v>
      </c>
      <c r="F243" s="139" t="s">
        <v>809</v>
      </c>
      <c r="G243" s="139">
        <v>1</v>
      </c>
      <c r="H243" s="139">
        <v>0</v>
      </c>
      <c r="I243" s="139">
        <v>0</v>
      </c>
      <c r="J243" s="139">
        <v>0</v>
      </c>
      <c r="K243" s="139">
        <v>0</v>
      </c>
      <c r="L243" s="139">
        <v>2</v>
      </c>
      <c r="M243" s="139">
        <v>2</v>
      </c>
      <c r="N243" s="139">
        <v>2</v>
      </c>
      <c r="O243" s="139">
        <v>2</v>
      </c>
      <c r="P243" s="140">
        <v>0</v>
      </c>
      <c r="Q243" s="140">
        <v>0</v>
      </c>
      <c r="R243" s="151">
        <v>3.0349013657056147E-3</v>
      </c>
      <c r="S243" s="151">
        <v>1.2812299807815502E-3</v>
      </c>
      <c r="T243" s="139">
        <v>24</v>
      </c>
      <c r="U243" s="151">
        <v>8.3333333333333329E-2</v>
      </c>
    </row>
    <row r="244" spans="1:21" x14ac:dyDescent="0.25">
      <c r="A244" s="18" t="s">
        <v>269</v>
      </c>
      <c r="B244" s="10" t="str">
        <f>'6'!B244</f>
        <v>Butler</v>
      </c>
      <c r="C244" s="85">
        <f>'4'!C243</f>
        <v>587</v>
      </c>
      <c r="D244" s="85">
        <f>'4'!D243</f>
        <v>482</v>
      </c>
      <c r="E244" s="85">
        <f>'4'!E243</f>
        <v>1069</v>
      </c>
      <c r="F244" s="139" t="s">
        <v>746</v>
      </c>
      <c r="G244" s="139">
        <v>1</v>
      </c>
      <c r="H244" s="139">
        <v>20</v>
      </c>
      <c r="I244" s="139">
        <v>0</v>
      </c>
      <c r="J244" s="139">
        <v>20</v>
      </c>
      <c r="K244" s="139">
        <v>3</v>
      </c>
      <c r="L244" s="139">
        <v>20</v>
      </c>
      <c r="M244" s="139">
        <v>23</v>
      </c>
      <c r="N244" s="139">
        <v>40</v>
      </c>
      <c r="O244" s="139">
        <v>43</v>
      </c>
      <c r="P244" s="140">
        <v>1.8709073900841908E-2</v>
      </c>
      <c r="Q244" s="140">
        <v>5.1107325383304937E-3</v>
      </c>
      <c r="R244" s="151">
        <v>8.2987551867219914E-2</v>
      </c>
      <c r="S244" s="151">
        <v>4.0224508886810104E-2</v>
      </c>
      <c r="T244" s="139">
        <v>50</v>
      </c>
      <c r="U244" s="151">
        <v>0.86</v>
      </c>
    </row>
    <row r="245" spans="1:21" x14ac:dyDescent="0.25">
      <c r="A245" s="18" t="s">
        <v>270</v>
      </c>
      <c r="B245" s="10" t="str">
        <f>'6'!B245</f>
        <v>Washington</v>
      </c>
      <c r="C245" s="85">
        <f>'4'!C244</f>
        <v>359</v>
      </c>
      <c r="D245" s="85">
        <f>'4'!D244</f>
        <v>266</v>
      </c>
      <c r="E245" s="85">
        <f>'4'!E244</f>
        <v>625</v>
      </c>
      <c r="F245" s="139" t="s">
        <v>711</v>
      </c>
      <c r="G245" s="139">
        <v>1</v>
      </c>
      <c r="H245" s="139">
        <v>0</v>
      </c>
      <c r="I245" s="139">
        <v>0</v>
      </c>
      <c r="J245" s="139">
        <v>0</v>
      </c>
      <c r="K245" s="139">
        <v>2</v>
      </c>
      <c r="L245" s="139">
        <v>18</v>
      </c>
      <c r="M245" s="139">
        <v>20</v>
      </c>
      <c r="N245" s="139">
        <v>18</v>
      </c>
      <c r="O245" s="139">
        <v>20</v>
      </c>
      <c r="P245" s="140">
        <v>0</v>
      </c>
      <c r="Q245" s="140">
        <v>5.5710306406685237E-3</v>
      </c>
      <c r="R245" s="151">
        <v>6.7669172932330823E-2</v>
      </c>
      <c r="S245" s="151">
        <v>3.2000000000000001E-2</v>
      </c>
      <c r="T245" s="139">
        <v>64</v>
      </c>
      <c r="U245" s="151">
        <v>0.3125</v>
      </c>
    </row>
    <row r="246" spans="1:21" x14ac:dyDescent="0.25">
      <c r="A246" s="18" t="s">
        <v>271</v>
      </c>
      <c r="B246" s="10" t="str">
        <f>'6'!B246</f>
        <v>Allegheny</v>
      </c>
      <c r="C246" s="85">
        <f>'4'!C245</f>
        <v>1016</v>
      </c>
      <c r="D246" s="85">
        <f>'4'!D245</f>
        <v>694</v>
      </c>
      <c r="E246" s="85">
        <f>'4'!E245</f>
        <v>1710</v>
      </c>
      <c r="F246" s="139" t="s">
        <v>898</v>
      </c>
      <c r="G246" s="139">
        <v>2</v>
      </c>
      <c r="H246" s="139">
        <v>37</v>
      </c>
      <c r="I246" s="139">
        <v>0</v>
      </c>
      <c r="J246" s="139">
        <v>37</v>
      </c>
      <c r="K246" s="139">
        <v>18</v>
      </c>
      <c r="L246" s="139">
        <v>91</v>
      </c>
      <c r="M246" s="139">
        <v>109</v>
      </c>
      <c r="N246" s="139">
        <v>128</v>
      </c>
      <c r="O246" s="139">
        <v>146</v>
      </c>
      <c r="P246" s="140">
        <v>2.1637426900584796E-2</v>
      </c>
      <c r="Q246" s="140">
        <v>1.7716535433070866E-2</v>
      </c>
      <c r="R246" s="151">
        <v>0.18443804034582131</v>
      </c>
      <c r="S246" s="151">
        <v>8.5380116959064334E-2</v>
      </c>
      <c r="T246" s="139">
        <v>644</v>
      </c>
      <c r="U246" s="151">
        <v>0.2267080745341615</v>
      </c>
    </row>
    <row r="247" spans="1:21" x14ac:dyDescent="0.25">
      <c r="A247" s="18" t="s">
        <v>272</v>
      </c>
      <c r="B247" s="10" t="str">
        <f>'6'!B247</f>
        <v>Cumberland</v>
      </c>
      <c r="C247" s="85">
        <f>'4'!C246</f>
        <v>924</v>
      </c>
      <c r="D247" s="85">
        <f>'4'!D246</f>
        <v>614</v>
      </c>
      <c r="E247" s="85">
        <f>'4'!E246</f>
        <v>1538</v>
      </c>
      <c r="F247" s="139" t="s">
        <v>801</v>
      </c>
      <c r="G247" s="139">
        <v>1</v>
      </c>
      <c r="H247" s="139">
        <v>0</v>
      </c>
      <c r="I247" s="139">
        <v>0</v>
      </c>
      <c r="J247" s="139">
        <v>0</v>
      </c>
      <c r="K247" s="139">
        <v>0</v>
      </c>
      <c r="L247" s="139">
        <v>0</v>
      </c>
      <c r="M247" s="139">
        <v>0</v>
      </c>
      <c r="N247" s="139">
        <v>0</v>
      </c>
      <c r="O247" s="139">
        <v>0</v>
      </c>
      <c r="P247" s="140">
        <v>0</v>
      </c>
      <c r="Q247" s="140">
        <v>0</v>
      </c>
      <c r="R247" s="151">
        <v>0</v>
      </c>
      <c r="S247" s="151">
        <v>0</v>
      </c>
      <c r="T247" s="139">
        <v>184</v>
      </c>
      <c r="U247" s="151">
        <v>0</v>
      </c>
    </row>
    <row r="248" spans="1:21" x14ac:dyDescent="0.25">
      <c r="A248" s="18" t="s">
        <v>273</v>
      </c>
      <c r="B248" s="10" t="str">
        <f>'6'!B248</f>
        <v>Mercer</v>
      </c>
      <c r="C248" s="85">
        <f>'4'!C247</f>
        <v>269</v>
      </c>
      <c r="D248" s="85">
        <f>'4'!D247</f>
        <v>205</v>
      </c>
      <c r="E248" s="85">
        <f>'4'!E247</f>
        <v>474</v>
      </c>
      <c r="F248" s="139" t="s">
        <v>735</v>
      </c>
      <c r="G248" s="139">
        <v>1</v>
      </c>
      <c r="H248" s="139">
        <v>0</v>
      </c>
      <c r="I248" s="139">
        <v>0</v>
      </c>
      <c r="J248" s="139">
        <v>0</v>
      </c>
      <c r="K248" s="139">
        <v>4</v>
      </c>
      <c r="L248" s="139">
        <v>32</v>
      </c>
      <c r="M248" s="139">
        <v>36</v>
      </c>
      <c r="N248" s="139">
        <v>32</v>
      </c>
      <c r="O248" s="139">
        <v>36</v>
      </c>
      <c r="P248" s="140">
        <v>0</v>
      </c>
      <c r="Q248" s="140">
        <v>1.4869888475836431E-2</v>
      </c>
      <c r="R248" s="151">
        <v>0.15609756097560976</v>
      </c>
      <c r="S248" s="151">
        <v>7.5949367088607597E-2</v>
      </c>
      <c r="T248" s="139">
        <v>88</v>
      </c>
      <c r="U248" s="151">
        <v>0.40909090909090912</v>
      </c>
    </row>
    <row r="249" spans="1:21" x14ac:dyDescent="0.25">
      <c r="A249" s="18" t="s">
        <v>274</v>
      </c>
      <c r="B249" s="10" t="str">
        <f>'6'!B249</f>
        <v>Montgomery</v>
      </c>
      <c r="C249" s="85">
        <f>'4'!C248</f>
        <v>990</v>
      </c>
      <c r="D249" s="85">
        <f>'4'!D248</f>
        <v>796</v>
      </c>
      <c r="E249" s="85">
        <f>'4'!E248</f>
        <v>1786</v>
      </c>
      <c r="F249" s="139" t="s">
        <v>699</v>
      </c>
      <c r="G249" s="139">
        <v>0</v>
      </c>
      <c r="H249" s="139">
        <v>0</v>
      </c>
      <c r="I249" s="139">
        <v>0</v>
      </c>
      <c r="J249" s="139">
        <v>0</v>
      </c>
      <c r="K249" s="139">
        <v>0</v>
      </c>
      <c r="L249" s="139">
        <v>0</v>
      </c>
      <c r="M249" s="139">
        <v>0</v>
      </c>
      <c r="N249" s="139">
        <v>0</v>
      </c>
      <c r="O249" s="139">
        <v>0</v>
      </c>
      <c r="P249" s="140">
        <v>0</v>
      </c>
      <c r="Q249" s="140">
        <v>0</v>
      </c>
      <c r="R249" s="151">
        <v>0</v>
      </c>
      <c r="S249" s="151">
        <v>0</v>
      </c>
      <c r="T249" s="139">
        <v>16</v>
      </c>
      <c r="U249" s="151">
        <v>0</v>
      </c>
    </row>
    <row r="250" spans="1:21" x14ac:dyDescent="0.25">
      <c r="A250" s="18" t="s">
        <v>275</v>
      </c>
      <c r="B250" s="10" t="str">
        <f>'6'!B250</f>
        <v>Somerset</v>
      </c>
      <c r="C250" s="85">
        <f>'4'!C249</f>
        <v>228</v>
      </c>
      <c r="D250" s="85">
        <f>'4'!D249</f>
        <v>169</v>
      </c>
      <c r="E250" s="85">
        <f>'4'!E249</f>
        <v>397</v>
      </c>
      <c r="F250" s="139" t="s">
        <v>708</v>
      </c>
      <c r="G250" s="139">
        <v>1</v>
      </c>
      <c r="H250" s="139">
        <v>0</v>
      </c>
      <c r="I250" s="139">
        <v>0</v>
      </c>
      <c r="J250" s="139">
        <v>0</v>
      </c>
      <c r="K250" s="139">
        <v>1</v>
      </c>
      <c r="L250" s="139">
        <v>17</v>
      </c>
      <c r="M250" s="139">
        <v>18</v>
      </c>
      <c r="N250" s="139">
        <v>17</v>
      </c>
      <c r="O250" s="139">
        <v>18</v>
      </c>
      <c r="P250" s="140">
        <v>0</v>
      </c>
      <c r="Q250" s="140">
        <v>4.3859649122807015E-3</v>
      </c>
      <c r="R250" s="151">
        <v>0.10059171597633136</v>
      </c>
      <c r="S250" s="151">
        <v>4.534005037783375E-2</v>
      </c>
      <c r="T250" s="139">
        <v>58</v>
      </c>
      <c r="U250" s="151">
        <v>0.31034482758620691</v>
      </c>
    </row>
    <row r="251" spans="1:21" x14ac:dyDescent="0.25">
      <c r="A251" s="18" t="s">
        <v>276</v>
      </c>
      <c r="B251" s="10" t="str">
        <f>'6'!B251</f>
        <v>Lackawanna</v>
      </c>
      <c r="C251" s="85">
        <f>'4'!C250</f>
        <v>514</v>
      </c>
      <c r="D251" s="85">
        <f>'4'!D250</f>
        <v>316</v>
      </c>
      <c r="E251" s="85">
        <f>'4'!E250</f>
        <v>830</v>
      </c>
      <c r="F251" s="139" t="s">
        <v>791</v>
      </c>
      <c r="G251" s="139">
        <v>1</v>
      </c>
      <c r="H251" s="139">
        <v>4</v>
      </c>
      <c r="I251" s="139">
        <v>0</v>
      </c>
      <c r="J251" s="139">
        <v>4</v>
      </c>
      <c r="K251" s="139">
        <v>0</v>
      </c>
      <c r="L251" s="139">
        <v>34</v>
      </c>
      <c r="M251" s="139">
        <v>34</v>
      </c>
      <c r="N251" s="139">
        <v>38</v>
      </c>
      <c r="O251" s="139">
        <v>38</v>
      </c>
      <c r="P251" s="140">
        <v>4.8192771084337354E-3</v>
      </c>
      <c r="Q251" s="140">
        <v>0</v>
      </c>
      <c r="R251" s="151">
        <v>0.12025316455696203</v>
      </c>
      <c r="S251" s="151">
        <v>4.5783132530120479E-2</v>
      </c>
      <c r="T251" s="139">
        <v>126</v>
      </c>
      <c r="U251" s="151">
        <v>0.30158730158730157</v>
      </c>
    </row>
    <row r="252" spans="1:21" x14ac:dyDescent="0.25">
      <c r="A252" s="18" t="s">
        <v>277</v>
      </c>
      <c r="B252" s="10" t="str">
        <f>'6'!B252</f>
        <v>Dauphin</v>
      </c>
      <c r="C252" s="85">
        <f>'4'!C251</f>
        <v>607</v>
      </c>
      <c r="D252" s="85">
        <f>'4'!D251</f>
        <v>395</v>
      </c>
      <c r="E252" s="85">
        <f>'4'!E251</f>
        <v>1002</v>
      </c>
      <c r="F252" s="139" t="s">
        <v>741</v>
      </c>
      <c r="G252" s="139">
        <v>1</v>
      </c>
      <c r="H252" s="139">
        <v>0</v>
      </c>
      <c r="I252" s="139">
        <v>0</v>
      </c>
      <c r="J252" s="139">
        <v>0</v>
      </c>
      <c r="K252" s="139">
        <v>0</v>
      </c>
      <c r="L252" s="139">
        <v>32</v>
      </c>
      <c r="M252" s="139">
        <v>32</v>
      </c>
      <c r="N252" s="139">
        <v>32</v>
      </c>
      <c r="O252" s="139">
        <v>32</v>
      </c>
      <c r="P252" s="140">
        <v>0</v>
      </c>
      <c r="Q252" s="140">
        <v>0</v>
      </c>
      <c r="R252" s="151">
        <v>8.1012658227848103E-2</v>
      </c>
      <c r="S252" s="151">
        <v>3.1936127744510975E-2</v>
      </c>
      <c r="T252" s="139">
        <v>158</v>
      </c>
      <c r="U252" s="151">
        <v>0.20253164556962025</v>
      </c>
    </row>
    <row r="253" spans="1:21" x14ac:dyDescent="0.25">
      <c r="A253" s="18" t="s">
        <v>278</v>
      </c>
      <c r="B253" s="10" t="str">
        <f>'6'!B253</f>
        <v>Snyder</v>
      </c>
      <c r="C253" s="85">
        <f>'4'!C252</f>
        <v>690</v>
      </c>
      <c r="D253" s="85">
        <f>'4'!D252</f>
        <v>529</v>
      </c>
      <c r="E253" s="85">
        <f>'4'!E252</f>
        <v>1219</v>
      </c>
      <c r="F253" s="139" t="s">
        <v>823</v>
      </c>
      <c r="G253" s="139">
        <v>1</v>
      </c>
      <c r="H253" s="139">
        <v>0</v>
      </c>
      <c r="I253" s="139">
        <v>0</v>
      </c>
      <c r="J253" s="139">
        <v>0</v>
      </c>
      <c r="K253" s="139">
        <v>23</v>
      </c>
      <c r="L253" s="139">
        <v>40</v>
      </c>
      <c r="M253" s="139">
        <v>63</v>
      </c>
      <c r="N253" s="139">
        <v>40</v>
      </c>
      <c r="O253" s="139">
        <v>63</v>
      </c>
      <c r="P253" s="140">
        <v>0</v>
      </c>
      <c r="Q253" s="140">
        <v>3.3333333333333333E-2</v>
      </c>
      <c r="R253" s="151">
        <v>7.5614366729678639E-2</v>
      </c>
      <c r="S253" s="151">
        <v>5.1681706316652996E-2</v>
      </c>
      <c r="T253" s="139">
        <v>204</v>
      </c>
      <c r="U253" s="151">
        <v>0.30882352941176472</v>
      </c>
    </row>
    <row r="254" spans="1:21" x14ac:dyDescent="0.25">
      <c r="A254" s="18" t="s">
        <v>279</v>
      </c>
      <c r="B254" s="10" t="str">
        <f>'6'!B254</f>
        <v>Beaver</v>
      </c>
      <c r="C254" s="85">
        <f>'4'!C253</f>
        <v>115</v>
      </c>
      <c r="D254" s="85">
        <f>'4'!D253</f>
        <v>62</v>
      </c>
      <c r="E254" s="85">
        <f>'4'!E253</f>
        <v>177</v>
      </c>
      <c r="F254" s="139" t="s">
        <v>699</v>
      </c>
      <c r="G254" s="139">
        <v>0</v>
      </c>
      <c r="H254" s="139">
        <v>0</v>
      </c>
      <c r="I254" s="139">
        <v>0</v>
      </c>
      <c r="J254" s="139">
        <v>0</v>
      </c>
      <c r="K254" s="139">
        <v>0</v>
      </c>
      <c r="L254" s="139">
        <v>0</v>
      </c>
      <c r="M254" s="139">
        <v>0</v>
      </c>
      <c r="N254" s="139">
        <v>0</v>
      </c>
      <c r="O254" s="139">
        <v>0</v>
      </c>
      <c r="P254" s="140">
        <v>0</v>
      </c>
      <c r="Q254" s="140">
        <v>0</v>
      </c>
      <c r="R254" s="151">
        <v>0</v>
      </c>
      <c r="S254" s="151">
        <v>0</v>
      </c>
      <c r="T254" s="139">
        <v>93</v>
      </c>
      <c r="U254" s="151">
        <v>0</v>
      </c>
    </row>
    <row r="255" spans="1:21" x14ac:dyDescent="0.25">
      <c r="A255" s="18" t="s">
        <v>280</v>
      </c>
      <c r="B255" s="10" t="str">
        <f>'6'!B255</f>
        <v>Mifflin</v>
      </c>
      <c r="C255" s="85">
        <f>'4'!C254</f>
        <v>1632</v>
      </c>
      <c r="D255" s="85">
        <f>'4'!D254</f>
        <v>1132</v>
      </c>
      <c r="E255" s="85">
        <f>'4'!E254</f>
        <v>2764</v>
      </c>
      <c r="F255" s="139" t="s">
        <v>823</v>
      </c>
      <c r="G255" s="139">
        <v>1</v>
      </c>
      <c r="H255" s="139">
        <v>0</v>
      </c>
      <c r="I255" s="139">
        <v>0</v>
      </c>
      <c r="J255" s="139">
        <v>0</v>
      </c>
      <c r="K255" s="139">
        <v>62</v>
      </c>
      <c r="L255" s="139">
        <v>160</v>
      </c>
      <c r="M255" s="139">
        <v>222</v>
      </c>
      <c r="N255" s="139">
        <v>160</v>
      </c>
      <c r="O255" s="139">
        <v>222</v>
      </c>
      <c r="P255" s="140">
        <v>0</v>
      </c>
      <c r="Q255" s="140">
        <v>3.7990196078431369E-2</v>
      </c>
      <c r="R255" s="151">
        <v>0.14134275618374559</v>
      </c>
      <c r="S255" s="151">
        <v>8.0318379160636763E-2</v>
      </c>
      <c r="T255" s="139">
        <v>777</v>
      </c>
      <c r="U255" s="151">
        <v>0.2857142857142857</v>
      </c>
    </row>
    <row r="256" spans="1:21" x14ac:dyDescent="0.25">
      <c r="A256" s="18" t="s">
        <v>281</v>
      </c>
      <c r="B256" s="10" t="str">
        <f>'6'!B256</f>
        <v>Union</v>
      </c>
      <c r="C256" s="85">
        <f>'4'!C255</f>
        <v>633</v>
      </c>
      <c r="D256" s="85">
        <f>'4'!D255</f>
        <v>483</v>
      </c>
      <c r="E256" s="85">
        <f>'4'!E255</f>
        <v>1116</v>
      </c>
      <c r="F256" s="139" t="s">
        <v>823</v>
      </c>
      <c r="G256" s="139">
        <v>1</v>
      </c>
      <c r="H256" s="139">
        <v>0</v>
      </c>
      <c r="I256" s="139">
        <v>0</v>
      </c>
      <c r="J256" s="139">
        <v>0</v>
      </c>
      <c r="K256" s="139">
        <v>19</v>
      </c>
      <c r="L256" s="139">
        <v>50</v>
      </c>
      <c r="M256" s="139">
        <v>69</v>
      </c>
      <c r="N256" s="139">
        <v>50</v>
      </c>
      <c r="O256" s="139">
        <v>69</v>
      </c>
      <c r="P256" s="140">
        <v>0</v>
      </c>
      <c r="Q256" s="140">
        <v>3.0015797788309637E-2</v>
      </c>
      <c r="R256" s="151">
        <v>0.10351966873706005</v>
      </c>
      <c r="S256" s="151">
        <v>6.1827956989247312E-2</v>
      </c>
      <c r="T256" s="139">
        <v>216</v>
      </c>
      <c r="U256" s="151">
        <v>0.31944444444444442</v>
      </c>
    </row>
    <row r="257" spans="1:21" x14ac:dyDescent="0.25">
      <c r="A257" s="18" t="s">
        <v>282</v>
      </c>
      <c r="B257" s="10" t="str">
        <f>'6'!B257</f>
        <v>Erie</v>
      </c>
      <c r="C257" s="85">
        <f>'4'!C256</f>
        <v>1504</v>
      </c>
      <c r="D257" s="85">
        <f>'4'!D256</f>
        <v>1138</v>
      </c>
      <c r="E257" s="85">
        <f>'4'!E256</f>
        <v>2642</v>
      </c>
      <c r="F257" s="139" t="s">
        <v>737</v>
      </c>
      <c r="G257" s="139">
        <v>1</v>
      </c>
      <c r="H257" s="139">
        <v>0</v>
      </c>
      <c r="I257" s="139">
        <v>0</v>
      </c>
      <c r="J257" s="139">
        <v>0</v>
      </c>
      <c r="K257" s="139">
        <v>0</v>
      </c>
      <c r="L257" s="139">
        <v>40</v>
      </c>
      <c r="M257" s="139">
        <v>40</v>
      </c>
      <c r="N257" s="139">
        <v>40</v>
      </c>
      <c r="O257" s="139">
        <v>40</v>
      </c>
      <c r="P257" s="140">
        <v>0</v>
      </c>
      <c r="Q257" s="140">
        <v>0</v>
      </c>
      <c r="R257" s="151">
        <v>3.5149384885764502E-2</v>
      </c>
      <c r="S257" s="151">
        <v>1.514004542013626E-2</v>
      </c>
      <c r="T257" s="139">
        <v>215</v>
      </c>
      <c r="U257" s="151">
        <v>0.18604651162790697</v>
      </c>
    </row>
    <row r="258" spans="1:21" x14ac:dyDescent="0.25">
      <c r="A258" s="18" t="s">
        <v>283</v>
      </c>
      <c r="B258" s="10" t="str">
        <f>'6'!B258</f>
        <v>Dauphin</v>
      </c>
      <c r="C258" s="85">
        <f>'4'!C257</f>
        <v>266</v>
      </c>
      <c r="D258" s="85">
        <f>'4'!D257</f>
        <v>150</v>
      </c>
      <c r="E258" s="85">
        <f>'4'!E257</f>
        <v>416</v>
      </c>
      <c r="F258" s="139" t="s">
        <v>699</v>
      </c>
      <c r="G258" s="139">
        <v>0</v>
      </c>
      <c r="H258" s="139">
        <v>0</v>
      </c>
      <c r="I258" s="139">
        <v>0</v>
      </c>
      <c r="J258" s="139">
        <v>0</v>
      </c>
      <c r="K258" s="139">
        <v>0</v>
      </c>
      <c r="L258" s="139">
        <v>0</v>
      </c>
      <c r="M258" s="139">
        <v>0</v>
      </c>
      <c r="N258" s="139">
        <v>0</v>
      </c>
      <c r="O258" s="139">
        <v>0</v>
      </c>
      <c r="P258" s="140">
        <v>0</v>
      </c>
      <c r="Q258" s="140">
        <v>0</v>
      </c>
      <c r="R258" s="151">
        <v>0</v>
      </c>
      <c r="S258" s="151">
        <v>0</v>
      </c>
      <c r="T258" s="139">
        <v>115</v>
      </c>
      <c r="U258" s="151">
        <v>0</v>
      </c>
    </row>
    <row r="259" spans="1:21" x14ac:dyDescent="0.25">
      <c r="A259" s="18" t="s">
        <v>284</v>
      </c>
      <c r="B259" s="10" t="str">
        <f>'6'!B259</f>
        <v>Columbia</v>
      </c>
      <c r="C259" s="85">
        <f>'4'!C258</f>
        <v>167</v>
      </c>
      <c r="D259" s="85">
        <f>'4'!D258</f>
        <v>124</v>
      </c>
      <c r="E259" s="85">
        <f>'4'!E258</f>
        <v>291</v>
      </c>
      <c r="F259" s="139" t="s">
        <v>709</v>
      </c>
      <c r="G259" s="139">
        <v>1</v>
      </c>
      <c r="H259" s="139">
        <v>0</v>
      </c>
      <c r="I259" s="139">
        <v>0</v>
      </c>
      <c r="J259" s="139">
        <v>0</v>
      </c>
      <c r="K259" s="139">
        <v>0</v>
      </c>
      <c r="L259" s="139">
        <v>18</v>
      </c>
      <c r="M259" s="139">
        <v>18</v>
      </c>
      <c r="N259" s="139">
        <v>18</v>
      </c>
      <c r="O259" s="139">
        <v>18</v>
      </c>
      <c r="P259" s="140">
        <v>0</v>
      </c>
      <c r="Q259" s="140">
        <v>0</v>
      </c>
      <c r="R259" s="151">
        <v>0.14516129032258066</v>
      </c>
      <c r="S259" s="151">
        <v>6.1855670103092786E-2</v>
      </c>
      <c r="T259" s="139">
        <v>32</v>
      </c>
      <c r="U259" s="151">
        <v>0.5625</v>
      </c>
    </row>
    <row r="260" spans="1:21" x14ac:dyDescent="0.25">
      <c r="A260" s="18" t="s">
        <v>285</v>
      </c>
      <c r="B260" s="10" t="str">
        <f>'6'!B260</f>
        <v>Northumberland</v>
      </c>
      <c r="C260" s="85">
        <f>'4'!C259</f>
        <v>562</v>
      </c>
      <c r="D260" s="85">
        <f>'4'!D259</f>
        <v>426</v>
      </c>
      <c r="E260" s="85">
        <f>'4'!E259</f>
        <v>988</v>
      </c>
      <c r="F260" s="139" t="s">
        <v>751</v>
      </c>
      <c r="G260" s="139">
        <v>1</v>
      </c>
      <c r="H260" s="139">
        <v>0</v>
      </c>
      <c r="I260" s="139">
        <v>0</v>
      </c>
      <c r="J260" s="139">
        <v>0</v>
      </c>
      <c r="K260" s="139">
        <v>0</v>
      </c>
      <c r="L260" s="139">
        <v>36</v>
      </c>
      <c r="M260" s="139">
        <v>36</v>
      </c>
      <c r="N260" s="139">
        <v>36</v>
      </c>
      <c r="O260" s="139">
        <v>36</v>
      </c>
      <c r="P260" s="140">
        <v>0</v>
      </c>
      <c r="Q260" s="140">
        <v>0</v>
      </c>
      <c r="R260" s="151">
        <v>8.4507042253521125E-2</v>
      </c>
      <c r="S260" s="151">
        <v>3.643724696356275E-2</v>
      </c>
      <c r="T260" s="139">
        <v>316</v>
      </c>
      <c r="U260" s="151">
        <v>0.11392405063291139</v>
      </c>
    </row>
    <row r="261" spans="1:21" x14ac:dyDescent="0.25">
      <c r="A261" s="18" t="s">
        <v>286</v>
      </c>
      <c r="B261" s="10" t="str">
        <f>'6'!B261</f>
        <v>Schuylkill</v>
      </c>
      <c r="C261" s="85">
        <f>'4'!C260</f>
        <v>313</v>
      </c>
      <c r="D261" s="85">
        <f>'4'!D260</f>
        <v>219</v>
      </c>
      <c r="E261" s="85">
        <f>'4'!E260</f>
        <v>532</v>
      </c>
      <c r="F261" s="139" t="s">
        <v>752</v>
      </c>
      <c r="G261" s="139">
        <v>1</v>
      </c>
      <c r="H261" s="139">
        <v>0</v>
      </c>
      <c r="I261" s="139">
        <v>0</v>
      </c>
      <c r="J261" s="139">
        <v>0</v>
      </c>
      <c r="K261" s="139">
        <v>0</v>
      </c>
      <c r="L261" s="139">
        <v>35</v>
      </c>
      <c r="M261" s="139">
        <v>35</v>
      </c>
      <c r="N261" s="139">
        <v>35</v>
      </c>
      <c r="O261" s="139">
        <v>35</v>
      </c>
      <c r="P261" s="140">
        <v>0</v>
      </c>
      <c r="Q261" s="140">
        <v>0</v>
      </c>
      <c r="R261" s="151">
        <v>0.15981735159817351</v>
      </c>
      <c r="S261" s="151">
        <v>6.5789473684210523E-2</v>
      </c>
      <c r="T261" s="139">
        <v>162</v>
      </c>
      <c r="U261" s="151">
        <v>0.21604938271604937</v>
      </c>
    </row>
    <row r="262" spans="1:21" ht="22.5" x14ac:dyDescent="0.25">
      <c r="A262" s="18" t="s">
        <v>287</v>
      </c>
      <c r="B262" s="10" t="str">
        <f>'6'!B262</f>
        <v>Lawrence</v>
      </c>
      <c r="C262" s="85">
        <f>'4'!C261</f>
        <v>334</v>
      </c>
      <c r="D262" s="85">
        <f>'4'!D261</f>
        <v>237</v>
      </c>
      <c r="E262" s="85">
        <f>'4'!E261</f>
        <v>571</v>
      </c>
      <c r="F262" s="139" t="s">
        <v>824</v>
      </c>
      <c r="G262" s="139">
        <v>2</v>
      </c>
      <c r="H262" s="139">
        <v>6</v>
      </c>
      <c r="I262" s="139">
        <v>32</v>
      </c>
      <c r="J262" s="139">
        <v>38</v>
      </c>
      <c r="K262" s="139">
        <v>1</v>
      </c>
      <c r="L262" s="139">
        <v>30</v>
      </c>
      <c r="M262" s="139">
        <v>31</v>
      </c>
      <c r="N262" s="139">
        <v>36</v>
      </c>
      <c r="O262" s="139">
        <v>69</v>
      </c>
      <c r="P262" s="140">
        <v>6.6549912434325745E-2</v>
      </c>
      <c r="Q262" s="140">
        <v>2.9940119760479044E-3</v>
      </c>
      <c r="R262" s="151">
        <v>0.15189873417721519</v>
      </c>
      <c r="S262" s="151">
        <v>6.4798598949211902E-2</v>
      </c>
      <c r="T262" s="139">
        <v>136</v>
      </c>
      <c r="U262" s="151">
        <v>0.27205882352941174</v>
      </c>
    </row>
    <row r="263" spans="1:21" x14ac:dyDescent="0.25">
      <c r="A263" s="18" t="s">
        <v>288</v>
      </c>
      <c r="B263" s="10" t="str">
        <f>'6'!B263</f>
        <v>Westmoreland</v>
      </c>
      <c r="C263" s="85">
        <f>'4'!C262</f>
        <v>231</v>
      </c>
      <c r="D263" s="85">
        <f>'4'!D262</f>
        <v>163</v>
      </c>
      <c r="E263" s="85">
        <f>'4'!E262</f>
        <v>394</v>
      </c>
      <c r="F263" s="139" t="s">
        <v>814</v>
      </c>
      <c r="G263" s="139">
        <v>1</v>
      </c>
      <c r="H263" s="139">
        <v>18</v>
      </c>
      <c r="I263" s="139">
        <v>0</v>
      </c>
      <c r="J263" s="139">
        <v>18</v>
      </c>
      <c r="K263" s="139">
        <v>0</v>
      </c>
      <c r="L263" s="139">
        <v>40</v>
      </c>
      <c r="M263" s="139">
        <v>40</v>
      </c>
      <c r="N263" s="139">
        <v>58</v>
      </c>
      <c r="O263" s="139">
        <v>58</v>
      </c>
      <c r="P263" s="140">
        <v>4.5685279187817257E-2</v>
      </c>
      <c r="Q263" s="140">
        <v>0</v>
      </c>
      <c r="R263" s="151">
        <v>0.35582822085889571</v>
      </c>
      <c r="S263" s="151">
        <v>0.14720812182741116</v>
      </c>
      <c r="T263" s="139">
        <v>185</v>
      </c>
      <c r="U263" s="151">
        <v>0.31351351351351353</v>
      </c>
    </row>
    <row r="264" spans="1:21" x14ac:dyDescent="0.25">
      <c r="A264" s="18" t="s">
        <v>289</v>
      </c>
      <c r="B264" s="10" t="str">
        <f>'6'!B264</f>
        <v>Butler</v>
      </c>
      <c r="C264" s="85">
        <f>'4'!C263</f>
        <v>264</v>
      </c>
      <c r="D264" s="85">
        <f>'4'!D263</f>
        <v>202</v>
      </c>
      <c r="E264" s="85">
        <f>'4'!E263</f>
        <v>466</v>
      </c>
      <c r="F264" s="139" t="s">
        <v>746</v>
      </c>
      <c r="G264" s="139">
        <v>1</v>
      </c>
      <c r="H264" s="139">
        <v>0</v>
      </c>
      <c r="I264" s="139">
        <v>0</v>
      </c>
      <c r="J264" s="139">
        <v>0</v>
      </c>
      <c r="K264" s="139">
        <v>4</v>
      </c>
      <c r="L264" s="139">
        <v>20</v>
      </c>
      <c r="M264" s="139">
        <v>24</v>
      </c>
      <c r="N264" s="139">
        <v>20</v>
      </c>
      <c r="O264" s="139">
        <v>24</v>
      </c>
      <c r="P264" s="140">
        <v>0</v>
      </c>
      <c r="Q264" s="140">
        <v>1.5151515151515152E-2</v>
      </c>
      <c r="R264" s="151">
        <v>9.9009900990099015E-2</v>
      </c>
      <c r="S264" s="151">
        <v>5.1502145922746781E-2</v>
      </c>
      <c r="T264" s="139">
        <v>60</v>
      </c>
      <c r="U264" s="151">
        <v>0.4</v>
      </c>
    </row>
    <row r="265" spans="1:21" x14ac:dyDescent="0.25">
      <c r="A265" s="18" t="s">
        <v>290</v>
      </c>
      <c r="B265" s="10" t="str">
        <f>'6'!B265</f>
        <v>Lycoming</v>
      </c>
      <c r="C265" s="85">
        <f>'4'!C264</f>
        <v>246</v>
      </c>
      <c r="D265" s="85">
        <f>'4'!D264</f>
        <v>176</v>
      </c>
      <c r="E265" s="85">
        <f>'4'!E264</f>
        <v>422</v>
      </c>
      <c r="F265" s="139" t="s">
        <v>699</v>
      </c>
      <c r="G265" s="139">
        <v>0</v>
      </c>
      <c r="H265" s="139">
        <v>0</v>
      </c>
      <c r="I265" s="139">
        <v>0</v>
      </c>
      <c r="J265" s="139">
        <v>0</v>
      </c>
      <c r="K265" s="139">
        <v>0</v>
      </c>
      <c r="L265" s="139">
        <v>0</v>
      </c>
      <c r="M265" s="139">
        <v>0</v>
      </c>
      <c r="N265" s="139">
        <v>0</v>
      </c>
      <c r="O265" s="139">
        <v>0</v>
      </c>
      <c r="P265" s="140">
        <v>0</v>
      </c>
      <c r="Q265" s="140">
        <v>0</v>
      </c>
      <c r="R265" s="151">
        <v>0</v>
      </c>
      <c r="S265" s="151">
        <v>0</v>
      </c>
      <c r="T265" s="139">
        <v>76</v>
      </c>
      <c r="U265" s="151">
        <v>0</v>
      </c>
    </row>
    <row r="266" spans="1:21" x14ac:dyDescent="0.25">
      <c r="A266" s="18" t="s">
        <v>291</v>
      </c>
      <c r="B266" s="10" t="str">
        <f>'6'!B266</f>
        <v>Allegheny</v>
      </c>
      <c r="C266" s="85">
        <f>'4'!C265</f>
        <v>670</v>
      </c>
      <c r="D266" s="85">
        <f>'4'!D265</f>
        <v>438</v>
      </c>
      <c r="E266" s="85">
        <f>'4'!E265</f>
        <v>1108</v>
      </c>
      <c r="F266" s="139" t="s">
        <v>705</v>
      </c>
      <c r="G266" s="139">
        <v>1</v>
      </c>
      <c r="H266" s="139">
        <v>0</v>
      </c>
      <c r="I266" s="139">
        <v>0</v>
      </c>
      <c r="J266" s="139">
        <v>0</v>
      </c>
      <c r="K266" s="139">
        <v>3</v>
      </c>
      <c r="L266" s="139">
        <v>0</v>
      </c>
      <c r="M266" s="139">
        <v>3</v>
      </c>
      <c r="N266" s="139">
        <v>0</v>
      </c>
      <c r="O266" s="139">
        <v>3</v>
      </c>
      <c r="P266" s="140">
        <v>0</v>
      </c>
      <c r="Q266" s="140">
        <v>4.4776119402985077E-3</v>
      </c>
      <c r="R266" s="151">
        <v>0</v>
      </c>
      <c r="S266" s="151">
        <v>2.707581227436823E-3</v>
      </c>
      <c r="T266" s="139">
        <v>81</v>
      </c>
      <c r="U266" s="151">
        <v>3.7037037037037035E-2</v>
      </c>
    </row>
    <row r="267" spans="1:21" ht="22.5" x14ac:dyDescent="0.25">
      <c r="A267" s="18" t="s">
        <v>292</v>
      </c>
      <c r="B267" s="10" t="str">
        <f>'6'!B267</f>
        <v>Lycoming</v>
      </c>
      <c r="C267" s="85">
        <f>'4'!C266</f>
        <v>362</v>
      </c>
      <c r="D267" s="85">
        <f>'4'!D266</f>
        <v>286</v>
      </c>
      <c r="E267" s="85">
        <f>'4'!E266</f>
        <v>648</v>
      </c>
      <c r="F267" s="139" t="s">
        <v>748</v>
      </c>
      <c r="G267" s="139">
        <v>1</v>
      </c>
      <c r="H267" s="139">
        <v>0</v>
      </c>
      <c r="I267" s="139">
        <v>0</v>
      </c>
      <c r="J267" s="139">
        <v>0</v>
      </c>
      <c r="K267" s="139">
        <v>0</v>
      </c>
      <c r="L267" s="139">
        <v>12</v>
      </c>
      <c r="M267" s="139">
        <v>12</v>
      </c>
      <c r="N267" s="139">
        <v>12</v>
      </c>
      <c r="O267" s="139">
        <v>12</v>
      </c>
      <c r="P267" s="140">
        <v>0</v>
      </c>
      <c r="Q267" s="140">
        <v>0</v>
      </c>
      <c r="R267" s="151">
        <v>4.195804195804196E-2</v>
      </c>
      <c r="S267" s="151">
        <v>1.8518518518518517E-2</v>
      </c>
      <c r="T267" s="139">
        <v>83</v>
      </c>
      <c r="U267" s="151">
        <v>0.14457831325301204</v>
      </c>
    </row>
    <row r="268" spans="1:21" x14ac:dyDescent="0.25">
      <c r="A268" s="18" t="s">
        <v>293</v>
      </c>
      <c r="B268" s="10" t="str">
        <f>'6'!B268</f>
        <v>Susquehanna</v>
      </c>
      <c r="C268" s="85">
        <f>'4'!C267</f>
        <v>309</v>
      </c>
      <c r="D268" s="85">
        <f>'4'!D267</f>
        <v>216</v>
      </c>
      <c r="E268" s="85">
        <f>'4'!E267</f>
        <v>525</v>
      </c>
      <c r="F268" s="139" t="s">
        <v>791</v>
      </c>
      <c r="G268" s="139">
        <v>1</v>
      </c>
      <c r="H268" s="139">
        <v>9</v>
      </c>
      <c r="I268" s="139">
        <v>0</v>
      </c>
      <c r="J268" s="139">
        <v>9</v>
      </c>
      <c r="K268" s="139">
        <v>0</v>
      </c>
      <c r="L268" s="139">
        <v>0</v>
      </c>
      <c r="M268" s="139">
        <v>0</v>
      </c>
      <c r="N268" s="139">
        <v>9</v>
      </c>
      <c r="O268" s="139">
        <v>9</v>
      </c>
      <c r="P268" s="140">
        <v>1.7142857142857144E-2</v>
      </c>
      <c r="Q268" s="140">
        <v>0</v>
      </c>
      <c r="R268" s="151">
        <v>4.1666666666666664E-2</v>
      </c>
      <c r="S268" s="151">
        <v>1.7142857142857144E-2</v>
      </c>
      <c r="T268" s="139">
        <v>90</v>
      </c>
      <c r="U268" s="151">
        <v>0.1</v>
      </c>
    </row>
    <row r="269" spans="1:21" x14ac:dyDescent="0.25">
      <c r="A269" s="18" t="s">
        <v>294</v>
      </c>
      <c r="B269" s="10" t="str">
        <f>'6'!B269</f>
        <v>Allegheny</v>
      </c>
      <c r="C269" s="85">
        <f>'4'!C268</f>
        <v>878</v>
      </c>
      <c r="D269" s="85">
        <f>'4'!D268</f>
        <v>606</v>
      </c>
      <c r="E269" s="85">
        <f>'4'!E268</f>
        <v>1484</v>
      </c>
      <c r="F269" s="139" t="s">
        <v>705</v>
      </c>
      <c r="G269" s="139">
        <v>1</v>
      </c>
      <c r="H269" s="139">
        <v>0</v>
      </c>
      <c r="I269" s="139">
        <v>0</v>
      </c>
      <c r="J269" s="139">
        <v>0</v>
      </c>
      <c r="K269" s="139">
        <v>4</v>
      </c>
      <c r="L269" s="139">
        <v>0</v>
      </c>
      <c r="M269" s="139">
        <v>4</v>
      </c>
      <c r="N269" s="139">
        <v>0</v>
      </c>
      <c r="O269" s="139">
        <v>4</v>
      </c>
      <c r="P269" s="140">
        <v>0</v>
      </c>
      <c r="Q269" s="140">
        <v>4.5558086560364463E-3</v>
      </c>
      <c r="R269" s="151">
        <v>0</v>
      </c>
      <c r="S269" s="151">
        <v>2.6954177897574125E-3</v>
      </c>
      <c r="T269" s="139">
        <v>40</v>
      </c>
      <c r="U269" s="151">
        <v>0.1</v>
      </c>
    </row>
    <row r="270" spans="1:21" x14ac:dyDescent="0.25">
      <c r="A270" s="18" t="s">
        <v>295</v>
      </c>
      <c r="B270" s="10" t="str">
        <f>'6'!B270</f>
        <v>Bucks</v>
      </c>
      <c r="C270" s="85">
        <f>'4'!C269</f>
        <v>360</v>
      </c>
      <c r="D270" s="85">
        <f>'4'!D269</f>
        <v>216</v>
      </c>
      <c r="E270" s="85">
        <f>'4'!E269</f>
        <v>576</v>
      </c>
      <c r="F270" s="139" t="s">
        <v>798</v>
      </c>
      <c r="G270" s="139">
        <v>1</v>
      </c>
      <c r="H270" s="139">
        <v>0</v>
      </c>
      <c r="I270" s="139">
        <v>0</v>
      </c>
      <c r="J270" s="139">
        <v>0</v>
      </c>
      <c r="K270" s="139">
        <v>0</v>
      </c>
      <c r="L270" s="139">
        <v>36</v>
      </c>
      <c r="M270" s="139">
        <v>36</v>
      </c>
      <c r="N270" s="139">
        <v>36</v>
      </c>
      <c r="O270" s="139">
        <v>36</v>
      </c>
      <c r="P270" s="140">
        <v>0</v>
      </c>
      <c r="Q270" s="140">
        <v>0</v>
      </c>
      <c r="R270" s="151">
        <v>0.16666666666666666</v>
      </c>
      <c r="S270" s="151">
        <v>6.25E-2</v>
      </c>
      <c r="T270" s="139">
        <v>87</v>
      </c>
      <c r="U270" s="151">
        <v>0.41379310344827586</v>
      </c>
    </row>
    <row r="271" spans="1:21" x14ac:dyDescent="0.25">
      <c r="A271" s="18" t="s">
        <v>296</v>
      </c>
      <c r="B271" s="10" t="str">
        <f>'6'!B271</f>
        <v>Clearfield</v>
      </c>
      <c r="C271" s="85">
        <f>'4'!C270</f>
        <v>203</v>
      </c>
      <c r="D271" s="85">
        <f>'4'!D270</f>
        <v>159</v>
      </c>
      <c r="E271" s="85">
        <f>'4'!E270</f>
        <v>362</v>
      </c>
      <c r="F271" s="139" t="s">
        <v>706</v>
      </c>
      <c r="G271" s="139">
        <v>1</v>
      </c>
      <c r="H271" s="139">
        <v>13</v>
      </c>
      <c r="I271" s="139">
        <v>30</v>
      </c>
      <c r="J271" s="139">
        <v>43</v>
      </c>
      <c r="K271" s="139">
        <v>13</v>
      </c>
      <c r="L271" s="139">
        <v>39</v>
      </c>
      <c r="M271" s="139">
        <v>52</v>
      </c>
      <c r="N271" s="139">
        <v>52</v>
      </c>
      <c r="O271" s="139">
        <v>95</v>
      </c>
      <c r="P271" s="140">
        <v>0.11878453038674033</v>
      </c>
      <c r="Q271" s="140">
        <v>6.4039408866995079E-2</v>
      </c>
      <c r="R271" s="151">
        <v>0.32704402515723269</v>
      </c>
      <c r="S271" s="151">
        <v>0.17955801104972377</v>
      </c>
      <c r="T271" s="139">
        <v>121</v>
      </c>
      <c r="U271" s="151">
        <v>0.53719008264462809</v>
      </c>
    </row>
    <row r="272" spans="1:21" x14ac:dyDescent="0.25">
      <c r="A272" s="18" t="s">
        <v>297</v>
      </c>
      <c r="B272" s="10" t="str">
        <f>'6'!B272</f>
        <v>Northumberland</v>
      </c>
      <c r="C272" s="85">
        <f>'4'!C271</f>
        <v>389</v>
      </c>
      <c r="D272" s="85">
        <f>'4'!D271</f>
        <v>286</v>
      </c>
      <c r="E272" s="85">
        <f>'4'!E271</f>
        <v>675</v>
      </c>
      <c r="F272" s="139" t="s">
        <v>751</v>
      </c>
      <c r="G272" s="139">
        <v>1</v>
      </c>
      <c r="H272" s="139">
        <v>0</v>
      </c>
      <c r="I272" s="139">
        <v>0</v>
      </c>
      <c r="J272" s="139">
        <v>0</v>
      </c>
      <c r="K272" s="139">
        <v>0</v>
      </c>
      <c r="L272" s="139">
        <v>17</v>
      </c>
      <c r="M272" s="139">
        <v>17</v>
      </c>
      <c r="N272" s="139">
        <v>17</v>
      </c>
      <c r="O272" s="139">
        <v>17</v>
      </c>
      <c r="P272" s="140">
        <v>0</v>
      </c>
      <c r="Q272" s="140">
        <v>0</v>
      </c>
      <c r="R272" s="151">
        <v>5.944055944055944E-2</v>
      </c>
      <c r="S272" s="151">
        <v>2.5185185185185185E-2</v>
      </c>
      <c r="T272" s="139">
        <v>203</v>
      </c>
      <c r="U272" s="151">
        <v>8.3743842364532015E-2</v>
      </c>
    </row>
    <row r="273" spans="1:21" ht="22.5" x14ac:dyDescent="0.25">
      <c r="A273" s="18" t="s">
        <v>298</v>
      </c>
      <c r="B273" s="10" t="str">
        <f>'6'!B273</f>
        <v>Westmoreland</v>
      </c>
      <c r="C273" s="85">
        <f>'4'!C272</f>
        <v>518</v>
      </c>
      <c r="D273" s="85">
        <f>'4'!D272</f>
        <v>336</v>
      </c>
      <c r="E273" s="85">
        <f>'4'!E272</f>
        <v>854</v>
      </c>
      <c r="F273" s="139" t="s">
        <v>820</v>
      </c>
      <c r="G273" s="139">
        <v>2</v>
      </c>
      <c r="H273" s="139">
        <v>0</v>
      </c>
      <c r="I273" s="139">
        <v>0</v>
      </c>
      <c r="J273" s="139">
        <v>0</v>
      </c>
      <c r="K273" s="139">
        <v>6</v>
      </c>
      <c r="L273" s="139">
        <v>21</v>
      </c>
      <c r="M273" s="139">
        <v>27</v>
      </c>
      <c r="N273" s="139">
        <v>21</v>
      </c>
      <c r="O273" s="139">
        <v>27</v>
      </c>
      <c r="P273" s="140">
        <v>0</v>
      </c>
      <c r="Q273" s="140">
        <v>1.1583011583011582E-2</v>
      </c>
      <c r="R273" s="151">
        <v>6.25E-2</v>
      </c>
      <c r="S273" s="151">
        <v>3.161592505854801E-2</v>
      </c>
      <c r="T273" s="139">
        <v>296</v>
      </c>
      <c r="U273" s="151">
        <v>9.1216216216216214E-2</v>
      </c>
    </row>
    <row r="274" spans="1:21" ht="22.5" x14ac:dyDescent="0.25">
      <c r="A274" s="18" t="s">
        <v>299</v>
      </c>
      <c r="B274" s="10" t="str">
        <f>'6'!B274</f>
        <v>Huntingdon</v>
      </c>
      <c r="C274" s="85">
        <f>'4'!C273</f>
        <v>370</v>
      </c>
      <c r="D274" s="85">
        <f>'4'!D273</f>
        <v>249</v>
      </c>
      <c r="E274" s="85">
        <f>'4'!E273</f>
        <v>619</v>
      </c>
      <c r="F274" s="139" t="s">
        <v>744</v>
      </c>
      <c r="G274" s="139">
        <v>1</v>
      </c>
      <c r="H274" s="139">
        <v>16</v>
      </c>
      <c r="I274" s="139">
        <v>18</v>
      </c>
      <c r="J274" s="139">
        <v>34</v>
      </c>
      <c r="K274" s="139">
        <v>39</v>
      </c>
      <c r="L274" s="139">
        <v>74</v>
      </c>
      <c r="M274" s="139">
        <v>113</v>
      </c>
      <c r="N274" s="139">
        <v>90</v>
      </c>
      <c r="O274" s="139">
        <v>147</v>
      </c>
      <c r="P274" s="140">
        <v>5.492730210016155E-2</v>
      </c>
      <c r="Q274" s="140">
        <v>0.10540540540540541</v>
      </c>
      <c r="R274" s="151">
        <v>0.36144578313253012</v>
      </c>
      <c r="S274" s="151">
        <v>0.20840064620355411</v>
      </c>
      <c r="T274" s="139">
        <v>191</v>
      </c>
      <c r="U274" s="151">
        <v>0.67539267015706805</v>
      </c>
    </row>
    <row r="275" spans="1:21" x14ac:dyDescent="0.25">
      <c r="A275" s="18" t="s">
        <v>300</v>
      </c>
      <c r="B275" s="10" t="str">
        <f>'6'!B275</f>
        <v>Susquehanna</v>
      </c>
      <c r="C275" s="85">
        <f>'4'!C274</f>
        <v>258</v>
      </c>
      <c r="D275" s="85">
        <f>'4'!D274</f>
        <v>170</v>
      </c>
      <c r="E275" s="85">
        <f>'4'!E274</f>
        <v>428</v>
      </c>
      <c r="F275" s="139" t="s">
        <v>699</v>
      </c>
      <c r="G275" s="139">
        <v>0</v>
      </c>
      <c r="H275" s="139">
        <v>0</v>
      </c>
      <c r="I275" s="139">
        <v>0</v>
      </c>
      <c r="J275" s="139">
        <v>0</v>
      </c>
      <c r="K275" s="139">
        <v>0</v>
      </c>
      <c r="L275" s="139">
        <v>0</v>
      </c>
      <c r="M275" s="139">
        <v>0</v>
      </c>
      <c r="N275" s="139">
        <v>0</v>
      </c>
      <c r="O275" s="139">
        <v>0</v>
      </c>
      <c r="P275" s="140">
        <v>0</v>
      </c>
      <c r="Q275" s="140">
        <v>0</v>
      </c>
      <c r="R275" s="151">
        <v>0</v>
      </c>
      <c r="S275" s="151">
        <v>0</v>
      </c>
      <c r="T275" s="139">
        <v>69</v>
      </c>
      <c r="U275" s="151">
        <v>0</v>
      </c>
    </row>
    <row r="276" spans="1:21" x14ac:dyDescent="0.25">
      <c r="A276" s="18" t="s">
        <v>301</v>
      </c>
      <c r="B276" s="10" t="str">
        <f>'6'!B276</f>
        <v>Allegheny</v>
      </c>
      <c r="C276" s="85">
        <f>'4'!C275</f>
        <v>1050</v>
      </c>
      <c r="D276" s="85">
        <f>'4'!D275</f>
        <v>837</v>
      </c>
      <c r="E276" s="85">
        <f>'4'!E275</f>
        <v>1887</v>
      </c>
      <c r="F276" s="139" t="s">
        <v>749</v>
      </c>
      <c r="G276" s="139">
        <v>1</v>
      </c>
      <c r="H276" s="139">
        <v>0</v>
      </c>
      <c r="I276" s="139">
        <v>0</v>
      </c>
      <c r="J276" s="139">
        <v>0</v>
      </c>
      <c r="K276" s="139">
        <v>2</v>
      </c>
      <c r="L276" s="139">
        <v>0</v>
      </c>
      <c r="M276" s="139">
        <v>2</v>
      </c>
      <c r="N276" s="139">
        <v>0</v>
      </c>
      <c r="O276" s="139">
        <v>2</v>
      </c>
      <c r="P276" s="140">
        <v>0</v>
      </c>
      <c r="Q276" s="140">
        <v>1.9047619047619048E-3</v>
      </c>
      <c r="R276" s="151">
        <v>0</v>
      </c>
      <c r="S276" s="151">
        <v>1.0598834128245894E-3</v>
      </c>
      <c r="T276" s="139">
        <v>59</v>
      </c>
      <c r="U276" s="151">
        <v>3.3898305084745763E-2</v>
      </c>
    </row>
    <row r="277" spans="1:21" x14ac:dyDescent="0.25">
      <c r="A277" s="18" t="s">
        <v>302</v>
      </c>
      <c r="B277" s="10" t="str">
        <f>'6'!B277</f>
        <v>Berks</v>
      </c>
      <c r="C277" s="85">
        <f>'4'!C276</f>
        <v>735</v>
      </c>
      <c r="D277" s="85">
        <f>'4'!D276</f>
        <v>466</v>
      </c>
      <c r="E277" s="85">
        <f>'4'!E276</f>
        <v>1201</v>
      </c>
      <c r="F277" s="139" t="s">
        <v>897</v>
      </c>
      <c r="G277" s="139">
        <v>1</v>
      </c>
      <c r="H277" s="139">
        <v>0</v>
      </c>
      <c r="I277" s="139">
        <v>0</v>
      </c>
      <c r="J277" s="139">
        <v>0</v>
      </c>
      <c r="K277" s="139">
        <v>0</v>
      </c>
      <c r="L277" s="139">
        <v>38</v>
      </c>
      <c r="M277" s="139">
        <v>38</v>
      </c>
      <c r="N277" s="139">
        <v>38</v>
      </c>
      <c r="O277" s="139">
        <v>38</v>
      </c>
      <c r="P277" s="140">
        <v>0</v>
      </c>
      <c r="Q277" s="140">
        <v>0</v>
      </c>
      <c r="R277" s="151">
        <v>8.15450643776824E-2</v>
      </c>
      <c r="S277" s="151">
        <v>3.1640299750208163E-2</v>
      </c>
      <c r="T277" s="139">
        <v>186</v>
      </c>
      <c r="U277" s="151">
        <v>0.20430107526881722</v>
      </c>
    </row>
    <row r="278" spans="1:21" ht="22.5" x14ac:dyDescent="0.25">
      <c r="A278" s="18" t="s">
        <v>303</v>
      </c>
      <c r="B278" s="10" t="str">
        <f>'6'!B278</f>
        <v>Lycoming</v>
      </c>
      <c r="C278" s="85">
        <f>'4'!C277</f>
        <v>230</v>
      </c>
      <c r="D278" s="85">
        <f>'4'!D277</f>
        <v>179</v>
      </c>
      <c r="E278" s="85">
        <f>'4'!E277</f>
        <v>409</v>
      </c>
      <c r="F278" s="139" t="s">
        <v>748</v>
      </c>
      <c r="G278" s="139">
        <v>1</v>
      </c>
      <c r="H278" s="139">
        <v>0</v>
      </c>
      <c r="I278" s="139">
        <v>0</v>
      </c>
      <c r="J278" s="139">
        <v>0</v>
      </c>
      <c r="K278" s="139">
        <v>0</v>
      </c>
      <c r="L278" s="139">
        <v>12</v>
      </c>
      <c r="M278" s="139">
        <v>12</v>
      </c>
      <c r="N278" s="139">
        <v>12</v>
      </c>
      <c r="O278" s="139">
        <v>12</v>
      </c>
      <c r="P278" s="140">
        <v>0</v>
      </c>
      <c r="Q278" s="140">
        <v>0</v>
      </c>
      <c r="R278" s="151">
        <v>6.7039106145251395E-2</v>
      </c>
      <c r="S278" s="151">
        <v>2.9339853300733496E-2</v>
      </c>
      <c r="T278" s="139">
        <v>100</v>
      </c>
      <c r="U278" s="151">
        <v>0.12</v>
      </c>
    </row>
    <row r="279" spans="1:21" x14ac:dyDescent="0.25">
      <c r="A279" s="18" t="s">
        <v>304</v>
      </c>
      <c r="B279" s="10" t="str">
        <f>'6'!B279</f>
        <v>Northampton</v>
      </c>
      <c r="C279" s="85">
        <f>'4'!C278</f>
        <v>775</v>
      </c>
      <c r="D279" s="85">
        <f>'4'!D278</f>
        <v>583</v>
      </c>
      <c r="E279" s="85">
        <f>'4'!E278</f>
        <v>1358</v>
      </c>
      <c r="F279" s="139" t="s">
        <v>699</v>
      </c>
      <c r="G279" s="139">
        <v>0</v>
      </c>
      <c r="H279" s="139">
        <v>0</v>
      </c>
      <c r="I279" s="139">
        <v>0</v>
      </c>
      <c r="J279" s="139">
        <v>0</v>
      </c>
      <c r="K279" s="139">
        <v>0</v>
      </c>
      <c r="L279" s="139">
        <v>0</v>
      </c>
      <c r="M279" s="139">
        <v>0</v>
      </c>
      <c r="N279" s="139">
        <v>0</v>
      </c>
      <c r="O279" s="139">
        <v>0</v>
      </c>
      <c r="P279" s="140">
        <v>0</v>
      </c>
      <c r="Q279" s="140">
        <v>0</v>
      </c>
      <c r="R279" s="151">
        <v>0</v>
      </c>
      <c r="S279" s="151">
        <v>0</v>
      </c>
      <c r="T279" s="139">
        <v>46</v>
      </c>
      <c r="U279" s="151">
        <v>0</v>
      </c>
    </row>
    <row r="280" spans="1:21" x14ac:dyDescent="0.25">
      <c r="A280" s="18" t="s">
        <v>305</v>
      </c>
      <c r="B280" s="10" t="str">
        <f>'6'!B280</f>
        <v>Bucks</v>
      </c>
      <c r="C280" s="85">
        <f>'4'!C279</f>
        <v>2130</v>
      </c>
      <c r="D280" s="85">
        <f>'4'!D279</f>
        <v>1488</v>
      </c>
      <c r="E280" s="85">
        <f>'4'!E279</f>
        <v>3618</v>
      </c>
      <c r="F280" s="139" t="s">
        <v>798</v>
      </c>
      <c r="G280" s="139">
        <v>1</v>
      </c>
      <c r="H280" s="139">
        <v>0</v>
      </c>
      <c r="I280" s="139">
        <v>0</v>
      </c>
      <c r="J280" s="139">
        <v>0</v>
      </c>
      <c r="K280" s="139">
        <v>0</v>
      </c>
      <c r="L280" s="139">
        <v>37</v>
      </c>
      <c r="M280" s="139">
        <v>37</v>
      </c>
      <c r="N280" s="139">
        <v>37</v>
      </c>
      <c r="O280" s="139">
        <v>37</v>
      </c>
      <c r="P280" s="140">
        <v>0</v>
      </c>
      <c r="Q280" s="140">
        <v>0</v>
      </c>
      <c r="R280" s="151">
        <v>2.4865591397849461E-2</v>
      </c>
      <c r="S280" s="151">
        <v>1.0226644555002764E-2</v>
      </c>
      <c r="T280" s="139">
        <v>200</v>
      </c>
      <c r="U280" s="151">
        <v>0.185</v>
      </c>
    </row>
    <row r="281" spans="1:21" x14ac:dyDescent="0.25">
      <c r="A281" s="18" t="s">
        <v>306</v>
      </c>
      <c r="B281" s="10" t="str">
        <f>'6'!B281</f>
        <v>Lawrence</v>
      </c>
      <c r="C281" s="85">
        <f>'4'!C280</f>
        <v>229</v>
      </c>
      <c r="D281" s="85">
        <f>'4'!D280</f>
        <v>180</v>
      </c>
      <c r="E281" s="85">
        <f>'4'!E280</f>
        <v>409</v>
      </c>
      <c r="F281" s="139" t="s">
        <v>903</v>
      </c>
      <c r="G281" s="139">
        <v>1</v>
      </c>
      <c r="H281" s="139">
        <v>0</v>
      </c>
      <c r="I281" s="139">
        <v>0</v>
      </c>
      <c r="J281" s="139">
        <v>0</v>
      </c>
      <c r="K281" s="139">
        <v>1</v>
      </c>
      <c r="L281" s="139">
        <v>0</v>
      </c>
      <c r="M281" s="139">
        <v>1</v>
      </c>
      <c r="N281" s="139">
        <v>0</v>
      </c>
      <c r="O281" s="139">
        <v>1</v>
      </c>
      <c r="P281" s="140">
        <v>0</v>
      </c>
      <c r="Q281" s="140">
        <v>4.3668122270742356E-3</v>
      </c>
      <c r="R281" s="151">
        <v>0</v>
      </c>
      <c r="S281" s="151">
        <v>2.4449877750611247E-3</v>
      </c>
      <c r="T281" s="139">
        <v>9</v>
      </c>
      <c r="U281" s="151">
        <v>0.1111111111111111</v>
      </c>
    </row>
    <row r="282" spans="1:21" ht="22.5" x14ac:dyDescent="0.25">
      <c r="A282" s="133" t="s">
        <v>307</v>
      </c>
      <c r="B282" s="134" t="s">
        <v>567</v>
      </c>
      <c r="C282" s="85">
        <f>'4'!C281</f>
        <v>370</v>
      </c>
      <c r="D282" s="85">
        <f>'4'!D281</f>
        <v>239</v>
      </c>
      <c r="E282" s="85">
        <f>'4'!E281</f>
        <v>609</v>
      </c>
      <c r="F282" s="139" t="s">
        <v>894</v>
      </c>
      <c r="G282" s="139">
        <v>2</v>
      </c>
      <c r="H282" s="139">
        <v>0</v>
      </c>
      <c r="I282" s="139">
        <v>0</v>
      </c>
      <c r="J282" s="139">
        <v>0</v>
      </c>
      <c r="K282" s="139">
        <v>21</v>
      </c>
      <c r="L282" s="139">
        <v>74</v>
      </c>
      <c r="M282" s="139">
        <v>95</v>
      </c>
      <c r="N282" s="139">
        <v>74</v>
      </c>
      <c r="O282" s="139">
        <v>95</v>
      </c>
      <c r="P282" s="140">
        <v>0</v>
      </c>
      <c r="Q282" s="140">
        <v>5.675675675675676E-2</v>
      </c>
      <c r="R282" s="151">
        <v>0.30962343096234307</v>
      </c>
      <c r="S282" s="151">
        <v>0.15599343185550082</v>
      </c>
      <c r="T282" s="139">
        <v>223</v>
      </c>
      <c r="U282" s="151">
        <v>0.42600896860986548</v>
      </c>
    </row>
    <row r="283" spans="1:21" ht="22.5" x14ac:dyDescent="0.25">
      <c r="A283" s="18" t="s">
        <v>308</v>
      </c>
      <c r="B283" s="10" t="str">
        <f>'6'!B283</f>
        <v>Lawrence</v>
      </c>
      <c r="C283" s="85">
        <f>'4'!C282</f>
        <v>980</v>
      </c>
      <c r="D283" s="85">
        <f>'4'!D282</f>
        <v>653</v>
      </c>
      <c r="E283" s="85">
        <f>'4'!E282</f>
        <v>1633</v>
      </c>
      <c r="F283" s="139" t="s">
        <v>824</v>
      </c>
      <c r="G283" s="139">
        <v>2</v>
      </c>
      <c r="H283" s="139">
        <v>55</v>
      </c>
      <c r="I283" s="139">
        <v>0</v>
      </c>
      <c r="J283" s="139">
        <v>55</v>
      </c>
      <c r="K283" s="139">
        <v>50</v>
      </c>
      <c r="L283" s="139">
        <v>212</v>
      </c>
      <c r="M283" s="139">
        <v>262</v>
      </c>
      <c r="N283" s="139">
        <v>267</v>
      </c>
      <c r="O283" s="139">
        <v>317</v>
      </c>
      <c r="P283" s="140">
        <v>3.3680342927127987E-2</v>
      </c>
      <c r="Q283" s="140">
        <v>5.1020408163265307E-2</v>
      </c>
      <c r="R283" s="151">
        <v>0.40888208269525267</v>
      </c>
      <c r="S283" s="151">
        <v>0.19412124923453766</v>
      </c>
      <c r="T283" s="139">
        <v>568</v>
      </c>
      <c r="U283" s="151">
        <v>0.55809859154929575</v>
      </c>
    </row>
    <row r="284" spans="1:21" x14ac:dyDescent="0.25">
      <c r="A284" s="18" t="s">
        <v>309</v>
      </c>
      <c r="B284" s="10" t="str">
        <f>'6'!B284</f>
        <v>Bucks</v>
      </c>
      <c r="C284" s="85">
        <f>'4'!C283</f>
        <v>213</v>
      </c>
      <c r="D284" s="85">
        <f>'4'!D283</f>
        <v>187</v>
      </c>
      <c r="E284" s="85">
        <f>'4'!E283</f>
        <v>400</v>
      </c>
      <c r="F284" s="139" t="s">
        <v>699</v>
      </c>
      <c r="G284" s="139">
        <v>0</v>
      </c>
      <c r="H284" s="139">
        <v>0</v>
      </c>
      <c r="I284" s="139">
        <v>0</v>
      </c>
      <c r="J284" s="139">
        <v>0</v>
      </c>
      <c r="K284" s="139">
        <v>0</v>
      </c>
      <c r="L284" s="139">
        <v>0</v>
      </c>
      <c r="M284" s="139">
        <v>0</v>
      </c>
      <c r="N284" s="139">
        <v>0</v>
      </c>
      <c r="O284" s="139">
        <v>0</v>
      </c>
      <c r="P284" s="140">
        <v>0</v>
      </c>
      <c r="Q284" s="140">
        <v>0</v>
      </c>
      <c r="R284" s="151">
        <v>0</v>
      </c>
      <c r="S284" s="151">
        <v>0</v>
      </c>
      <c r="T284" s="139">
        <v>0</v>
      </c>
      <c r="U284" s="151">
        <v>0</v>
      </c>
    </row>
    <row r="285" spans="1:21" ht="22.5" x14ac:dyDescent="0.25">
      <c r="A285" s="18" t="s">
        <v>310</v>
      </c>
      <c r="B285" s="10" t="str">
        <f>'6'!B285</f>
        <v>Westmoreland</v>
      </c>
      <c r="C285" s="85">
        <f>'4'!C284</f>
        <v>687</v>
      </c>
      <c r="D285" s="85">
        <f>'4'!D284</f>
        <v>491</v>
      </c>
      <c r="E285" s="85">
        <f>'4'!E284</f>
        <v>1178</v>
      </c>
      <c r="F285" s="139" t="s">
        <v>820</v>
      </c>
      <c r="G285" s="139">
        <v>2</v>
      </c>
      <c r="H285" s="139">
        <v>0</v>
      </c>
      <c r="I285" s="139">
        <v>15</v>
      </c>
      <c r="J285" s="139">
        <v>15</v>
      </c>
      <c r="K285" s="139">
        <v>17</v>
      </c>
      <c r="L285" s="139">
        <v>108</v>
      </c>
      <c r="M285" s="139">
        <v>125</v>
      </c>
      <c r="N285" s="139">
        <v>108</v>
      </c>
      <c r="O285" s="139">
        <v>140</v>
      </c>
      <c r="P285" s="140">
        <v>1.2733446519524618E-2</v>
      </c>
      <c r="Q285" s="140">
        <v>2.4745269286754003E-2</v>
      </c>
      <c r="R285" s="151">
        <v>0.21995926680244399</v>
      </c>
      <c r="S285" s="151">
        <v>0.10611205432937182</v>
      </c>
      <c r="T285" s="139">
        <v>242</v>
      </c>
      <c r="U285" s="151">
        <v>0.51652892561983466</v>
      </c>
    </row>
    <row r="286" spans="1:21" x14ac:dyDescent="0.25">
      <c r="A286" s="18" t="s">
        <v>311</v>
      </c>
      <c r="B286" s="10" t="str">
        <f>'6'!B286</f>
        <v>Perry</v>
      </c>
      <c r="C286" s="85">
        <f>'4'!C285</f>
        <v>279</v>
      </c>
      <c r="D286" s="85">
        <f>'4'!D285</f>
        <v>183</v>
      </c>
      <c r="E286" s="85">
        <f>'4'!E285</f>
        <v>462</v>
      </c>
      <c r="F286" s="139" t="s">
        <v>741</v>
      </c>
      <c r="G286" s="139">
        <v>1</v>
      </c>
      <c r="H286" s="139">
        <v>0</v>
      </c>
      <c r="I286" s="139">
        <v>0</v>
      </c>
      <c r="J286" s="139">
        <v>0</v>
      </c>
      <c r="K286" s="139">
        <v>0</v>
      </c>
      <c r="L286" s="139">
        <v>11</v>
      </c>
      <c r="M286" s="139">
        <v>11</v>
      </c>
      <c r="N286" s="139">
        <v>11</v>
      </c>
      <c r="O286" s="139">
        <v>11</v>
      </c>
      <c r="P286" s="140">
        <v>0</v>
      </c>
      <c r="Q286" s="140">
        <v>0</v>
      </c>
      <c r="R286" s="151">
        <v>6.0109289617486336E-2</v>
      </c>
      <c r="S286" s="151">
        <v>2.3809523809523808E-2</v>
      </c>
      <c r="T286" s="139">
        <v>109</v>
      </c>
      <c r="U286" s="151">
        <v>0.10091743119266056</v>
      </c>
    </row>
    <row r="287" spans="1:21" x14ac:dyDescent="0.25">
      <c r="A287" s="133" t="s">
        <v>312</v>
      </c>
      <c r="B287" s="134" t="s">
        <v>550</v>
      </c>
      <c r="C287" s="85">
        <f>'4'!C286</f>
        <v>2891</v>
      </c>
      <c r="D287" s="85">
        <f>'4'!D286</f>
        <v>1774</v>
      </c>
      <c r="E287" s="85">
        <f>'4'!E286</f>
        <v>4665</v>
      </c>
      <c r="F287" s="139" t="s">
        <v>904</v>
      </c>
      <c r="G287" s="139">
        <v>1</v>
      </c>
      <c r="H287" s="139">
        <v>0</v>
      </c>
      <c r="I287" s="139">
        <v>0</v>
      </c>
      <c r="J287" s="139">
        <v>0</v>
      </c>
      <c r="K287" s="139">
        <v>112</v>
      </c>
      <c r="L287" s="139">
        <v>0</v>
      </c>
      <c r="M287" s="139">
        <v>112</v>
      </c>
      <c r="N287" s="139">
        <v>0</v>
      </c>
      <c r="O287" s="139">
        <v>112</v>
      </c>
      <c r="P287" s="140">
        <v>0</v>
      </c>
      <c r="Q287" s="140">
        <v>3.8740920096852302E-2</v>
      </c>
      <c r="R287" s="151">
        <v>0</v>
      </c>
      <c r="S287" s="151">
        <v>2.4008574490889605E-2</v>
      </c>
      <c r="T287" s="139">
        <v>835</v>
      </c>
      <c r="U287" s="151">
        <v>0.1341317365269461</v>
      </c>
    </row>
    <row r="288" spans="1:21" x14ac:dyDescent="0.25">
      <c r="A288" s="18" t="s">
        <v>313</v>
      </c>
      <c r="B288" s="10" t="str">
        <f>'6'!B288</f>
        <v>Allegheny</v>
      </c>
      <c r="C288" s="85">
        <f>'4'!C287</f>
        <v>1553</v>
      </c>
      <c r="D288" s="85">
        <f>'4'!D287</f>
        <v>1250</v>
      </c>
      <c r="E288" s="85">
        <f>'4'!E287</f>
        <v>2803</v>
      </c>
      <c r="F288" s="139" t="s">
        <v>699</v>
      </c>
      <c r="G288" s="139">
        <v>0</v>
      </c>
      <c r="H288" s="139">
        <v>0</v>
      </c>
      <c r="I288" s="139">
        <v>0</v>
      </c>
      <c r="J288" s="139">
        <v>0</v>
      </c>
      <c r="K288" s="139">
        <v>0</v>
      </c>
      <c r="L288" s="139">
        <v>0</v>
      </c>
      <c r="M288" s="139">
        <v>0</v>
      </c>
      <c r="N288" s="139">
        <v>0</v>
      </c>
      <c r="O288" s="139">
        <v>0</v>
      </c>
      <c r="P288" s="140">
        <v>0</v>
      </c>
      <c r="Q288" s="140">
        <v>0</v>
      </c>
      <c r="R288" s="151">
        <v>0</v>
      </c>
      <c r="S288" s="151">
        <v>0</v>
      </c>
      <c r="T288" s="139">
        <v>104</v>
      </c>
      <c r="U288" s="151">
        <v>0</v>
      </c>
    </row>
    <row r="289" spans="1:21" x14ac:dyDescent="0.25">
      <c r="A289" s="18" t="s">
        <v>314</v>
      </c>
      <c r="B289" s="10" t="str">
        <f>'6'!B289</f>
        <v>Clarion</v>
      </c>
      <c r="C289" s="85">
        <f>'4'!C288</f>
        <v>175</v>
      </c>
      <c r="D289" s="85">
        <f>'4'!D288</f>
        <v>116</v>
      </c>
      <c r="E289" s="85">
        <f>'4'!E288</f>
        <v>291</v>
      </c>
      <c r="F289" s="139" t="s">
        <v>699</v>
      </c>
      <c r="G289" s="139">
        <v>0</v>
      </c>
      <c r="H289" s="139">
        <v>0</v>
      </c>
      <c r="I289" s="139">
        <v>0</v>
      </c>
      <c r="J289" s="139">
        <v>0</v>
      </c>
      <c r="K289" s="139">
        <v>0</v>
      </c>
      <c r="L289" s="139">
        <v>0</v>
      </c>
      <c r="M289" s="139">
        <v>0</v>
      </c>
      <c r="N289" s="139">
        <v>0</v>
      </c>
      <c r="O289" s="139">
        <v>0</v>
      </c>
      <c r="P289" s="140">
        <v>0</v>
      </c>
      <c r="Q289" s="140">
        <v>0</v>
      </c>
      <c r="R289" s="151">
        <v>0</v>
      </c>
      <c r="S289" s="151">
        <v>0</v>
      </c>
      <c r="T289" s="139">
        <v>77</v>
      </c>
      <c r="U289" s="151">
        <v>0</v>
      </c>
    </row>
    <row r="290" spans="1:21" ht="33.75" x14ac:dyDescent="0.25">
      <c r="A290" s="18" t="s">
        <v>315</v>
      </c>
      <c r="B290" s="10" t="str">
        <f>'6'!B290</f>
        <v>Erie</v>
      </c>
      <c r="C290" s="85">
        <f>'4'!C289</f>
        <v>354</v>
      </c>
      <c r="D290" s="85">
        <f>'4'!D289</f>
        <v>262</v>
      </c>
      <c r="E290" s="85">
        <f>'4'!E289</f>
        <v>616</v>
      </c>
      <c r="F290" s="139" t="s">
        <v>905</v>
      </c>
      <c r="G290" s="139">
        <v>2</v>
      </c>
      <c r="H290" s="139">
        <v>0</v>
      </c>
      <c r="I290" s="139">
        <v>0</v>
      </c>
      <c r="J290" s="139">
        <v>0</v>
      </c>
      <c r="K290" s="139">
        <v>4</v>
      </c>
      <c r="L290" s="139">
        <v>70</v>
      </c>
      <c r="M290" s="139">
        <v>74</v>
      </c>
      <c r="N290" s="139">
        <v>70</v>
      </c>
      <c r="O290" s="139">
        <v>74</v>
      </c>
      <c r="P290" s="140">
        <v>0</v>
      </c>
      <c r="Q290" s="140">
        <v>1.1299435028248588E-2</v>
      </c>
      <c r="R290" s="151">
        <v>0.26717557251908397</v>
      </c>
      <c r="S290" s="151">
        <v>0.12012987012987013</v>
      </c>
      <c r="T290" s="139">
        <v>148</v>
      </c>
      <c r="U290" s="151">
        <v>0.5</v>
      </c>
    </row>
    <row r="291" spans="1:21" x14ac:dyDescent="0.25">
      <c r="A291" s="18" t="s">
        <v>316</v>
      </c>
      <c r="B291" s="10" t="str">
        <f>'6'!B291</f>
        <v>Allegheny</v>
      </c>
      <c r="C291" s="85">
        <f>'4'!C290</f>
        <v>1217</v>
      </c>
      <c r="D291" s="85">
        <f>'4'!D290</f>
        <v>743</v>
      </c>
      <c r="E291" s="85">
        <f>'4'!E290</f>
        <v>1960</v>
      </c>
      <c r="F291" s="139" t="s">
        <v>705</v>
      </c>
      <c r="G291" s="139">
        <v>1</v>
      </c>
      <c r="H291" s="139">
        <v>0</v>
      </c>
      <c r="I291" s="139">
        <v>0</v>
      </c>
      <c r="J291" s="139">
        <v>0</v>
      </c>
      <c r="K291" s="139">
        <v>13</v>
      </c>
      <c r="L291" s="139">
        <v>0</v>
      </c>
      <c r="M291" s="139">
        <v>13</v>
      </c>
      <c r="N291" s="139">
        <v>0</v>
      </c>
      <c r="O291" s="139">
        <v>13</v>
      </c>
      <c r="P291" s="140">
        <v>0</v>
      </c>
      <c r="Q291" s="140">
        <v>1.0682004930156122E-2</v>
      </c>
      <c r="R291" s="151">
        <v>0</v>
      </c>
      <c r="S291" s="151">
        <v>6.6326530612244895E-3</v>
      </c>
      <c r="T291" s="139">
        <v>217</v>
      </c>
      <c r="U291" s="151">
        <v>5.9907834101382486E-2</v>
      </c>
    </row>
    <row r="292" spans="1:21" x14ac:dyDescent="0.25">
      <c r="A292" s="18" t="s">
        <v>317</v>
      </c>
      <c r="B292" s="10" t="str">
        <f>'6'!B292</f>
        <v>Montgomery</v>
      </c>
      <c r="C292" s="85">
        <f>'4'!C291</f>
        <v>3406</v>
      </c>
      <c r="D292" s="85">
        <f>'4'!D291</f>
        <v>2329</v>
      </c>
      <c r="E292" s="85">
        <f>'4'!E291</f>
        <v>5735</v>
      </c>
      <c r="F292" s="139" t="s">
        <v>699</v>
      </c>
      <c r="G292" s="139">
        <v>0</v>
      </c>
      <c r="H292" s="139">
        <v>0</v>
      </c>
      <c r="I292" s="139">
        <v>0</v>
      </c>
      <c r="J292" s="139">
        <v>0</v>
      </c>
      <c r="K292" s="139">
        <v>0</v>
      </c>
      <c r="L292" s="139">
        <v>0</v>
      </c>
      <c r="M292" s="139">
        <v>0</v>
      </c>
      <c r="N292" s="139">
        <v>0</v>
      </c>
      <c r="O292" s="139">
        <v>0</v>
      </c>
      <c r="P292" s="140">
        <v>0</v>
      </c>
      <c r="Q292" s="140">
        <v>0</v>
      </c>
      <c r="R292" s="151">
        <v>0</v>
      </c>
      <c r="S292" s="151">
        <v>0</v>
      </c>
      <c r="T292" s="139">
        <v>316</v>
      </c>
      <c r="U292" s="151">
        <v>0</v>
      </c>
    </row>
    <row r="293" spans="1:21" x14ac:dyDescent="0.25">
      <c r="A293" s="18" t="s">
        <v>318</v>
      </c>
      <c r="B293" s="10" t="str">
        <f>'6'!B293</f>
        <v>Lackawanna</v>
      </c>
      <c r="C293" s="85">
        <f>'4'!C292</f>
        <v>573</v>
      </c>
      <c r="D293" s="85">
        <f>'4'!D292</f>
        <v>413</v>
      </c>
      <c r="E293" s="85">
        <f>'4'!E292</f>
        <v>986</v>
      </c>
      <c r="F293" s="139" t="s">
        <v>791</v>
      </c>
      <c r="G293" s="139">
        <v>1</v>
      </c>
      <c r="H293" s="139">
        <v>4</v>
      </c>
      <c r="I293" s="139">
        <v>0</v>
      </c>
      <c r="J293" s="139">
        <v>4</v>
      </c>
      <c r="K293" s="139">
        <v>9</v>
      </c>
      <c r="L293" s="139">
        <v>45</v>
      </c>
      <c r="M293" s="139">
        <v>54</v>
      </c>
      <c r="N293" s="139">
        <v>49</v>
      </c>
      <c r="O293" s="139">
        <v>58</v>
      </c>
      <c r="P293" s="140">
        <v>4.0567951318458417E-3</v>
      </c>
      <c r="Q293" s="140">
        <v>1.5706806282722512E-2</v>
      </c>
      <c r="R293" s="151">
        <v>0.11864406779661017</v>
      </c>
      <c r="S293" s="151">
        <v>5.8823529411764705E-2</v>
      </c>
      <c r="T293" s="139">
        <v>126</v>
      </c>
      <c r="U293" s="151">
        <v>0.46031746031746029</v>
      </c>
    </row>
    <row r="294" spans="1:21" x14ac:dyDescent="0.25">
      <c r="A294" s="18" t="s">
        <v>319</v>
      </c>
      <c r="B294" s="10" t="str">
        <f>'6'!B294</f>
        <v>Schuylkill</v>
      </c>
      <c r="C294" s="85">
        <f>'4'!C293</f>
        <v>428</v>
      </c>
      <c r="D294" s="85">
        <f>'4'!D293</f>
        <v>344</v>
      </c>
      <c r="E294" s="85">
        <f>'4'!E293</f>
        <v>772</v>
      </c>
      <c r="F294" s="139" t="s">
        <v>752</v>
      </c>
      <c r="G294" s="139">
        <v>1</v>
      </c>
      <c r="H294" s="139">
        <v>0</v>
      </c>
      <c r="I294" s="139">
        <v>0</v>
      </c>
      <c r="J294" s="139">
        <v>0</v>
      </c>
      <c r="K294" s="139">
        <v>0</v>
      </c>
      <c r="L294" s="139">
        <v>48</v>
      </c>
      <c r="M294" s="139">
        <v>48</v>
      </c>
      <c r="N294" s="139">
        <v>48</v>
      </c>
      <c r="O294" s="139">
        <v>48</v>
      </c>
      <c r="P294" s="140">
        <v>0</v>
      </c>
      <c r="Q294" s="140">
        <v>0</v>
      </c>
      <c r="R294" s="151">
        <v>0.13953488372093023</v>
      </c>
      <c r="S294" s="151">
        <v>6.2176165803108807E-2</v>
      </c>
      <c r="T294" s="139">
        <v>89</v>
      </c>
      <c r="U294" s="151">
        <v>0.5393258426966292</v>
      </c>
    </row>
    <row r="295" spans="1:21" x14ac:dyDescent="0.25">
      <c r="A295" s="18" t="s">
        <v>320</v>
      </c>
      <c r="B295" s="10" t="str">
        <f>'6'!B295</f>
        <v>Somerset</v>
      </c>
      <c r="C295" s="85">
        <f>'4'!C294</f>
        <v>308</v>
      </c>
      <c r="D295" s="85">
        <f>'4'!D294</f>
        <v>180</v>
      </c>
      <c r="E295" s="85">
        <f>'4'!E294</f>
        <v>488</v>
      </c>
      <c r="F295" s="139" t="s">
        <v>708</v>
      </c>
      <c r="G295" s="139">
        <v>1</v>
      </c>
      <c r="H295" s="139">
        <v>0</v>
      </c>
      <c r="I295" s="139">
        <v>15</v>
      </c>
      <c r="J295" s="139">
        <v>15</v>
      </c>
      <c r="K295" s="139">
        <v>3</v>
      </c>
      <c r="L295" s="139">
        <v>35</v>
      </c>
      <c r="M295" s="139">
        <v>38</v>
      </c>
      <c r="N295" s="139">
        <v>35</v>
      </c>
      <c r="O295" s="139">
        <v>53</v>
      </c>
      <c r="P295" s="140">
        <v>3.0737704918032786E-2</v>
      </c>
      <c r="Q295" s="140">
        <v>9.74025974025974E-3</v>
      </c>
      <c r="R295" s="151">
        <v>0.19444444444444445</v>
      </c>
      <c r="S295" s="151">
        <v>7.7868852459016397E-2</v>
      </c>
      <c r="T295" s="139">
        <v>108</v>
      </c>
      <c r="U295" s="151">
        <v>0.35185185185185186</v>
      </c>
    </row>
    <row r="296" spans="1:21" x14ac:dyDescent="0.25">
      <c r="A296" s="18" t="s">
        <v>321</v>
      </c>
      <c r="B296" s="10" t="str">
        <f>'6'!B296</f>
        <v>Northampton</v>
      </c>
      <c r="C296" s="85">
        <f>'4'!C295</f>
        <v>1222</v>
      </c>
      <c r="D296" s="85">
        <f>'4'!D295</f>
        <v>904</v>
      </c>
      <c r="E296" s="85">
        <f>'4'!E295</f>
        <v>2126</v>
      </c>
      <c r="F296" s="139" t="s">
        <v>699</v>
      </c>
      <c r="G296" s="139">
        <v>0</v>
      </c>
      <c r="H296" s="139">
        <v>0</v>
      </c>
      <c r="I296" s="139">
        <v>0</v>
      </c>
      <c r="J296" s="139">
        <v>0</v>
      </c>
      <c r="K296" s="139">
        <v>0</v>
      </c>
      <c r="L296" s="139">
        <v>0</v>
      </c>
      <c r="M296" s="139">
        <v>0</v>
      </c>
      <c r="N296" s="139">
        <v>0</v>
      </c>
      <c r="O296" s="139">
        <v>0</v>
      </c>
      <c r="P296" s="140">
        <v>0</v>
      </c>
      <c r="Q296" s="140">
        <v>0</v>
      </c>
      <c r="R296" s="151">
        <v>0</v>
      </c>
      <c r="S296" s="151">
        <v>0</v>
      </c>
      <c r="T296" s="139">
        <v>83</v>
      </c>
      <c r="U296" s="151">
        <v>0</v>
      </c>
    </row>
    <row r="297" spans="1:21" x14ac:dyDescent="0.25">
      <c r="A297" s="18" t="s">
        <v>322</v>
      </c>
      <c r="B297" s="10" t="str">
        <f>'6'!B297</f>
        <v>Bradford</v>
      </c>
      <c r="C297" s="85">
        <f>'4'!C296</f>
        <v>219</v>
      </c>
      <c r="D297" s="85">
        <f>'4'!D296</f>
        <v>148</v>
      </c>
      <c r="E297" s="85">
        <f>'4'!E296</f>
        <v>367</v>
      </c>
      <c r="F297" s="139" t="s">
        <v>699</v>
      </c>
      <c r="G297" s="139">
        <v>0</v>
      </c>
      <c r="H297" s="139">
        <v>0</v>
      </c>
      <c r="I297" s="139">
        <v>0</v>
      </c>
      <c r="J297" s="139">
        <v>0</v>
      </c>
      <c r="K297" s="139">
        <v>0</v>
      </c>
      <c r="L297" s="139">
        <v>0</v>
      </c>
      <c r="M297" s="139">
        <v>0</v>
      </c>
      <c r="N297" s="139">
        <v>0</v>
      </c>
      <c r="O297" s="139">
        <v>0</v>
      </c>
      <c r="P297" s="140">
        <v>0</v>
      </c>
      <c r="Q297" s="140">
        <v>0</v>
      </c>
      <c r="R297" s="151">
        <v>0</v>
      </c>
      <c r="S297" s="151">
        <v>0</v>
      </c>
      <c r="T297" s="139">
        <v>86</v>
      </c>
      <c r="U297" s="151">
        <v>0</v>
      </c>
    </row>
    <row r="298" spans="1:21" ht="22.5" x14ac:dyDescent="0.25">
      <c r="A298" s="18" t="s">
        <v>323</v>
      </c>
      <c r="B298" s="10" t="str">
        <f>'6'!B298</f>
        <v>York</v>
      </c>
      <c r="C298" s="85">
        <f>'4'!C297</f>
        <v>970</v>
      </c>
      <c r="D298" s="85">
        <f>'4'!D297</f>
        <v>681</v>
      </c>
      <c r="E298" s="85">
        <f>'4'!E297</f>
        <v>1651</v>
      </c>
      <c r="F298" s="139" t="s">
        <v>808</v>
      </c>
      <c r="G298" s="139">
        <v>1</v>
      </c>
      <c r="H298" s="139">
        <v>0</v>
      </c>
      <c r="I298" s="139">
        <v>0</v>
      </c>
      <c r="J298" s="139">
        <v>0</v>
      </c>
      <c r="K298" s="139">
        <v>0</v>
      </c>
      <c r="L298" s="139">
        <v>17</v>
      </c>
      <c r="M298" s="139">
        <v>17</v>
      </c>
      <c r="N298" s="139">
        <v>17</v>
      </c>
      <c r="O298" s="139">
        <v>17</v>
      </c>
      <c r="P298" s="140">
        <v>0</v>
      </c>
      <c r="Q298" s="140">
        <v>0</v>
      </c>
      <c r="R298" s="151">
        <v>2.4963289280469897E-2</v>
      </c>
      <c r="S298" s="151">
        <v>1.029678982434888E-2</v>
      </c>
      <c r="T298" s="139">
        <v>106</v>
      </c>
      <c r="U298" s="151">
        <v>0.16037735849056603</v>
      </c>
    </row>
    <row r="299" spans="1:21" ht="22.5" x14ac:dyDescent="0.25">
      <c r="A299" s="18" t="s">
        <v>324</v>
      </c>
      <c r="B299" s="10" t="str">
        <f>'6'!B299</f>
        <v>Bedford</v>
      </c>
      <c r="C299" s="85">
        <f>'4'!C298</f>
        <v>269</v>
      </c>
      <c r="D299" s="85">
        <f>'4'!D298</f>
        <v>182</v>
      </c>
      <c r="E299" s="85">
        <f>'4'!E298</f>
        <v>451</v>
      </c>
      <c r="F299" s="139" t="s">
        <v>797</v>
      </c>
      <c r="G299" s="139">
        <v>1</v>
      </c>
      <c r="H299" s="139">
        <v>0</v>
      </c>
      <c r="I299" s="139">
        <v>0</v>
      </c>
      <c r="J299" s="139">
        <v>0</v>
      </c>
      <c r="K299" s="139">
        <v>5</v>
      </c>
      <c r="L299" s="139">
        <v>17</v>
      </c>
      <c r="M299" s="139">
        <v>22</v>
      </c>
      <c r="N299" s="139">
        <v>17</v>
      </c>
      <c r="O299" s="139">
        <v>22</v>
      </c>
      <c r="P299" s="140">
        <v>0</v>
      </c>
      <c r="Q299" s="140">
        <v>1.858736059479554E-2</v>
      </c>
      <c r="R299" s="151">
        <v>9.3406593406593408E-2</v>
      </c>
      <c r="S299" s="151">
        <v>4.878048780487805E-2</v>
      </c>
      <c r="T299" s="139">
        <v>103</v>
      </c>
      <c r="U299" s="151">
        <v>0.21359223300970873</v>
      </c>
    </row>
    <row r="300" spans="1:21" ht="22.5" x14ac:dyDescent="0.25">
      <c r="A300" s="18" t="s">
        <v>325</v>
      </c>
      <c r="B300" s="10" t="str">
        <f>'6'!B300</f>
        <v>Cambria</v>
      </c>
      <c r="C300" s="85">
        <f>'4'!C299</f>
        <v>247</v>
      </c>
      <c r="D300" s="85">
        <f>'4'!D299</f>
        <v>214</v>
      </c>
      <c r="E300" s="85">
        <f>'4'!E299</f>
        <v>461</v>
      </c>
      <c r="F300" s="139" t="s">
        <v>806</v>
      </c>
      <c r="G300" s="139">
        <v>2</v>
      </c>
      <c r="H300" s="139">
        <v>0</v>
      </c>
      <c r="I300" s="139">
        <v>0</v>
      </c>
      <c r="J300" s="139">
        <v>0</v>
      </c>
      <c r="K300" s="139">
        <v>2</v>
      </c>
      <c r="L300" s="139">
        <v>48</v>
      </c>
      <c r="M300" s="139">
        <v>50</v>
      </c>
      <c r="N300" s="139">
        <v>48</v>
      </c>
      <c r="O300" s="139">
        <v>50</v>
      </c>
      <c r="P300" s="140">
        <v>0</v>
      </c>
      <c r="Q300" s="140">
        <v>8.0971659919028341E-3</v>
      </c>
      <c r="R300" s="151">
        <v>0.22429906542056074</v>
      </c>
      <c r="S300" s="151">
        <v>0.10845986984815618</v>
      </c>
      <c r="T300" s="139">
        <v>85</v>
      </c>
      <c r="U300" s="151">
        <v>0.58823529411764708</v>
      </c>
    </row>
    <row r="301" spans="1:21" ht="22.5" x14ac:dyDescent="0.25">
      <c r="A301" s="18" t="s">
        <v>326</v>
      </c>
      <c r="B301" s="10" t="str">
        <f>'6'!B301</f>
        <v>Lebanon</v>
      </c>
      <c r="C301" s="85">
        <f>'4'!C300</f>
        <v>699</v>
      </c>
      <c r="D301" s="85">
        <f>'4'!D300</f>
        <v>458</v>
      </c>
      <c r="E301" s="85">
        <f>'4'!E300</f>
        <v>1157</v>
      </c>
      <c r="F301" s="139" t="s">
        <v>795</v>
      </c>
      <c r="G301" s="139">
        <v>2</v>
      </c>
      <c r="H301" s="139">
        <v>19</v>
      </c>
      <c r="I301" s="139">
        <v>0</v>
      </c>
      <c r="J301" s="139">
        <v>19</v>
      </c>
      <c r="K301" s="139">
        <v>5</v>
      </c>
      <c r="L301" s="139">
        <v>0</v>
      </c>
      <c r="M301" s="139">
        <v>5</v>
      </c>
      <c r="N301" s="139">
        <v>19</v>
      </c>
      <c r="O301" s="139">
        <v>24</v>
      </c>
      <c r="P301" s="140">
        <v>1.6421780466724288E-2</v>
      </c>
      <c r="Q301" s="140">
        <v>7.1530758226037196E-3</v>
      </c>
      <c r="R301" s="151">
        <v>4.148471615720524E-2</v>
      </c>
      <c r="S301" s="151">
        <v>2.0743301642178046E-2</v>
      </c>
      <c r="T301" s="139">
        <v>126</v>
      </c>
      <c r="U301" s="151">
        <v>0.19047619047619047</v>
      </c>
    </row>
    <row r="302" spans="1:21" x14ac:dyDescent="0.25">
      <c r="A302" s="18" t="s">
        <v>327</v>
      </c>
      <c r="B302" s="10" t="str">
        <f>'6'!B302</f>
        <v>Lehigh</v>
      </c>
      <c r="C302" s="85">
        <f>'4'!C301</f>
        <v>356</v>
      </c>
      <c r="D302" s="85">
        <f>'4'!D301</f>
        <v>260</v>
      </c>
      <c r="E302" s="85">
        <f>'4'!E301</f>
        <v>616</v>
      </c>
      <c r="F302" s="139" t="s">
        <v>794</v>
      </c>
      <c r="G302" s="139">
        <v>1</v>
      </c>
      <c r="H302" s="139">
        <v>20</v>
      </c>
      <c r="I302" s="139">
        <v>0</v>
      </c>
      <c r="J302" s="139">
        <v>20</v>
      </c>
      <c r="K302" s="139">
        <v>0</v>
      </c>
      <c r="L302" s="139">
        <v>0</v>
      </c>
      <c r="M302" s="139">
        <v>0</v>
      </c>
      <c r="N302" s="139">
        <v>20</v>
      </c>
      <c r="O302" s="139">
        <v>20</v>
      </c>
      <c r="P302" s="140">
        <v>3.2467532467532464E-2</v>
      </c>
      <c r="Q302" s="140">
        <v>0</v>
      </c>
      <c r="R302" s="151">
        <v>7.6923076923076927E-2</v>
      </c>
      <c r="S302" s="151">
        <v>3.2467532467532464E-2</v>
      </c>
      <c r="T302" s="139">
        <v>97</v>
      </c>
      <c r="U302" s="151">
        <v>0.20618556701030927</v>
      </c>
    </row>
    <row r="303" spans="1:21" x14ac:dyDescent="0.25">
      <c r="A303" s="18" t="s">
        <v>328</v>
      </c>
      <c r="B303" s="10" t="str">
        <f>'6'!B303</f>
        <v>Potter</v>
      </c>
      <c r="C303" s="85">
        <f>'4'!C302</f>
        <v>144</v>
      </c>
      <c r="D303" s="85">
        <f>'4'!D302</f>
        <v>89</v>
      </c>
      <c r="E303" s="85">
        <f>'4'!E302</f>
        <v>233</v>
      </c>
      <c r="F303" s="139" t="s">
        <v>715</v>
      </c>
      <c r="G303" s="139">
        <v>1</v>
      </c>
      <c r="H303" s="139">
        <v>0</v>
      </c>
      <c r="I303" s="139">
        <v>0</v>
      </c>
      <c r="J303" s="139">
        <v>0</v>
      </c>
      <c r="K303" s="139">
        <v>0</v>
      </c>
      <c r="L303" s="139">
        <v>13</v>
      </c>
      <c r="M303" s="139">
        <v>13</v>
      </c>
      <c r="N303" s="139">
        <v>13</v>
      </c>
      <c r="O303" s="139">
        <v>13</v>
      </c>
      <c r="P303" s="140">
        <v>0</v>
      </c>
      <c r="Q303" s="140">
        <v>0</v>
      </c>
      <c r="R303" s="151">
        <v>0.14606741573033707</v>
      </c>
      <c r="S303" s="151">
        <v>5.5793991416309016E-2</v>
      </c>
      <c r="T303" s="139">
        <v>136</v>
      </c>
      <c r="U303" s="151">
        <v>9.5588235294117641E-2</v>
      </c>
    </row>
    <row r="304" spans="1:21" ht="22.5" x14ac:dyDescent="0.25">
      <c r="A304" s="18" t="s">
        <v>329</v>
      </c>
      <c r="B304" s="10" t="str">
        <f>'6'!B304</f>
        <v>Tioga</v>
      </c>
      <c r="C304" s="85">
        <f>'4'!C303</f>
        <v>501</v>
      </c>
      <c r="D304" s="85">
        <f>'4'!D303</f>
        <v>323</v>
      </c>
      <c r="E304" s="85">
        <f>'4'!E303</f>
        <v>824</v>
      </c>
      <c r="F304" s="139" t="s">
        <v>780</v>
      </c>
      <c r="G304" s="139">
        <v>1</v>
      </c>
      <c r="H304" s="139">
        <v>0</v>
      </c>
      <c r="I304" s="139">
        <v>0</v>
      </c>
      <c r="J304" s="139">
        <v>0</v>
      </c>
      <c r="K304" s="139">
        <v>22</v>
      </c>
      <c r="L304" s="139">
        <v>68</v>
      </c>
      <c r="M304" s="139">
        <v>90</v>
      </c>
      <c r="N304" s="139">
        <v>68</v>
      </c>
      <c r="O304" s="139">
        <v>90</v>
      </c>
      <c r="P304" s="140">
        <v>0</v>
      </c>
      <c r="Q304" s="140">
        <v>4.3912175648702596E-2</v>
      </c>
      <c r="R304" s="151">
        <v>0.21052631578947367</v>
      </c>
      <c r="S304" s="151">
        <v>0.10922330097087378</v>
      </c>
      <c r="T304" s="139">
        <v>242</v>
      </c>
      <c r="U304" s="151">
        <v>0.37190082644628097</v>
      </c>
    </row>
    <row r="305" spans="1:21" ht="22.5" x14ac:dyDescent="0.25">
      <c r="A305" s="18" t="s">
        <v>330</v>
      </c>
      <c r="B305" s="10" t="str">
        <f>'6'!B305</f>
        <v>York</v>
      </c>
      <c r="C305" s="85">
        <f>'4'!C304</f>
        <v>692</v>
      </c>
      <c r="D305" s="85">
        <f>'4'!D304</f>
        <v>521</v>
      </c>
      <c r="E305" s="85">
        <f>'4'!E304</f>
        <v>1213</v>
      </c>
      <c r="F305" s="139" t="s">
        <v>808</v>
      </c>
      <c r="G305" s="139">
        <v>1</v>
      </c>
      <c r="H305" s="139">
        <v>0</v>
      </c>
      <c r="I305" s="139">
        <v>0</v>
      </c>
      <c r="J305" s="139">
        <v>0</v>
      </c>
      <c r="K305" s="139">
        <v>0</v>
      </c>
      <c r="L305" s="139">
        <v>17</v>
      </c>
      <c r="M305" s="139">
        <v>17</v>
      </c>
      <c r="N305" s="139">
        <v>17</v>
      </c>
      <c r="O305" s="139">
        <v>17</v>
      </c>
      <c r="P305" s="140">
        <v>0</v>
      </c>
      <c r="Q305" s="140">
        <v>0</v>
      </c>
      <c r="R305" s="151">
        <v>3.2629558541266791E-2</v>
      </c>
      <c r="S305" s="151">
        <v>1.4014839241549877E-2</v>
      </c>
      <c r="T305" s="139">
        <v>66</v>
      </c>
      <c r="U305" s="151">
        <v>0.25757575757575757</v>
      </c>
    </row>
    <row r="306" spans="1:21" x14ac:dyDescent="0.25">
      <c r="A306" s="18" t="s">
        <v>331</v>
      </c>
      <c r="B306" s="10" t="str">
        <f>'6'!B306</f>
        <v>Allegheny</v>
      </c>
      <c r="C306" s="85">
        <f>'4'!C305</f>
        <v>446</v>
      </c>
      <c r="D306" s="85">
        <f>'4'!D305</f>
        <v>246</v>
      </c>
      <c r="E306" s="85">
        <f>'4'!E305</f>
        <v>692</v>
      </c>
      <c r="F306" s="139" t="s">
        <v>705</v>
      </c>
      <c r="G306" s="139">
        <v>1</v>
      </c>
      <c r="H306" s="139">
        <v>19</v>
      </c>
      <c r="I306" s="139">
        <v>0</v>
      </c>
      <c r="J306" s="139">
        <v>19</v>
      </c>
      <c r="K306" s="139">
        <v>16</v>
      </c>
      <c r="L306" s="139">
        <v>32</v>
      </c>
      <c r="M306" s="139">
        <v>48</v>
      </c>
      <c r="N306" s="139">
        <v>51</v>
      </c>
      <c r="O306" s="139">
        <v>67</v>
      </c>
      <c r="P306" s="140">
        <v>2.7456647398843931E-2</v>
      </c>
      <c r="Q306" s="140">
        <v>3.5874439461883408E-2</v>
      </c>
      <c r="R306" s="151">
        <v>0.2073170731707317</v>
      </c>
      <c r="S306" s="151">
        <v>9.6820809248554907E-2</v>
      </c>
      <c r="T306" s="139">
        <v>145</v>
      </c>
      <c r="U306" s="151">
        <v>0.46206896551724136</v>
      </c>
    </row>
    <row r="307" spans="1:21" x14ac:dyDescent="0.25">
      <c r="A307" s="18" t="s">
        <v>332</v>
      </c>
      <c r="B307" s="10" t="str">
        <f>'6'!B307</f>
        <v>Luzerne</v>
      </c>
      <c r="C307" s="85">
        <f>'4'!C306</f>
        <v>248</v>
      </c>
      <c r="D307" s="85">
        <f>'4'!D306</f>
        <v>186</v>
      </c>
      <c r="E307" s="85">
        <f>'4'!E306</f>
        <v>434</v>
      </c>
      <c r="F307" s="139" t="s">
        <v>771</v>
      </c>
      <c r="G307" s="139">
        <v>1</v>
      </c>
      <c r="H307" s="139">
        <v>0</v>
      </c>
      <c r="I307" s="139">
        <v>0</v>
      </c>
      <c r="J307" s="139">
        <v>0</v>
      </c>
      <c r="K307" s="139">
        <v>0</v>
      </c>
      <c r="L307" s="139">
        <v>12</v>
      </c>
      <c r="M307" s="139">
        <v>12</v>
      </c>
      <c r="N307" s="139">
        <v>12</v>
      </c>
      <c r="O307" s="139">
        <v>12</v>
      </c>
      <c r="P307" s="140">
        <v>0</v>
      </c>
      <c r="Q307" s="140">
        <v>0</v>
      </c>
      <c r="R307" s="151">
        <v>6.4516129032258063E-2</v>
      </c>
      <c r="S307" s="151">
        <v>2.7649769585253458E-2</v>
      </c>
      <c r="T307" s="139">
        <v>34</v>
      </c>
      <c r="U307" s="151">
        <v>0.35294117647058826</v>
      </c>
    </row>
    <row r="308" spans="1:21" x14ac:dyDescent="0.25">
      <c r="A308" s="18" t="s">
        <v>333</v>
      </c>
      <c r="B308" s="10" t="str">
        <f>'6'!B308</f>
        <v>Lehigh</v>
      </c>
      <c r="C308" s="85">
        <f>'4'!C307</f>
        <v>418</v>
      </c>
      <c r="D308" s="85">
        <f>'4'!D307</f>
        <v>327</v>
      </c>
      <c r="E308" s="85">
        <f>'4'!E307</f>
        <v>745</v>
      </c>
      <c r="F308" s="139" t="s">
        <v>699</v>
      </c>
      <c r="G308" s="139">
        <v>0</v>
      </c>
      <c r="H308" s="139">
        <v>0</v>
      </c>
      <c r="I308" s="139">
        <v>0</v>
      </c>
      <c r="J308" s="139">
        <v>0</v>
      </c>
      <c r="K308" s="139">
        <v>0</v>
      </c>
      <c r="L308" s="139">
        <v>0</v>
      </c>
      <c r="M308" s="139">
        <v>0</v>
      </c>
      <c r="N308" s="139">
        <v>0</v>
      </c>
      <c r="O308" s="139">
        <v>0</v>
      </c>
      <c r="P308" s="140">
        <v>0</v>
      </c>
      <c r="Q308" s="140">
        <v>0</v>
      </c>
      <c r="R308" s="151">
        <v>0</v>
      </c>
      <c r="S308" s="151">
        <v>0</v>
      </c>
      <c r="T308" s="139">
        <v>17</v>
      </c>
      <c r="U308" s="151">
        <v>0</v>
      </c>
    </row>
    <row r="309" spans="1:21" x14ac:dyDescent="0.25">
      <c r="A309" s="18" t="s">
        <v>334</v>
      </c>
      <c r="B309" s="10" t="str">
        <f>'6'!B309</f>
        <v>Erie</v>
      </c>
      <c r="C309" s="85">
        <f>'4'!C308</f>
        <v>322</v>
      </c>
      <c r="D309" s="85">
        <f>'4'!D308</f>
        <v>241</v>
      </c>
      <c r="E309" s="85">
        <f>'4'!E308</f>
        <v>563</v>
      </c>
      <c r="F309" s="139" t="s">
        <v>737</v>
      </c>
      <c r="G309" s="139">
        <v>1</v>
      </c>
      <c r="H309" s="139">
        <v>0</v>
      </c>
      <c r="I309" s="139">
        <v>0</v>
      </c>
      <c r="J309" s="139">
        <v>0</v>
      </c>
      <c r="K309" s="139">
        <v>0</v>
      </c>
      <c r="L309" s="139">
        <v>31</v>
      </c>
      <c r="M309" s="139">
        <v>31</v>
      </c>
      <c r="N309" s="139">
        <v>31</v>
      </c>
      <c r="O309" s="139">
        <v>31</v>
      </c>
      <c r="P309" s="140">
        <v>0</v>
      </c>
      <c r="Q309" s="140">
        <v>0</v>
      </c>
      <c r="R309" s="151">
        <v>0.12863070539419086</v>
      </c>
      <c r="S309" s="151">
        <v>5.5062166962699825E-2</v>
      </c>
      <c r="T309" s="139">
        <v>179</v>
      </c>
      <c r="U309" s="151">
        <v>0.17318435754189945</v>
      </c>
    </row>
    <row r="310" spans="1:21" ht="22.5" x14ac:dyDescent="0.25">
      <c r="A310" s="18" t="s">
        <v>335</v>
      </c>
      <c r="B310" s="10" t="str">
        <f>'6'!B310</f>
        <v>Westmoreland</v>
      </c>
      <c r="C310" s="85">
        <f>'4'!C309</f>
        <v>1026</v>
      </c>
      <c r="D310" s="85">
        <f>'4'!D309</f>
        <v>765</v>
      </c>
      <c r="E310" s="85">
        <f>'4'!E309</f>
        <v>1791</v>
      </c>
      <c r="F310" s="139" t="s">
        <v>820</v>
      </c>
      <c r="G310" s="139">
        <v>2</v>
      </c>
      <c r="H310" s="139">
        <v>0</v>
      </c>
      <c r="I310" s="139">
        <v>0</v>
      </c>
      <c r="J310" s="139">
        <v>0</v>
      </c>
      <c r="K310" s="139">
        <v>6</v>
      </c>
      <c r="L310" s="139">
        <v>55</v>
      </c>
      <c r="M310" s="139">
        <v>61</v>
      </c>
      <c r="N310" s="139">
        <v>55</v>
      </c>
      <c r="O310" s="139">
        <v>61</v>
      </c>
      <c r="P310" s="140">
        <v>0</v>
      </c>
      <c r="Q310" s="140">
        <v>5.8479532163742687E-3</v>
      </c>
      <c r="R310" s="151">
        <v>7.1895424836601302E-2</v>
      </c>
      <c r="S310" s="151">
        <v>3.4059184812953655E-2</v>
      </c>
      <c r="T310" s="139">
        <v>79</v>
      </c>
      <c r="U310" s="151">
        <v>0.77215189873417722</v>
      </c>
    </row>
    <row r="311" spans="1:21" x14ac:dyDescent="0.25">
      <c r="A311" s="18" t="s">
        <v>336</v>
      </c>
      <c r="B311" s="10" t="str">
        <f>'6'!B311</f>
        <v>Chester</v>
      </c>
      <c r="C311" s="85">
        <f>'4'!C310</f>
        <v>811</v>
      </c>
      <c r="D311" s="85">
        <f>'4'!D310</f>
        <v>611</v>
      </c>
      <c r="E311" s="85">
        <f>'4'!E310</f>
        <v>1422</v>
      </c>
      <c r="F311" s="139" t="s">
        <v>699</v>
      </c>
      <c r="G311" s="139">
        <v>0</v>
      </c>
      <c r="H311" s="139">
        <v>0</v>
      </c>
      <c r="I311" s="139">
        <v>0</v>
      </c>
      <c r="J311" s="139">
        <v>0</v>
      </c>
      <c r="K311" s="139">
        <v>0</v>
      </c>
      <c r="L311" s="139">
        <v>0</v>
      </c>
      <c r="M311" s="139">
        <v>0</v>
      </c>
      <c r="N311" s="139">
        <v>0</v>
      </c>
      <c r="O311" s="139">
        <v>0</v>
      </c>
      <c r="P311" s="140">
        <v>0</v>
      </c>
      <c r="Q311" s="140">
        <v>0</v>
      </c>
      <c r="R311" s="151">
        <v>0</v>
      </c>
      <c r="S311" s="151">
        <v>0</v>
      </c>
      <c r="T311" s="139">
        <v>304</v>
      </c>
      <c r="U311" s="151">
        <v>0</v>
      </c>
    </row>
    <row r="312" spans="1:21" ht="22.5" x14ac:dyDescent="0.25">
      <c r="A312" s="18" t="s">
        <v>337</v>
      </c>
      <c r="B312" s="10" t="str">
        <f>'6'!B312</f>
        <v>Venango</v>
      </c>
      <c r="C312" s="85">
        <f>'4'!C311</f>
        <v>527</v>
      </c>
      <c r="D312" s="85">
        <f>'4'!D311</f>
        <v>385</v>
      </c>
      <c r="E312" s="85">
        <f>'4'!E311</f>
        <v>912</v>
      </c>
      <c r="F312" s="139" t="s">
        <v>813</v>
      </c>
      <c r="G312" s="139">
        <v>2</v>
      </c>
      <c r="H312" s="139">
        <v>0</v>
      </c>
      <c r="I312" s="139">
        <v>0</v>
      </c>
      <c r="J312" s="139">
        <v>0</v>
      </c>
      <c r="K312" s="139">
        <v>41</v>
      </c>
      <c r="L312" s="139">
        <v>74</v>
      </c>
      <c r="M312" s="139">
        <v>115</v>
      </c>
      <c r="N312" s="139">
        <v>74</v>
      </c>
      <c r="O312" s="139">
        <v>115</v>
      </c>
      <c r="P312" s="140">
        <v>0</v>
      </c>
      <c r="Q312" s="140">
        <v>7.7798861480075907E-2</v>
      </c>
      <c r="R312" s="151">
        <v>0.19220779220779222</v>
      </c>
      <c r="S312" s="151">
        <v>0.12609649122807018</v>
      </c>
      <c r="T312" s="139">
        <v>344</v>
      </c>
      <c r="U312" s="151">
        <v>0.33430232558139533</v>
      </c>
    </row>
    <row r="313" spans="1:21" x14ac:dyDescent="0.25">
      <c r="A313" s="18" t="s">
        <v>338</v>
      </c>
      <c r="B313" s="10" t="str">
        <f>'6'!B313</f>
        <v>Lackawanna</v>
      </c>
      <c r="C313" s="85">
        <f>'4'!C312</f>
        <v>235</v>
      </c>
      <c r="D313" s="85">
        <f>'4'!D312</f>
        <v>165</v>
      </c>
      <c r="E313" s="85">
        <f>'4'!E312</f>
        <v>400</v>
      </c>
      <c r="F313" s="139" t="s">
        <v>791</v>
      </c>
      <c r="G313" s="139">
        <v>1</v>
      </c>
      <c r="H313" s="139">
        <v>2</v>
      </c>
      <c r="I313" s="139">
        <v>0</v>
      </c>
      <c r="J313" s="139">
        <v>2</v>
      </c>
      <c r="K313" s="139">
        <v>8</v>
      </c>
      <c r="L313" s="139">
        <v>6</v>
      </c>
      <c r="M313" s="139">
        <v>14</v>
      </c>
      <c r="N313" s="139">
        <v>8</v>
      </c>
      <c r="O313" s="139">
        <v>16</v>
      </c>
      <c r="P313" s="140">
        <v>5.0000000000000001E-3</v>
      </c>
      <c r="Q313" s="140">
        <v>3.4042553191489362E-2</v>
      </c>
      <c r="R313" s="151">
        <v>4.8484848484848485E-2</v>
      </c>
      <c r="S313" s="151">
        <v>0.04</v>
      </c>
      <c r="T313" s="139">
        <v>76</v>
      </c>
      <c r="U313" s="151">
        <v>0.21052631578947367</v>
      </c>
    </row>
    <row r="314" spans="1:21" x14ac:dyDescent="0.25">
      <c r="A314" s="18" t="s">
        <v>339</v>
      </c>
      <c r="B314" s="10" t="str">
        <f>'6'!B314</f>
        <v>Berks</v>
      </c>
      <c r="C314" s="85">
        <f>'4'!C313</f>
        <v>324</v>
      </c>
      <c r="D314" s="85">
        <f>'4'!D313</f>
        <v>240</v>
      </c>
      <c r="E314" s="85">
        <f>'4'!E313</f>
        <v>564</v>
      </c>
      <c r="F314" s="139" t="s">
        <v>897</v>
      </c>
      <c r="G314" s="139">
        <v>1</v>
      </c>
      <c r="H314" s="139">
        <v>0</v>
      </c>
      <c r="I314" s="139">
        <v>0</v>
      </c>
      <c r="J314" s="139">
        <v>0</v>
      </c>
      <c r="K314" s="139">
        <v>0</v>
      </c>
      <c r="L314" s="139">
        <v>5</v>
      </c>
      <c r="M314" s="139">
        <v>5</v>
      </c>
      <c r="N314" s="139">
        <v>5</v>
      </c>
      <c r="O314" s="139">
        <v>5</v>
      </c>
      <c r="P314" s="140">
        <v>0</v>
      </c>
      <c r="Q314" s="140">
        <v>0</v>
      </c>
      <c r="R314" s="151">
        <v>2.0833333333333332E-2</v>
      </c>
      <c r="S314" s="151">
        <v>8.8652482269503553E-3</v>
      </c>
      <c r="T314" s="139">
        <v>0</v>
      </c>
      <c r="U314" s="151">
        <v>0</v>
      </c>
    </row>
    <row r="315" spans="1:21" x14ac:dyDescent="0.25">
      <c r="A315" s="18" t="s">
        <v>340</v>
      </c>
      <c r="B315" s="10" t="str">
        <f>'6'!B315</f>
        <v>Potter</v>
      </c>
      <c r="C315" s="85">
        <f>'4'!C314</f>
        <v>103</v>
      </c>
      <c r="D315" s="85">
        <f>'4'!D314</f>
        <v>85</v>
      </c>
      <c r="E315" s="85">
        <f>'4'!E314</f>
        <v>188</v>
      </c>
      <c r="F315" s="139" t="s">
        <v>715</v>
      </c>
      <c r="G315" s="139">
        <v>1</v>
      </c>
      <c r="H315" s="139">
        <v>0</v>
      </c>
      <c r="I315" s="139">
        <v>0</v>
      </c>
      <c r="J315" s="139">
        <v>0</v>
      </c>
      <c r="K315" s="139">
        <v>0</v>
      </c>
      <c r="L315" s="139">
        <v>3</v>
      </c>
      <c r="M315" s="139">
        <v>3</v>
      </c>
      <c r="N315" s="139">
        <v>3</v>
      </c>
      <c r="O315" s="139">
        <v>3</v>
      </c>
      <c r="P315" s="140">
        <v>0</v>
      </c>
      <c r="Q315" s="140">
        <v>0</v>
      </c>
      <c r="R315" s="151">
        <v>3.5294117647058823E-2</v>
      </c>
      <c r="S315" s="151">
        <v>1.5957446808510637E-2</v>
      </c>
      <c r="T315" s="139">
        <v>48</v>
      </c>
      <c r="U315" s="151">
        <v>6.25E-2</v>
      </c>
    </row>
    <row r="316" spans="1:21" x14ac:dyDescent="0.25">
      <c r="A316" s="18" t="s">
        <v>341</v>
      </c>
      <c r="B316" s="10" t="str">
        <f>'6'!B316</f>
        <v>McKean</v>
      </c>
      <c r="C316" s="85">
        <f>'4'!C315</f>
        <v>127</v>
      </c>
      <c r="D316" s="85">
        <f>'4'!D315</f>
        <v>101</v>
      </c>
      <c r="E316" s="85">
        <f>'4'!E315</f>
        <v>228</v>
      </c>
      <c r="F316" s="139" t="s">
        <v>715</v>
      </c>
      <c r="G316" s="139">
        <v>1</v>
      </c>
      <c r="H316" s="139">
        <v>0</v>
      </c>
      <c r="I316" s="139">
        <v>0</v>
      </c>
      <c r="J316" s="139">
        <v>0</v>
      </c>
      <c r="K316" s="139">
        <v>0</v>
      </c>
      <c r="L316" s="139">
        <v>23</v>
      </c>
      <c r="M316" s="139">
        <v>23</v>
      </c>
      <c r="N316" s="139">
        <v>23</v>
      </c>
      <c r="O316" s="139">
        <v>23</v>
      </c>
      <c r="P316" s="140">
        <v>0</v>
      </c>
      <c r="Q316" s="140">
        <v>0</v>
      </c>
      <c r="R316" s="151">
        <v>0.22772277227722773</v>
      </c>
      <c r="S316" s="151">
        <v>0.10087719298245613</v>
      </c>
      <c r="T316" s="139">
        <v>86</v>
      </c>
      <c r="U316" s="151">
        <v>0.26744186046511625</v>
      </c>
    </row>
    <row r="317" spans="1:21" x14ac:dyDescent="0.25">
      <c r="A317" s="18" t="s">
        <v>342</v>
      </c>
      <c r="B317" s="10" t="str">
        <f>'6'!B317</f>
        <v>Chester</v>
      </c>
      <c r="C317" s="85">
        <f>'4'!C316</f>
        <v>1143</v>
      </c>
      <c r="D317" s="85">
        <f>'4'!D316</f>
        <v>848</v>
      </c>
      <c r="E317" s="85">
        <f>'4'!E316</f>
        <v>1991</v>
      </c>
      <c r="F317" s="139" t="s">
        <v>699</v>
      </c>
      <c r="G317" s="139">
        <v>0</v>
      </c>
      <c r="H317" s="139">
        <v>0</v>
      </c>
      <c r="I317" s="139">
        <v>0</v>
      </c>
      <c r="J317" s="139">
        <v>0</v>
      </c>
      <c r="K317" s="139">
        <v>0</v>
      </c>
      <c r="L317" s="139">
        <v>0</v>
      </c>
      <c r="M317" s="139">
        <v>0</v>
      </c>
      <c r="N317" s="139">
        <v>0</v>
      </c>
      <c r="O317" s="139">
        <v>0</v>
      </c>
      <c r="P317" s="140">
        <v>0</v>
      </c>
      <c r="Q317" s="140">
        <v>0</v>
      </c>
      <c r="R317" s="151">
        <v>0</v>
      </c>
      <c r="S317" s="151">
        <v>0</v>
      </c>
      <c r="T317" s="139">
        <v>192</v>
      </c>
      <c r="U317" s="151">
        <v>0</v>
      </c>
    </row>
    <row r="318" spans="1:21" x14ac:dyDescent="0.25">
      <c r="A318" s="18" t="s">
        <v>343</v>
      </c>
      <c r="B318" s="10" t="str">
        <f>'6'!B318</f>
        <v>Chester</v>
      </c>
      <c r="C318" s="85">
        <f>'4'!C317</f>
        <v>1067</v>
      </c>
      <c r="D318" s="85">
        <f>'4'!D317</f>
        <v>782</v>
      </c>
      <c r="E318" s="85">
        <f>'4'!E317</f>
        <v>1849</v>
      </c>
      <c r="F318" s="139" t="s">
        <v>796</v>
      </c>
      <c r="G318" s="139">
        <v>1</v>
      </c>
      <c r="H318" s="139">
        <v>0</v>
      </c>
      <c r="I318" s="139">
        <v>0</v>
      </c>
      <c r="J318" s="139">
        <v>0</v>
      </c>
      <c r="K318" s="139">
        <v>0</v>
      </c>
      <c r="L318" s="139">
        <v>52</v>
      </c>
      <c r="M318" s="139">
        <v>52</v>
      </c>
      <c r="N318" s="139">
        <v>52</v>
      </c>
      <c r="O318" s="139">
        <v>52</v>
      </c>
      <c r="P318" s="140">
        <v>0</v>
      </c>
      <c r="Q318" s="140">
        <v>0</v>
      </c>
      <c r="R318" s="151">
        <v>6.6496163682864456E-2</v>
      </c>
      <c r="S318" s="151">
        <v>2.8123309897241752E-2</v>
      </c>
      <c r="T318" s="139">
        <v>281</v>
      </c>
      <c r="U318" s="151">
        <v>0.18505338078291814</v>
      </c>
    </row>
    <row r="319" spans="1:21" x14ac:dyDescent="0.25">
      <c r="A319" s="18" t="s">
        <v>344</v>
      </c>
      <c r="B319" s="10" t="str">
        <f>'6'!B319</f>
        <v>Bucks</v>
      </c>
      <c r="C319" s="85">
        <f>'4'!C318</f>
        <v>333</v>
      </c>
      <c r="D319" s="85">
        <f>'4'!D318</f>
        <v>233</v>
      </c>
      <c r="E319" s="85">
        <f>'4'!E318</f>
        <v>566</v>
      </c>
      <c r="F319" s="139" t="s">
        <v>699</v>
      </c>
      <c r="G319" s="139">
        <v>0</v>
      </c>
      <c r="H319" s="139">
        <v>0</v>
      </c>
      <c r="I319" s="139">
        <v>0</v>
      </c>
      <c r="J319" s="139">
        <v>0</v>
      </c>
      <c r="K319" s="139">
        <v>0</v>
      </c>
      <c r="L319" s="139">
        <v>0</v>
      </c>
      <c r="M319" s="139">
        <v>0</v>
      </c>
      <c r="N319" s="139">
        <v>0</v>
      </c>
      <c r="O319" s="139">
        <v>0</v>
      </c>
      <c r="P319" s="140">
        <v>0</v>
      </c>
      <c r="Q319" s="140">
        <v>0</v>
      </c>
      <c r="R319" s="151">
        <v>0</v>
      </c>
      <c r="S319" s="151">
        <v>0</v>
      </c>
      <c r="T319" s="139">
        <v>31</v>
      </c>
      <c r="U319" s="151">
        <v>0</v>
      </c>
    </row>
    <row r="320" spans="1:21" x14ac:dyDescent="0.25">
      <c r="A320" s="18" t="s">
        <v>345</v>
      </c>
      <c r="B320" s="10" t="str">
        <f>'6'!B320</f>
        <v>Carbon</v>
      </c>
      <c r="C320" s="85">
        <f>'4'!C319</f>
        <v>470</v>
      </c>
      <c r="D320" s="85">
        <f>'4'!D319</f>
        <v>304</v>
      </c>
      <c r="E320" s="85">
        <f>'4'!E319</f>
        <v>774</v>
      </c>
      <c r="F320" s="139" t="s">
        <v>766</v>
      </c>
      <c r="G320" s="139">
        <v>1</v>
      </c>
      <c r="H320" s="139">
        <v>0</v>
      </c>
      <c r="I320" s="139">
        <v>0</v>
      </c>
      <c r="J320" s="139">
        <v>0</v>
      </c>
      <c r="K320" s="139">
        <v>7</v>
      </c>
      <c r="L320" s="139">
        <v>14</v>
      </c>
      <c r="M320" s="139">
        <v>21</v>
      </c>
      <c r="N320" s="139">
        <v>14</v>
      </c>
      <c r="O320" s="139">
        <v>21</v>
      </c>
      <c r="P320" s="140">
        <v>0</v>
      </c>
      <c r="Q320" s="140">
        <v>1.4893617021276596E-2</v>
      </c>
      <c r="R320" s="151">
        <v>4.6052631578947366E-2</v>
      </c>
      <c r="S320" s="151">
        <v>2.7131782945736434E-2</v>
      </c>
      <c r="T320" s="139">
        <v>65</v>
      </c>
      <c r="U320" s="151">
        <v>0.32307692307692309</v>
      </c>
    </row>
    <row r="321" spans="1:21" ht="22.5" x14ac:dyDescent="0.25">
      <c r="A321" s="18" t="s">
        <v>346</v>
      </c>
      <c r="B321" s="10" t="str">
        <f>'6'!B321</f>
        <v>Lebanon</v>
      </c>
      <c r="C321" s="85">
        <f>'4'!C320</f>
        <v>693</v>
      </c>
      <c r="D321" s="85">
        <f>'4'!D320</f>
        <v>524</v>
      </c>
      <c r="E321" s="85">
        <f>'4'!E320</f>
        <v>1217</v>
      </c>
      <c r="F321" s="139" t="s">
        <v>795</v>
      </c>
      <c r="G321" s="139">
        <v>2</v>
      </c>
      <c r="H321" s="139">
        <v>0</v>
      </c>
      <c r="I321" s="139">
        <v>0</v>
      </c>
      <c r="J321" s="139">
        <v>0</v>
      </c>
      <c r="K321" s="139">
        <v>2</v>
      </c>
      <c r="L321" s="139">
        <v>24</v>
      </c>
      <c r="M321" s="139">
        <v>26</v>
      </c>
      <c r="N321" s="139">
        <v>24</v>
      </c>
      <c r="O321" s="139">
        <v>26</v>
      </c>
      <c r="P321" s="140">
        <v>0</v>
      </c>
      <c r="Q321" s="140">
        <v>2.886002886002886E-3</v>
      </c>
      <c r="R321" s="151">
        <v>4.5801526717557252E-2</v>
      </c>
      <c r="S321" s="151">
        <v>2.1364009860312245E-2</v>
      </c>
      <c r="T321" s="139">
        <v>0</v>
      </c>
      <c r="U321" s="151">
        <v>0</v>
      </c>
    </row>
    <row r="322" spans="1:21" x14ac:dyDescent="0.25">
      <c r="A322" s="18" t="s">
        <v>347</v>
      </c>
      <c r="B322" s="10" t="str">
        <f>'6'!B322</f>
        <v>Carbon</v>
      </c>
      <c r="C322" s="85">
        <f>'4'!C321</f>
        <v>435</v>
      </c>
      <c r="D322" s="85">
        <f>'4'!D321</f>
        <v>324</v>
      </c>
      <c r="E322" s="85">
        <f>'4'!E321</f>
        <v>759</v>
      </c>
      <c r="F322" s="139" t="s">
        <v>766</v>
      </c>
      <c r="G322" s="139">
        <v>1</v>
      </c>
      <c r="H322" s="139">
        <v>0</v>
      </c>
      <c r="I322" s="139">
        <v>0</v>
      </c>
      <c r="J322" s="139">
        <v>0</v>
      </c>
      <c r="K322" s="139">
        <v>36</v>
      </c>
      <c r="L322" s="139">
        <v>68</v>
      </c>
      <c r="M322" s="139">
        <v>104</v>
      </c>
      <c r="N322" s="139">
        <v>68</v>
      </c>
      <c r="O322" s="139">
        <v>104</v>
      </c>
      <c r="P322" s="140">
        <v>0</v>
      </c>
      <c r="Q322" s="140">
        <v>8.2758620689655171E-2</v>
      </c>
      <c r="R322" s="151">
        <v>0.20987654320987653</v>
      </c>
      <c r="S322" s="151">
        <v>0.1370223978919631</v>
      </c>
      <c r="T322" s="139">
        <v>242</v>
      </c>
      <c r="U322" s="151">
        <v>0.42975206611570249</v>
      </c>
    </row>
    <row r="323" spans="1:21" x14ac:dyDescent="0.25">
      <c r="A323" s="18" t="s">
        <v>348</v>
      </c>
      <c r="B323" s="10" t="str">
        <f>'6'!B323</f>
        <v>Lehigh</v>
      </c>
      <c r="C323" s="85">
        <f>'4'!C322</f>
        <v>1541</v>
      </c>
      <c r="D323" s="85">
        <f>'4'!D322</f>
        <v>1142</v>
      </c>
      <c r="E323" s="85">
        <f>'4'!E322</f>
        <v>2683</v>
      </c>
      <c r="F323" s="139" t="s">
        <v>699</v>
      </c>
      <c r="G323" s="139">
        <v>0</v>
      </c>
      <c r="H323" s="139">
        <v>0</v>
      </c>
      <c r="I323" s="139">
        <v>0</v>
      </c>
      <c r="J323" s="139">
        <v>0</v>
      </c>
      <c r="K323" s="139">
        <v>0</v>
      </c>
      <c r="L323" s="139">
        <v>0</v>
      </c>
      <c r="M323" s="139">
        <v>0</v>
      </c>
      <c r="N323" s="139">
        <v>0</v>
      </c>
      <c r="O323" s="139">
        <v>0</v>
      </c>
      <c r="P323" s="140">
        <v>0</v>
      </c>
      <c r="Q323" s="140">
        <v>0</v>
      </c>
      <c r="R323" s="151">
        <v>0</v>
      </c>
      <c r="S323" s="151">
        <v>0</v>
      </c>
      <c r="T323" s="139">
        <v>86</v>
      </c>
      <c r="U323" s="151">
        <v>0</v>
      </c>
    </row>
    <row r="324" spans="1:21" x14ac:dyDescent="0.25">
      <c r="A324" s="18" t="s">
        <v>349</v>
      </c>
      <c r="B324" s="10" t="str">
        <f>'6'!B324</f>
        <v>Northampton</v>
      </c>
      <c r="C324" s="85">
        <f>'4'!C323</f>
        <v>352</v>
      </c>
      <c r="D324" s="85">
        <f>'4'!D323</f>
        <v>287</v>
      </c>
      <c r="E324" s="85">
        <f>'4'!E323</f>
        <v>639</v>
      </c>
      <c r="F324" s="139" t="s">
        <v>699</v>
      </c>
      <c r="G324" s="139">
        <v>0</v>
      </c>
      <c r="H324" s="139">
        <v>0</v>
      </c>
      <c r="I324" s="139">
        <v>0</v>
      </c>
      <c r="J324" s="139">
        <v>0</v>
      </c>
      <c r="K324" s="139">
        <v>0</v>
      </c>
      <c r="L324" s="139">
        <v>0</v>
      </c>
      <c r="M324" s="139">
        <v>0</v>
      </c>
      <c r="N324" s="139">
        <v>0</v>
      </c>
      <c r="O324" s="139">
        <v>0</v>
      </c>
      <c r="P324" s="140">
        <v>0</v>
      </c>
      <c r="Q324" s="140">
        <v>0</v>
      </c>
      <c r="R324" s="151">
        <v>0</v>
      </c>
      <c r="S324" s="151">
        <v>0</v>
      </c>
      <c r="T324" s="139">
        <v>56</v>
      </c>
      <c r="U324" s="151">
        <v>0</v>
      </c>
    </row>
    <row r="325" spans="1:21" x14ac:dyDescent="0.25">
      <c r="A325" s="18" t="s">
        <v>350</v>
      </c>
      <c r="B325" s="10" t="str">
        <f>'6'!B325</f>
        <v>Cambria</v>
      </c>
      <c r="C325" s="85">
        <f>'4'!C324</f>
        <v>483</v>
      </c>
      <c r="D325" s="85">
        <f>'4'!D324</f>
        <v>319</v>
      </c>
      <c r="E325" s="85">
        <f>'4'!E324</f>
        <v>802</v>
      </c>
      <c r="F325" s="139" t="s">
        <v>719</v>
      </c>
      <c r="G325" s="139">
        <v>1</v>
      </c>
      <c r="H325" s="139">
        <v>0</v>
      </c>
      <c r="I325" s="139">
        <v>0</v>
      </c>
      <c r="J325" s="139">
        <v>0</v>
      </c>
      <c r="K325" s="139">
        <v>0</v>
      </c>
      <c r="L325" s="139">
        <v>100</v>
      </c>
      <c r="M325" s="139">
        <v>100</v>
      </c>
      <c r="N325" s="139">
        <v>100</v>
      </c>
      <c r="O325" s="139">
        <v>100</v>
      </c>
      <c r="P325" s="140">
        <v>0</v>
      </c>
      <c r="Q325" s="140">
        <v>0</v>
      </c>
      <c r="R325" s="151">
        <v>0.31347962382445144</v>
      </c>
      <c r="S325" s="151">
        <v>0.12468827930174564</v>
      </c>
      <c r="T325" s="139">
        <v>148</v>
      </c>
      <c r="U325" s="151">
        <v>0.67567567567567566</v>
      </c>
    </row>
    <row r="326" spans="1:21" x14ac:dyDescent="0.25">
      <c r="A326" s="18" t="s">
        <v>351</v>
      </c>
      <c r="B326" s="10" t="str">
        <f>'6'!B326</f>
        <v>Allegheny</v>
      </c>
      <c r="C326" s="85">
        <f>'4'!C325</f>
        <v>1278</v>
      </c>
      <c r="D326" s="85">
        <f>'4'!D325</f>
        <v>848</v>
      </c>
      <c r="E326" s="85">
        <f>'4'!E325</f>
        <v>2126</v>
      </c>
      <c r="F326" s="139" t="s">
        <v>705</v>
      </c>
      <c r="G326" s="139">
        <v>1</v>
      </c>
      <c r="H326" s="139">
        <v>18</v>
      </c>
      <c r="I326" s="139">
        <v>0</v>
      </c>
      <c r="J326" s="139">
        <v>18</v>
      </c>
      <c r="K326" s="139">
        <v>0</v>
      </c>
      <c r="L326" s="139">
        <v>67</v>
      </c>
      <c r="M326" s="139">
        <v>67</v>
      </c>
      <c r="N326" s="139">
        <v>85</v>
      </c>
      <c r="O326" s="139">
        <v>85</v>
      </c>
      <c r="P326" s="140">
        <v>8.4666039510818431E-3</v>
      </c>
      <c r="Q326" s="140">
        <v>0</v>
      </c>
      <c r="R326" s="151">
        <v>0.10023584905660378</v>
      </c>
      <c r="S326" s="151">
        <v>3.9981185324553151E-2</v>
      </c>
      <c r="T326" s="139">
        <v>420</v>
      </c>
      <c r="U326" s="151">
        <v>0.20238095238095238</v>
      </c>
    </row>
    <row r="327" spans="1:21" x14ac:dyDescent="0.25">
      <c r="A327" s="18" t="s">
        <v>352</v>
      </c>
      <c r="B327" s="10" t="str">
        <f>'6'!B327</f>
        <v>Lancaster</v>
      </c>
      <c r="C327" s="85">
        <f>'4'!C326</f>
        <v>1264</v>
      </c>
      <c r="D327" s="85">
        <f>'4'!D326</f>
        <v>828</v>
      </c>
      <c r="E327" s="85">
        <f>'4'!E326</f>
        <v>2092</v>
      </c>
      <c r="F327" s="139" t="s">
        <v>810</v>
      </c>
      <c r="G327" s="139">
        <v>1</v>
      </c>
      <c r="H327" s="139">
        <v>0</v>
      </c>
      <c r="I327" s="139">
        <v>0</v>
      </c>
      <c r="J327" s="139">
        <v>0</v>
      </c>
      <c r="K327" s="139">
        <v>0</v>
      </c>
      <c r="L327" s="139">
        <v>0</v>
      </c>
      <c r="M327" s="139">
        <v>0</v>
      </c>
      <c r="N327" s="139">
        <v>0</v>
      </c>
      <c r="O327" s="139">
        <v>0</v>
      </c>
      <c r="P327" s="140">
        <v>0</v>
      </c>
      <c r="Q327" s="140">
        <v>0</v>
      </c>
      <c r="R327" s="151">
        <v>0</v>
      </c>
      <c r="S327" s="151">
        <v>0</v>
      </c>
      <c r="T327" s="139">
        <v>102</v>
      </c>
      <c r="U327" s="151">
        <v>0</v>
      </c>
    </row>
    <row r="328" spans="1:21" ht="22.5" x14ac:dyDescent="0.25">
      <c r="A328" s="18" t="s">
        <v>353</v>
      </c>
      <c r="B328" s="10" t="str">
        <f>'6'!B328</f>
        <v>Crawford</v>
      </c>
      <c r="C328" s="85">
        <f>'4'!C327</f>
        <v>730</v>
      </c>
      <c r="D328" s="85">
        <f>'4'!D327</f>
        <v>538</v>
      </c>
      <c r="E328" s="85">
        <f>'4'!E327</f>
        <v>1268</v>
      </c>
      <c r="F328" s="139" t="s">
        <v>811</v>
      </c>
      <c r="G328" s="139">
        <v>2</v>
      </c>
      <c r="H328" s="139">
        <v>0</v>
      </c>
      <c r="I328" s="139">
        <v>18</v>
      </c>
      <c r="J328" s="139">
        <v>18</v>
      </c>
      <c r="K328" s="139">
        <v>3</v>
      </c>
      <c r="L328" s="139">
        <v>75</v>
      </c>
      <c r="M328" s="139">
        <v>78</v>
      </c>
      <c r="N328" s="139">
        <v>75</v>
      </c>
      <c r="O328" s="139">
        <v>96</v>
      </c>
      <c r="P328" s="140">
        <v>1.4195583596214511E-2</v>
      </c>
      <c r="Q328" s="140">
        <v>4.10958904109589E-3</v>
      </c>
      <c r="R328" s="151">
        <v>0.13940520446096655</v>
      </c>
      <c r="S328" s="151">
        <v>6.1514195583596214E-2</v>
      </c>
      <c r="T328" s="139">
        <v>205</v>
      </c>
      <c r="U328" s="151">
        <v>0.38048780487804879</v>
      </c>
    </row>
    <row r="329" spans="1:21" x14ac:dyDescent="0.25">
      <c r="A329" s="18" t="s">
        <v>354</v>
      </c>
      <c r="B329" s="10" t="str">
        <f>'6'!B329</f>
        <v>Delaware</v>
      </c>
      <c r="C329" s="85">
        <f>'4'!C328</f>
        <v>873</v>
      </c>
      <c r="D329" s="85">
        <f>'4'!D328</f>
        <v>603</v>
      </c>
      <c r="E329" s="85">
        <f>'4'!E328</f>
        <v>1476</v>
      </c>
      <c r="F329" s="139" t="s">
        <v>809</v>
      </c>
      <c r="G329" s="139">
        <v>1</v>
      </c>
      <c r="H329" s="139">
        <v>0</v>
      </c>
      <c r="I329" s="139">
        <v>0</v>
      </c>
      <c r="J329" s="139">
        <v>0</v>
      </c>
      <c r="K329" s="139">
        <v>0</v>
      </c>
      <c r="L329" s="139">
        <v>14</v>
      </c>
      <c r="M329" s="139">
        <v>14</v>
      </c>
      <c r="N329" s="139">
        <v>14</v>
      </c>
      <c r="O329" s="139">
        <v>14</v>
      </c>
      <c r="P329" s="140">
        <v>0</v>
      </c>
      <c r="Q329" s="140">
        <v>0</v>
      </c>
      <c r="R329" s="151">
        <v>2.3217247097844111E-2</v>
      </c>
      <c r="S329" s="151">
        <v>9.485094850948509E-3</v>
      </c>
      <c r="T329" s="139">
        <v>95</v>
      </c>
      <c r="U329" s="151">
        <v>0.14736842105263157</v>
      </c>
    </row>
    <row r="330" spans="1:21" x14ac:dyDescent="0.25">
      <c r="A330" s="18" t="s">
        <v>355</v>
      </c>
      <c r="B330" s="10" t="str">
        <f>'6'!B330</f>
        <v>Bucks</v>
      </c>
      <c r="C330" s="85">
        <f>'4'!C329</f>
        <v>1745</v>
      </c>
      <c r="D330" s="85">
        <f>'4'!D329</f>
        <v>1277</v>
      </c>
      <c r="E330" s="85">
        <f>'4'!E329</f>
        <v>3022</v>
      </c>
      <c r="F330" s="139" t="s">
        <v>798</v>
      </c>
      <c r="G330" s="139">
        <v>1</v>
      </c>
      <c r="H330" s="139">
        <v>0</v>
      </c>
      <c r="I330" s="139">
        <v>0</v>
      </c>
      <c r="J330" s="139">
        <v>0</v>
      </c>
      <c r="K330" s="139">
        <v>0</v>
      </c>
      <c r="L330" s="139">
        <v>18</v>
      </c>
      <c r="M330" s="139">
        <v>18</v>
      </c>
      <c r="N330" s="139">
        <v>18</v>
      </c>
      <c r="O330" s="139">
        <v>18</v>
      </c>
      <c r="P330" s="140">
        <v>0</v>
      </c>
      <c r="Q330" s="140">
        <v>0</v>
      </c>
      <c r="R330" s="151">
        <v>1.4095536413469069E-2</v>
      </c>
      <c r="S330" s="151">
        <v>5.9563203176704171E-3</v>
      </c>
      <c r="T330" s="139">
        <v>195</v>
      </c>
      <c r="U330" s="151">
        <v>9.2307692307692313E-2</v>
      </c>
    </row>
    <row r="331" spans="1:21" x14ac:dyDescent="0.25">
      <c r="A331" s="18" t="s">
        <v>356</v>
      </c>
      <c r="B331" s="10" t="str">
        <f>'6'!B331</f>
        <v>Indiana</v>
      </c>
      <c r="C331" s="85">
        <f>'4'!C330</f>
        <v>192</v>
      </c>
      <c r="D331" s="85">
        <f>'4'!D330</f>
        <v>158</v>
      </c>
      <c r="E331" s="85">
        <f>'4'!E330</f>
        <v>350</v>
      </c>
      <c r="F331" s="139" t="s">
        <v>803</v>
      </c>
      <c r="G331" s="139">
        <v>1</v>
      </c>
      <c r="H331" s="139">
        <v>0</v>
      </c>
      <c r="I331" s="139">
        <v>0</v>
      </c>
      <c r="J331" s="139">
        <v>0</v>
      </c>
      <c r="K331" s="139">
        <v>2</v>
      </c>
      <c r="L331" s="139">
        <v>72</v>
      </c>
      <c r="M331" s="139">
        <v>74</v>
      </c>
      <c r="N331" s="139">
        <v>72</v>
      </c>
      <c r="O331" s="139">
        <v>74</v>
      </c>
      <c r="P331" s="140">
        <v>0</v>
      </c>
      <c r="Q331" s="140">
        <v>1.0416666666666666E-2</v>
      </c>
      <c r="R331" s="151">
        <v>0.45569620253164556</v>
      </c>
      <c r="S331" s="151">
        <v>0.21142857142857144</v>
      </c>
      <c r="T331" s="139">
        <v>51</v>
      </c>
      <c r="U331" s="151">
        <v>1.4509803921568627</v>
      </c>
    </row>
    <row r="332" spans="1:21" x14ac:dyDescent="0.25">
      <c r="A332" s="18" t="s">
        <v>357</v>
      </c>
      <c r="B332" s="10" t="str">
        <f>'6'!B332</f>
        <v>Centre</v>
      </c>
      <c r="C332" s="85">
        <f>'4'!C331</f>
        <v>548</v>
      </c>
      <c r="D332" s="85">
        <f>'4'!D331</f>
        <v>366</v>
      </c>
      <c r="E332" s="85">
        <f>'4'!E331</f>
        <v>914</v>
      </c>
      <c r="F332" s="139" t="s">
        <v>706</v>
      </c>
      <c r="G332" s="139">
        <v>1</v>
      </c>
      <c r="H332" s="139">
        <v>0</v>
      </c>
      <c r="I332" s="139">
        <v>0</v>
      </c>
      <c r="J332" s="139">
        <v>0</v>
      </c>
      <c r="K332" s="139">
        <v>1</v>
      </c>
      <c r="L332" s="139">
        <v>14</v>
      </c>
      <c r="M332" s="139">
        <v>15</v>
      </c>
      <c r="N332" s="139">
        <v>14</v>
      </c>
      <c r="O332" s="139">
        <v>15</v>
      </c>
      <c r="P332" s="140">
        <v>0</v>
      </c>
      <c r="Q332" s="140">
        <v>1.8248175182481751E-3</v>
      </c>
      <c r="R332" s="151">
        <v>3.825136612021858E-2</v>
      </c>
      <c r="S332" s="151">
        <v>1.6411378555798686E-2</v>
      </c>
      <c r="T332" s="139">
        <v>159</v>
      </c>
      <c r="U332" s="151">
        <v>9.4339622641509441E-2</v>
      </c>
    </row>
    <row r="333" spans="1:21" x14ac:dyDescent="0.25">
      <c r="A333" s="18" t="s">
        <v>358</v>
      </c>
      <c r="B333" s="10" t="str">
        <f>'6'!B333</f>
        <v>Bucks</v>
      </c>
      <c r="C333" s="85">
        <f>'4'!C332</f>
        <v>2238</v>
      </c>
      <c r="D333" s="85">
        <f>'4'!D332</f>
        <v>1634</v>
      </c>
      <c r="E333" s="85">
        <f>'4'!E332</f>
        <v>3872</v>
      </c>
      <c r="F333" s="139" t="s">
        <v>699</v>
      </c>
      <c r="G333" s="139">
        <v>0</v>
      </c>
      <c r="H333" s="139">
        <v>0</v>
      </c>
      <c r="I333" s="139">
        <v>0</v>
      </c>
      <c r="J333" s="139">
        <v>0</v>
      </c>
      <c r="K333" s="139">
        <v>0</v>
      </c>
      <c r="L333" s="139">
        <v>0</v>
      </c>
      <c r="M333" s="139">
        <v>0</v>
      </c>
      <c r="N333" s="139">
        <v>0</v>
      </c>
      <c r="O333" s="139">
        <v>0</v>
      </c>
      <c r="P333" s="140">
        <v>0</v>
      </c>
      <c r="Q333" s="140">
        <v>0</v>
      </c>
      <c r="R333" s="151">
        <v>0</v>
      </c>
      <c r="S333" s="151">
        <v>0</v>
      </c>
      <c r="T333" s="139">
        <v>233</v>
      </c>
      <c r="U333" s="151">
        <v>0</v>
      </c>
    </row>
    <row r="334" spans="1:21" ht="22.5" x14ac:dyDescent="0.25">
      <c r="A334" s="18" t="s">
        <v>359</v>
      </c>
      <c r="B334" s="10" t="str">
        <f>'6'!B334</f>
        <v>Westmoreland</v>
      </c>
      <c r="C334" s="85">
        <f>'4'!C333</f>
        <v>673</v>
      </c>
      <c r="D334" s="85">
        <f>'4'!D333</f>
        <v>561</v>
      </c>
      <c r="E334" s="85">
        <f>'4'!E333</f>
        <v>1234</v>
      </c>
      <c r="F334" s="139" t="s">
        <v>820</v>
      </c>
      <c r="G334" s="139">
        <v>2</v>
      </c>
      <c r="H334" s="139">
        <v>0</v>
      </c>
      <c r="I334" s="139">
        <v>0</v>
      </c>
      <c r="J334" s="139">
        <v>0</v>
      </c>
      <c r="K334" s="139">
        <v>2</v>
      </c>
      <c r="L334" s="139">
        <v>6</v>
      </c>
      <c r="M334" s="139">
        <v>8</v>
      </c>
      <c r="N334" s="139">
        <v>6</v>
      </c>
      <c r="O334" s="139">
        <v>8</v>
      </c>
      <c r="P334" s="140">
        <v>0</v>
      </c>
      <c r="Q334" s="140">
        <v>2.9717682020802376E-3</v>
      </c>
      <c r="R334" s="151">
        <v>1.06951871657754E-2</v>
      </c>
      <c r="S334" s="151">
        <v>6.4829821717990272E-3</v>
      </c>
      <c r="T334" s="139">
        <v>88</v>
      </c>
      <c r="U334" s="151">
        <v>9.0909090909090912E-2</v>
      </c>
    </row>
    <row r="335" spans="1:21" x14ac:dyDescent="0.25">
      <c r="A335" s="18" t="s">
        <v>360</v>
      </c>
      <c r="B335" s="10" t="str">
        <f>'6'!B335</f>
        <v>Lancaster</v>
      </c>
      <c r="C335" s="85">
        <f>'4'!C334</f>
        <v>1281</v>
      </c>
      <c r="D335" s="85">
        <f>'4'!D334</f>
        <v>843</v>
      </c>
      <c r="E335" s="85">
        <f>'4'!E334</f>
        <v>2124</v>
      </c>
      <c r="F335" s="139" t="s">
        <v>810</v>
      </c>
      <c r="G335" s="139">
        <v>1</v>
      </c>
      <c r="H335" s="139">
        <v>0</v>
      </c>
      <c r="I335" s="139">
        <v>0</v>
      </c>
      <c r="J335" s="139">
        <v>0</v>
      </c>
      <c r="K335" s="139">
        <v>0</v>
      </c>
      <c r="L335" s="139">
        <v>0</v>
      </c>
      <c r="M335" s="139">
        <v>0</v>
      </c>
      <c r="N335" s="139">
        <v>0</v>
      </c>
      <c r="O335" s="139">
        <v>0</v>
      </c>
      <c r="P335" s="140">
        <v>0</v>
      </c>
      <c r="Q335" s="140">
        <v>0</v>
      </c>
      <c r="R335" s="151">
        <v>0</v>
      </c>
      <c r="S335" s="151">
        <v>0</v>
      </c>
      <c r="T335" s="139">
        <v>231</v>
      </c>
      <c r="U335" s="151">
        <v>0</v>
      </c>
    </row>
    <row r="336" spans="1:21" x14ac:dyDescent="0.25">
      <c r="A336" s="18" t="s">
        <v>361</v>
      </c>
      <c r="B336" s="10" t="str">
        <f>'6'!B336</f>
        <v>Montgomery</v>
      </c>
      <c r="C336" s="85">
        <f>'4'!C335</f>
        <v>1409</v>
      </c>
      <c r="D336" s="85">
        <f>'4'!D335</f>
        <v>979</v>
      </c>
      <c r="E336" s="85">
        <f>'4'!E335</f>
        <v>2388</v>
      </c>
      <c r="F336" s="139" t="s">
        <v>699</v>
      </c>
      <c r="G336" s="139">
        <v>0</v>
      </c>
      <c r="H336" s="139">
        <v>0</v>
      </c>
      <c r="I336" s="139">
        <v>0</v>
      </c>
      <c r="J336" s="139">
        <v>0</v>
      </c>
      <c r="K336" s="139">
        <v>0</v>
      </c>
      <c r="L336" s="139">
        <v>0</v>
      </c>
      <c r="M336" s="139">
        <v>0</v>
      </c>
      <c r="N336" s="139">
        <v>0</v>
      </c>
      <c r="O336" s="139">
        <v>0</v>
      </c>
      <c r="P336" s="140">
        <v>0</v>
      </c>
      <c r="Q336" s="140">
        <v>0</v>
      </c>
      <c r="R336" s="151">
        <v>0</v>
      </c>
      <c r="S336" s="151">
        <v>0</v>
      </c>
      <c r="T336" s="139">
        <v>171</v>
      </c>
      <c r="U336" s="151">
        <v>0</v>
      </c>
    </row>
    <row r="337" spans="1:21" x14ac:dyDescent="0.25">
      <c r="A337" s="18" t="s">
        <v>362</v>
      </c>
      <c r="B337" s="10" t="str">
        <f>'6'!B337</f>
        <v>Washington</v>
      </c>
      <c r="C337" s="85">
        <f>'4'!C336</f>
        <v>675</v>
      </c>
      <c r="D337" s="85">
        <f>'4'!D336</f>
        <v>549</v>
      </c>
      <c r="E337" s="85">
        <f>'4'!E336</f>
        <v>1224</v>
      </c>
      <c r="F337" s="139" t="s">
        <v>699</v>
      </c>
      <c r="G337" s="139">
        <v>0</v>
      </c>
      <c r="H337" s="139">
        <v>0</v>
      </c>
      <c r="I337" s="139">
        <v>0</v>
      </c>
      <c r="J337" s="139">
        <v>0</v>
      </c>
      <c r="K337" s="139">
        <v>0</v>
      </c>
      <c r="L337" s="139">
        <v>0</v>
      </c>
      <c r="M337" s="139">
        <v>0</v>
      </c>
      <c r="N337" s="139">
        <v>0</v>
      </c>
      <c r="O337" s="139">
        <v>0</v>
      </c>
      <c r="P337" s="140">
        <v>0</v>
      </c>
      <c r="Q337" s="140">
        <v>0</v>
      </c>
      <c r="R337" s="151">
        <v>0</v>
      </c>
      <c r="S337" s="151">
        <v>0</v>
      </c>
      <c r="T337" s="139">
        <v>35</v>
      </c>
      <c r="U337" s="151">
        <v>0</v>
      </c>
    </row>
    <row r="338" spans="1:21" ht="45" x14ac:dyDescent="0.25">
      <c r="A338" s="133" t="s">
        <v>363</v>
      </c>
      <c r="B338" s="134" t="s">
        <v>551</v>
      </c>
      <c r="C338" s="85">
        <f>'4'!C337</f>
        <v>62059</v>
      </c>
      <c r="D338" s="85">
        <f>'4'!D337</f>
        <v>38994</v>
      </c>
      <c r="E338" s="85">
        <f>'4'!E337</f>
        <v>101053</v>
      </c>
      <c r="F338" s="139" t="s">
        <v>906</v>
      </c>
      <c r="G338" s="139">
        <v>6</v>
      </c>
      <c r="H338" s="139">
        <v>1350</v>
      </c>
      <c r="I338" s="139">
        <v>0</v>
      </c>
      <c r="J338" s="139">
        <v>1350</v>
      </c>
      <c r="K338" s="139">
        <v>444</v>
      </c>
      <c r="L338" s="139">
        <v>5467</v>
      </c>
      <c r="M338" s="139">
        <v>5911</v>
      </c>
      <c r="N338" s="139">
        <v>6817</v>
      </c>
      <c r="O338" s="139">
        <v>7261</v>
      </c>
      <c r="P338" s="140">
        <v>1.3359326294122885E-2</v>
      </c>
      <c r="Q338" s="140">
        <v>7.1544820251695966E-3</v>
      </c>
      <c r="R338" s="151">
        <v>0.17482176745140279</v>
      </c>
      <c r="S338" s="151">
        <v>7.1853383867871309E-2</v>
      </c>
      <c r="T338" s="139">
        <v>36711</v>
      </c>
      <c r="U338" s="151">
        <v>0.19778812889869521</v>
      </c>
    </row>
    <row r="339" spans="1:21" x14ac:dyDescent="0.25">
      <c r="A339" s="18" t="s">
        <v>364</v>
      </c>
      <c r="B339" s="10" t="str">
        <f>'6'!B339</f>
        <v>Clearfield</v>
      </c>
      <c r="C339" s="85">
        <f>'4'!C338</f>
        <v>461</v>
      </c>
      <c r="D339" s="85">
        <f>'4'!D338</f>
        <v>322</v>
      </c>
      <c r="E339" s="85">
        <f>'4'!E338</f>
        <v>783</v>
      </c>
      <c r="F339" s="139" t="s">
        <v>706</v>
      </c>
      <c r="G339" s="139">
        <v>1</v>
      </c>
      <c r="H339" s="139">
        <v>0</v>
      </c>
      <c r="I339" s="139">
        <v>0</v>
      </c>
      <c r="J339" s="139">
        <v>0</v>
      </c>
      <c r="K339" s="139">
        <v>25</v>
      </c>
      <c r="L339" s="139">
        <v>75</v>
      </c>
      <c r="M339" s="139">
        <v>100</v>
      </c>
      <c r="N339" s="139">
        <v>75</v>
      </c>
      <c r="O339" s="139">
        <v>100</v>
      </c>
      <c r="P339" s="140">
        <v>0</v>
      </c>
      <c r="Q339" s="140">
        <v>5.4229934924078092E-2</v>
      </c>
      <c r="R339" s="151">
        <v>0.23291925465838509</v>
      </c>
      <c r="S339" s="151">
        <v>0.1277139208173691</v>
      </c>
      <c r="T339" s="139">
        <v>223</v>
      </c>
      <c r="U339" s="151">
        <v>0.44843049327354262</v>
      </c>
    </row>
    <row r="340" spans="1:21" x14ac:dyDescent="0.25">
      <c r="A340" s="18" t="s">
        <v>365</v>
      </c>
      <c r="B340" s="10" t="str">
        <f>'6'!B340</f>
        <v>Chester</v>
      </c>
      <c r="C340" s="85">
        <f>'4'!C339</f>
        <v>1274</v>
      </c>
      <c r="D340" s="85">
        <f>'4'!D339</f>
        <v>868</v>
      </c>
      <c r="E340" s="85">
        <f>'4'!E339</f>
        <v>2142</v>
      </c>
      <c r="F340" s="139" t="s">
        <v>796</v>
      </c>
      <c r="G340" s="139">
        <v>1</v>
      </c>
      <c r="H340" s="139">
        <v>0</v>
      </c>
      <c r="I340" s="139">
        <v>0</v>
      </c>
      <c r="J340" s="139">
        <v>0</v>
      </c>
      <c r="K340" s="139">
        <v>0</v>
      </c>
      <c r="L340" s="139">
        <v>36</v>
      </c>
      <c r="M340" s="139">
        <v>36</v>
      </c>
      <c r="N340" s="139">
        <v>36</v>
      </c>
      <c r="O340" s="139">
        <v>36</v>
      </c>
      <c r="P340" s="140">
        <v>0</v>
      </c>
      <c r="Q340" s="140">
        <v>0</v>
      </c>
      <c r="R340" s="151">
        <v>4.1474654377880185E-2</v>
      </c>
      <c r="S340" s="151">
        <v>1.680672268907563E-2</v>
      </c>
      <c r="T340" s="139">
        <v>219</v>
      </c>
      <c r="U340" s="151">
        <v>0.16438356164383561</v>
      </c>
    </row>
    <row r="341" spans="1:21" x14ac:dyDescent="0.25">
      <c r="A341" s="18" t="s">
        <v>366</v>
      </c>
      <c r="B341" s="10" t="str">
        <f>'6'!B341</f>
        <v>Schuylkill</v>
      </c>
      <c r="C341" s="85">
        <f>'4'!C340</f>
        <v>426</v>
      </c>
      <c r="D341" s="85">
        <f>'4'!D340</f>
        <v>271</v>
      </c>
      <c r="E341" s="85">
        <f>'4'!E340</f>
        <v>697</v>
      </c>
      <c r="F341" s="139" t="s">
        <v>752</v>
      </c>
      <c r="G341" s="139">
        <v>1</v>
      </c>
      <c r="H341" s="139">
        <v>0</v>
      </c>
      <c r="I341" s="139">
        <v>0</v>
      </c>
      <c r="J341" s="139">
        <v>0</v>
      </c>
      <c r="K341" s="139">
        <v>0</v>
      </c>
      <c r="L341" s="139">
        <v>5</v>
      </c>
      <c r="M341" s="139">
        <v>5</v>
      </c>
      <c r="N341" s="139">
        <v>5</v>
      </c>
      <c r="O341" s="139">
        <v>5</v>
      </c>
      <c r="P341" s="140">
        <v>0</v>
      </c>
      <c r="Q341" s="140">
        <v>0</v>
      </c>
      <c r="R341" s="151">
        <v>1.8450184501845018E-2</v>
      </c>
      <c r="S341" s="151">
        <v>7.1736011477761836E-3</v>
      </c>
      <c r="T341" s="139">
        <v>95</v>
      </c>
      <c r="U341" s="151">
        <v>5.2631578947368418E-2</v>
      </c>
    </row>
    <row r="342" spans="1:21" x14ac:dyDescent="0.25">
      <c r="A342" s="18" t="s">
        <v>367</v>
      </c>
      <c r="B342" s="10" t="str">
        <f>'6'!B342</f>
        <v>Allegheny</v>
      </c>
      <c r="C342" s="85">
        <f>'4'!C341</f>
        <v>763</v>
      </c>
      <c r="D342" s="85">
        <f>'4'!D341</f>
        <v>589</v>
      </c>
      <c r="E342" s="85">
        <f>'4'!E341</f>
        <v>1352</v>
      </c>
      <c r="F342" s="139" t="s">
        <v>749</v>
      </c>
      <c r="G342" s="139">
        <v>1</v>
      </c>
      <c r="H342" s="139">
        <v>0</v>
      </c>
      <c r="I342" s="139">
        <v>0</v>
      </c>
      <c r="J342" s="139">
        <v>0</v>
      </c>
      <c r="K342" s="139">
        <v>0</v>
      </c>
      <c r="L342" s="139">
        <v>5</v>
      </c>
      <c r="M342" s="139">
        <v>5</v>
      </c>
      <c r="N342" s="139">
        <v>5</v>
      </c>
      <c r="O342" s="139">
        <v>5</v>
      </c>
      <c r="P342" s="140">
        <v>0</v>
      </c>
      <c r="Q342" s="140">
        <v>0</v>
      </c>
      <c r="R342" s="151">
        <v>8.4889643463497456E-3</v>
      </c>
      <c r="S342" s="151">
        <v>3.6982248520710057E-3</v>
      </c>
      <c r="T342" s="139">
        <v>70</v>
      </c>
      <c r="U342" s="151">
        <v>7.1428571428571425E-2</v>
      </c>
    </row>
    <row r="343" spans="1:21" ht="33.75" x14ac:dyDescent="0.25">
      <c r="A343" s="133" t="s">
        <v>368</v>
      </c>
      <c r="B343" s="134" t="s">
        <v>539</v>
      </c>
      <c r="C343" s="85">
        <f>'4'!C342</f>
        <v>9637</v>
      </c>
      <c r="D343" s="85">
        <f>'4'!D342</f>
        <v>5695</v>
      </c>
      <c r="E343" s="85">
        <f>'4'!E342</f>
        <v>15332</v>
      </c>
      <c r="F343" s="139" t="s">
        <v>907</v>
      </c>
      <c r="G343" s="139">
        <v>4</v>
      </c>
      <c r="H343" s="139">
        <v>300</v>
      </c>
      <c r="I343" s="139">
        <v>94</v>
      </c>
      <c r="J343" s="139">
        <v>394</v>
      </c>
      <c r="K343" s="139">
        <v>459</v>
      </c>
      <c r="L343" s="139">
        <v>1840</v>
      </c>
      <c r="M343" s="139">
        <v>2299</v>
      </c>
      <c r="N343" s="139">
        <v>2140</v>
      </c>
      <c r="O343" s="139">
        <v>2693</v>
      </c>
      <c r="P343" s="140">
        <v>2.569788677276285E-2</v>
      </c>
      <c r="Q343" s="140">
        <v>4.7628930164989106E-2</v>
      </c>
      <c r="R343" s="151">
        <v>0.37576821773485514</v>
      </c>
      <c r="S343" s="151">
        <v>0.16951474041220976</v>
      </c>
      <c r="T343" s="139">
        <v>5113</v>
      </c>
      <c r="U343" s="151">
        <v>0.50831214551144144</v>
      </c>
    </row>
    <row r="344" spans="1:21" x14ac:dyDescent="0.25">
      <c r="A344" s="18" t="s">
        <v>369</v>
      </c>
      <c r="B344" s="10" t="str">
        <f>'6'!B344</f>
        <v>Luzerne</v>
      </c>
      <c r="C344" s="85">
        <f>'4'!C343</f>
        <v>810</v>
      </c>
      <c r="D344" s="85">
        <f>'4'!D343</f>
        <v>532</v>
      </c>
      <c r="E344" s="85">
        <f>'4'!E343</f>
        <v>1342</v>
      </c>
      <c r="F344" s="139" t="s">
        <v>771</v>
      </c>
      <c r="G344" s="139">
        <v>1</v>
      </c>
      <c r="H344" s="139">
        <v>0</v>
      </c>
      <c r="I344" s="139">
        <v>0</v>
      </c>
      <c r="J344" s="139">
        <v>0</v>
      </c>
      <c r="K344" s="139">
        <v>13</v>
      </c>
      <c r="L344" s="139">
        <v>17</v>
      </c>
      <c r="M344" s="139">
        <v>30</v>
      </c>
      <c r="N344" s="139">
        <v>17</v>
      </c>
      <c r="O344" s="139">
        <v>30</v>
      </c>
      <c r="P344" s="140">
        <v>0</v>
      </c>
      <c r="Q344" s="140">
        <v>1.6049382716049384E-2</v>
      </c>
      <c r="R344" s="151">
        <v>3.1954887218045111E-2</v>
      </c>
      <c r="S344" s="151">
        <v>2.2354694485842028E-2</v>
      </c>
      <c r="T344" s="139">
        <v>163</v>
      </c>
      <c r="U344" s="151">
        <v>0.18404907975460122</v>
      </c>
    </row>
    <row r="345" spans="1:21" x14ac:dyDescent="0.25">
      <c r="A345" s="18" t="s">
        <v>370</v>
      </c>
      <c r="B345" s="10" t="str">
        <f>'6'!B345</f>
        <v>Monroe</v>
      </c>
      <c r="C345" s="85">
        <f>'4'!C344</f>
        <v>909</v>
      </c>
      <c r="D345" s="85">
        <f>'4'!D344</f>
        <v>688</v>
      </c>
      <c r="E345" s="85">
        <f>'4'!E344</f>
        <v>1597</v>
      </c>
      <c r="F345" s="139" t="s">
        <v>699</v>
      </c>
      <c r="G345" s="139">
        <v>0</v>
      </c>
      <c r="H345" s="139">
        <v>0</v>
      </c>
      <c r="I345" s="139">
        <v>0</v>
      </c>
      <c r="J345" s="139">
        <v>0</v>
      </c>
      <c r="K345" s="139">
        <v>0</v>
      </c>
      <c r="L345" s="139">
        <v>0</v>
      </c>
      <c r="M345" s="139">
        <v>0</v>
      </c>
      <c r="N345" s="139">
        <v>0</v>
      </c>
      <c r="O345" s="139">
        <v>0</v>
      </c>
      <c r="P345" s="140">
        <v>0</v>
      </c>
      <c r="Q345" s="140">
        <v>0</v>
      </c>
      <c r="R345" s="151">
        <v>0</v>
      </c>
      <c r="S345" s="151">
        <v>0</v>
      </c>
      <c r="T345" s="139">
        <v>176</v>
      </c>
      <c r="U345" s="151">
        <v>0</v>
      </c>
    </row>
    <row r="346" spans="1:21" x14ac:dyDescent="0.25">
      <c r="A346" s="18" t="s">
        <v>371</v>
      </c>
      <c r="B346" s="10" t="str">
        <f>'6'!B346</f>
        <v>Allegheny</v>
      </c>
      <c r="C346" s="85">
        <f>'4'!C345</f>
        <v>873</v>
      </c>
      <c r="D346" s="85">
        <f>'4'!D345</f>
        <v>573</v>
      </c>
      <c r="E346" s="85">
        <f>'4'!E345</f>
        <v>1446</v>
      </c>
      <c r="F346" s="139" t="s">
        <v>908</v>
      </c>
      <c r="G346" s="139">
        <v>2</v>
      </c>
      <c r="H346" s="139">
        <v>0</v>
      </c>
      <c r="I346" s="139">
        <v>0</v>
      </c>
      <c r="J346" s="139">
        <v>0</v>
      </c>
      <c r="K346" s="139">
        <v>1</v>
      </c>
      <c r="L346" s="139">
        <v>12</v>
      </c>
      <c r="M346" s="139">
        <v>13</v>
      </c>
      <c r="N346" s="139">
        <v>12</v>
      </c>
      <c r="O346" s="139">
        <v>13</v>
      </c>
      <c r="P346" s="140">
        <v>0</v>
      </c>
      <c r="Q346" s="140">
        <v>1.145475372279496E-3</v>
      </c>
      <c r="R346" s="151">
        <v>2.0942408376963352E-2</v>
      </c>
      <c r="S346" s="151">
        <v>8.9903181189488236E-3</v>
      </c>
      <c r="T346" s="139">
        <v>132</v>
      </c>
      <c r="U346" s="151">
        <v>9.8484848484848481E-2</v>
      </c>
    </row>
    <row r="347" spans="1:21" x14ac:dyDescent="0.25">
      <c r="A347" s="18" t="s">
        <v>372</v>
      </c>
      <c r="B347" s="10" t="str">
        <f>'6'!B347</f>
        <v>Monroe</v>
      </c>
      <c r="C347" s="85">
        <f>'4'!C346</f>
        <v>1957</v>
      </c>
      <c r="D347" s="85">
        <f>'4'!D346</f>
        <v>1420</v>
      </c>
      <c r="E347" s="85">
        <f>'4'!E346</f>
        <v>3377</v>
      </c>
      <c r="F347" s="139" t="s">
        <v>730</v>
      </c>
      <c r="G347" s="139">
        <v>1</v>
      </c>
      <c r="H347" s="139">
        <v>35</v>
      </c>
      <c r="I347" s="139">
        <v>0</v>
      </c>
      <c r="J347" s="139">
        <v>35</v>
      </c>
      <c r="K347" s="139">
        <v>0</v>
      </c>
      <c r="L347" s="139">
        <v>20</v>
      </c>
      <c r="M347" s="139">
        <v>20</v>
      </c>
      <c r="N347" s="139">
        <v>55</v>
      </c>
      <c r="O347" s="139">
        <v>55</v>
      </c>
      <c r="P347" s="140">
        <v>1.0364228605270951E-2</v>
      </c>
      <c r="Q347" s="140">
        <v>0</v>
      </c>
      <c r="R347" s="151">
        <v>3.873239436619718E-2</v>
      </c>
      <c r="S347" s="151">
        <v>1.6286644951140065E-2</v>
      </c>
      <c r="T347" s="139">
        <v>608</v>
      </c>
      <c r="U347" s="151">
        <v>9.0460526315789477E-2</v>
      </c>
    </row>
    <row r="348" spans="1:21" x14ac:dyDescent="0.25">
      <c r="A348" s="18" t="s">
        <v>373</v>
      </c>
      <c r="B348" s="10" t="str">
        <f>'6'!B348</f>
        <v>McKean</v>
      </c>
      <c r="C348" s="85">
        <f>'4'!C347</f>
        <v>212</v>
      </c>
      <c r="D348" s="85">
        <f>'4'!D347</f>
        <v>133</v>
      </c>
      <c r="E348" s="85">
        <f>'4'!E347</f>
        <v>345</v>
      </c>
      <c r="F348" s="139" t="s">
        <v>715</v>
      </c>
      <c r="G348" s="139">
        <v>1</v>
      </c>
      <c r="H348" s="139">
        <v>0</v>
      </c>
      <c r="I348" s="139">
        <v>0</v>
      </c>
      <c r="J348" s="139">
        <v>0</v>
      </c>
      <c r="K348" s="139">
        <v>0</v>
      </c>
      <c r="L348" s="139">
        <v>29</v>
      </c>
      <c r="M348" s="139">
        <v>29</v>
      </c>
      <c r="N348" s="139">
        <v>29</v>
      </c>
      <c r="O348" s="139">
        <v>29</v>
      </c>
      <c r="P348" s="140">
        <v>0</v>
      </c>
      <c r="Q348" s="140">
        <v>0</v>
      </c>
      <c r="R348" s="151">
        <v>0.21804511278195488</v>
      </c>
      <c r="S348" s="151">
        <v>8.4057971014492749E-2</v>
      </c>
      <c r="T348" s="139">
        <v>91</v>
      </c>
      <c r="U348" s="151">
        <v>0.31868131868131866</v>
      </c>
    </row>
    <row r="349" spans="1:21" x14ac:dyDescent="0.25">
      <c r="A349" s="18" t="s">
        <v>374</v>
      </c>
      <c r="B349" s="10" t="str">
        <f>'6'!B349</f>
        <v>Cambria</v>
      </c>
      <c r="C349" s="85">
        <f>'4'!C348</f>
        <v>189</v>
      </c>
      <c r="D349" s="85">
        <f>'4'!D348</f>
        <v>136</v>
      </c>
      <c r="E349" s="85">
        <f>'4'!E348</f>
        <v>325</v>
      </c>
      <c r="F349" s="139" t="s">
        <v>699</v>
      </c>
      <c r="G349" s="139">
        <v>0</v>
      </c>
      <c r="H349" s="139">
        <v>0</v>
      </c>
      <c r="I349" s="139">
        <v>0</v>
      </c>
      <c r="J349" s="139">
        <v>0</v>
      </c>
      <c r="K349" s="139">
        <v>0</v>
      </c>
      <c r="L349" s="139">
        <v>0</v>
      </c>
      <c r="M349" s="139">
        <v>0</v>
      </c>
      <c r="N349" s="139">
        <v>0</v>
      </c>
      <c r="O349" s="139">
        <v>0</v>
      </c>
      <c r="P349" s="140">
        <v>0</v>
      </c>
      <c r="Q349" s="140">
        <v>0</v>
      </c>
      <c r="R349" s="151">
        <v>0</v>
      </c>
      <c r="S349" s="151">
        <v>0</v>
      </c>
      <c r="T349" s="139">
        <v>31</v>
      </c>
      <c r="U349" s="151">
        <v>0</v>
      </c>
    </row>
    <row r="350" spans="1:21" x14ac:dyDescent="0.25">
      <c r="A350" s="18" t="s">
        <v>375</v>
      </c>
      <c r="B350" s="10" t="str">
        <f>'6'!B350</f>
        <v>Montgomery</v>
      </c>
      <c r="C350" s="85">
        <f>'4'!C349</f>
        <v>922</v>
      </c>
      <c r="D350" s="85">
        <f>'4'!D349</f>
        <v>603</v>
      </c>
      <c r="E350" s="85">
        <f>'4'!E349</f>
        <v>1525</v>
      </c>
      <c r="F350" s="139" t="s">
        <v>699</v>
      </c>
      <c r="G350" s="139">
        <v>0</v>
      </c>
      <c r="H350" s="139">
        <v>0</v>
      </c>
      <c r="I350" s="139">
        <v>0</v>
      </c>
      <c r="J350" s="139">
        <v>0</v>
      </c>
      <c r="K350" s="139">
        <v>0</v>
      </c>
      <c r="L350" s="139">
        <v>0</v>
      </c>
      <c r="M350" s="139">
        <v>0</v>
      </c>
      <c r="N350" s="139">
        <v>0</v>
      </c>
      <c r="O350" s="139">
        <v>0</v>
      </c>
      <c r="P350" s="140">
        <v>0</v>
      </c>
      <c r="Q350" s="140">
        <v>0</v>
      </c>
      <c r="R350" s="151">
        <v>0</v>
      </c>
      <c r="S350" s="151">
        <v>0</v>
      </c>
      <c r="T350" s="139">
        <v>171</v>
      </c>
      <c r="U350" s="151">
        <v>0</v>
      </c>
    </row>
    <row r="351" spans="1:21" x14ac:dyDescent="0.25">
      <c r="A351" s="133" t="s">
        <v>376</v>
      </c>
      <c r="B351" s="134" t="s">
        <v>550</v>
      </c>
      <c r="C351" s="85">
        <f>'4'!C350</f>
        <v>1078</v>
      </c>
      <c r="D351" s="85">
        <f>'4'!D350</f>
        <v>638</v>
      </c>
      <c r="E351" s="85">
        <f>'4'!E350</f>
        <v>1716</v>
      </c>
      <c r="F351" s="139" t="s">
        <v>825</v>
      </c>
      <c r="G351" s="139">
        <v>2</v>
      </c>
      <c r="H351" s="139">
        <v>17</v>
      </c>
      <c r="I351" s="139">
        <v>0</v>
      </c>
      <c r="J351" s="139">
        <v>17</v>
      </c>
      <c r="K351" s="139">
        <v>52</v>
      </c>
      <c r="L351" s="139">
        <v>0</v>
      </c>
      <c r="M351" s="139">
        <v>52</v>
      </c>
      <c r="N351" s="139">
        <v>17</v>
      </c>
      <c r="O351" s="139">
        <v>69</v>
      </c>
      <c r="P351" s="140">
        <v>9.9067599067599061E-3</v>
      </c>
      <c r="Q351" s="140">
        <v>4.8237476808905382E-2</v>
      </c>
      <c r="R351" s="151">
        <v>2.664576802507837E-2</v>
      </c>
      <c r="S351" s="151">
        <v>4.0209790209790208E-2</v>
      </c>
      <c r="T351" s="139">
        <v>403</v>
      </c>
      <c r="U351" s="151">
        <v>0.17121588089330025</v>
      </c>
    </row>
    <row r="352" spans="1:21" x14ac:dyDescent="0.25">
      <c r="A352" s="18" t="s">
        <v>377</v>
      </c>
      <c r="B352" s="10" t="str">
        <f>'6'!B352</f>
        <v>Schuylkill</v>
      </c>
      <c r="C352" s="85">
        <f>'4'!C351</f>
        <v>656</v>
      </c>
      <c r="D352" s="85">
        <f>'4'!D351</f>
        <v>438</v>
      </c>
      <c r="E352" s="85">
        <f>'4'!E351</f>
        <v>1094</v>
      </c>
      <c r="F352" s="139" t="s">
        <v>752</v>
      </c>
      <c r="G352" s="139">
        <v>1</v>
      </c>
      <c r="H352" s="139">
        <v>22</v>
      </c>
      <c r="I352" s="139">
        <v>0</v>
      </c>
      <c r="J352" s="139">
        <v>22</v>
      </c>
      <c r="K352" s="139">
        <v>0</v>
      </c>
      <c r="L352" s="139">
        <v>125</v>
      </c>
      <c r="M352" s="139">
        <v>125</v>
      </c>
      <c r="N352" s="139">
        <v>147</v>
      </c>
      <c r="O352" s="139">
        <v>147</v>
      </c>
      <c r="P352" s="140">
        <v>2.0109689213893969E-2</v>
      </c>
      <c r="Q352" s="140">
        <v>0</v>
      </c>
      <c r="R352" s="151">
        <v>0.33561643835616439</v>
      </c>
      <c r="S352" s="151">
        <v>0.1343692870201097</v>
      </c>
      <c r="T352" s="139">
        <v>248</v>
      </c>
      <c r="U352" s="151">
        <v>0.592741935483871</v>
      </c>
    </row>
    <row r="353" spans="1:21" x14ac:dyDescent="0.25">
      <c r="A353" s="18" t="s">
        <v>378</v>
      </c>
      <c r="B353" s="10" t="str">
        <f>'6'!B353</f>
        <v>Jefferson</v>
      </c>
      <c r="C353" s="85">
        <f>'4'!C352</f>
        <v>771</v>
      </c>
      <c r="D353" s="85">
        <f>'4'!D352</f>
        <v>502</v>
      </c>
      <c r="E353" s="85">
        <f>'4'!E352</f>
        <v>1273</v>
      </c>
      <c r="F353" s="139" t="s">
        <v>804</v>
      </c>
      <c r="G353" s="139">
        <v>1</v>
      </c>
      <c r="H353" s="139">
        <v>0</v>
      </c>
      <c r="I353" s="139">
        <v>0</v>
      </c>
      <c r="J353" s="139">
        <v>0</v>
      </c>
      <c r="K353" s="139">
        <v>24</v>
      </c>
      <c r="L353" s="139">
        <v>72</v>
      </c>
      <c r="M353" s="139">
        <v>96</v>
      </c>
      <c r="N353" s="139">
        <v>72</v>
      </c>
      <c r="O353" s="139">
        <v>96</v>
      </c>
      <c r="P353" s="140">
        <v>0</v>
      </c>
      <c r="Q353" s="140">
        <v>3.1128404669260701E-2</v>
      </c>
      <c r="R353" s="151">
        <v>0.14342629482071714</v>
      </c>
      <c r="S353" s="151">
        <v>7.5412411626080131E-2</v>
      </c>
      <c r="T353" s="139">
        <v>293</v>
      </c>
      <c r="U353" s="151">
        <v>0.32764505119453924</v>
      </c>
    </row>
    <row r="354" spans="1:21" x14ac:dyDescent="0.25">
      <c r="A354" s="18" t="s">
        <v>379</v>
      </c>
      <c r="B354" s="10" t="str">
        <f>'6'!B354</f>
        <v>Indiana</v>
      </c>
      <c r="C354" s="85">
        <f>'4'!C353</f>
        <v>229</v>
      </c>
      <c r="D354" s="85">
        <f>'4'!D353</f>
        <v>148</v>
      </c>
      <c r="E354" s="85">
        <f>'4'!E353</f>
        <v>377</v>
      </c>
      <c r="F354" s="139" t="s">
        <v>826</v>
      </c>
      <c r="G354" s="139">
        <v>2</v>
      </c>
      <c r="H354" s="139">
        <v>0</v>
      </c>
      <c r="I354" s="139">
        <v>0</v>
      </c>
      <c r="J354" s="139">
        <v>0</v>
      </c>
      <c r="K354" s="139">
        <v>2</v>
      </c>
      <c r="L354" s="139">
        <v>12</v>
      </c>
      <c r="M354" s="139">
        <v>14</v>
      </c>
      <c r="N354" s="139">
        <v>12</v>
      </c>
      <c r="O354" s="139">
        <v>14</v>
      </c>
      <c r="P354" s="140">
        <v>0</v>
      </c>
      <c r="Q354" s="140">
        <v>8.7336244541484712E-3</v>
      </c>
      <c r="R354" s="151">
        <v>8.1081081081081086E-2</v>
      </c>
      <c r="S354" s="151">
        <v>3.7135278514588858E-2</v>
      </c>
      <c r="T354" s="139">
        <v>177</v>
      </c>
      <c r="U354" s="151">
        <v>7.909604519774012E-2</v>
      </c>
    </row>
    <row r="355" spans="1:21" x14ac:dyDescent="0.25">
      <c r="A355" s="18" t="s">
        <v>380</v>
      </c>
      <c r="B355" s="10" t="str">
        <f>'6'!B355</f>
        <v>Allegheny</v>
      </c>
      <c r="C355" s="85">
        <f>'4'!C354</f>
        <v>360</v>
      </c>
      <c r="D355" s="85">
        <f>'4'!D354</f>
        <v>275</v>
      </c>
      <c r="E355" s="85">
        <f>'4'!E354</f>
        <v>635</v>
      </c>
      <c r="F355" s="139" t="s">
        <v>699</v>
      </c>
      <c r="G355" s="139">
        <v>0</v>
      </c>
      <c r="H355" s="139">
        <v>0</v>
      </c>
      <c r="I355" s="139">
        <v>0</v>
      </c>
      <c r="J355" s="139">
        <v>0</v>
      </c>
      <c r="K355" s="139">
        <v>0</v>
      </c>
      <c r="L355" s="139">
        <v>0</v>
      </c>
      <c r="M355" s="139">
        <v>0</v>
      </c>
      <c r="N355" s="139">
        <v>0</v>
      </c>
      <c r="O355" s="139">
        <v>0</v>
      </c>
      <c r="P355" s="140">
        <v>0</v>
      </c>
      <c r="Q355" s="140">
        <v>0</v>
      </c>
      <c r="R355" s="151">
        <v>0</v>
      </c>
      <c r="S355" s="151">
        <v>0</v>
      </c>
      <c r="T355" s="139">
        <v>57</v>
      </c>
      <c r="U355" s="151">
        <v>0</v>
      </c>
    </row>
    <row r="356" spans="1:21" x14ac:dyDescent="0.25">
      <c r="A356" s="18" t="s">
        <v>381</v>
      </c>
      <c r="B356" s="10" t="str">
        <f>'6'!B356</f>
        <v>Bucks</v>
      </c>
      <c r="C356" s="85">
        <f>'4'!C355</f>
        <v>1388</v>
      </c>
      <c r="D356" s="85">
        <f>'4'!D355</f>
        <v>1009</v>
      </c>
      <c r="E356" s="85">
        <f>'4'!E355</f>
        <v>2397</v>
      </c>
      <c r="F356" s="139" t="s">
        <v>798</v>
      </c>
      <c r="G356" s="139">
        <v>1</v>
      </c>
      <c r="H356" s="139">
        <v>0</v>
      </c>
      <c r="I356" s="139">
        <v>0</v>
      </c>
      <c r="J356" s="139">
        <v>0</v>
      </c>
      <c r="K356" s="139">
        <v>0</v>
      </c>
      <c r="L356" s="139">
        <v>18</v>
      </c>
      <c r="M356" s="139">
        <v>18</v>
      </c>
      <c r="N356" s="139">
        <v>18</v>
      </c>
      <c r="O356" s="139">
        <v>18</v>
      </c>
      <c r="P356" s="140">
        <v>0</v>
      </c>
      <c r="Q356" s="140">
        <v>0</v>
      </c>
      <c r="R356" s="151">
        <v>1.7839444995044598E-2</v>
      </c>
      <c r="S356" s="151">
        <v>7.5093867334167707E-3</v>
      </c>
      <c r="T356" s="139">
        <v>51</v>
      </c>
      <c r="U356" s="151">
        <v>0.35294117647058826</v>
      </c>
    </row>
    <row r="357" spans="1:21" x14ac:dyDescent="0.25">
      <c r="A357" s="18" t="s">
        <v>382</v>
      </c>
      <c r="B357" s="10" t="str">
        <f>'6'!B357</f>
        <v>Delaware</v>
      </c>
      <c r="C357" s="85">
        <f>'4'!C356</f>
        <v>691</v>
      </c>
      <c r="D357" s="85">
        <f>'4'!D356</f>
        <v>585</v>
      </c>
      <c r="E357" s="85">
        <f>'4'!E356</f>
        <v>1276</v>
      </c>
      <c r="F357" s="139" t="s">
        <v>699</v>
      </c>
      <c r="G357" s="139">
        <v>0</v>
      </c>
      <c r="H357" s="139">
        <v>0</v>
      </c>
      <c r="I357" s="139">
        <v>0</v>
      </c>
      <c r="J357" s="139">
        <v>0</v>
      </c>
      <c r="K357" s="139">
        <v>0</v>
      </c>
      <c r="L357" s="139">
        <v>0</v>
      </c>
      <c r="M357" s="139">
        <v>0</v>
      </c>
      <c r="N357" s="139">
        <v>0</v>
      </c>
      <c r="O357" s="139">
        <v>0</v>
      </c>
      <c r="P357" s="140">
        <v>0</v>
      </c>
      <c r="Q357" s="140">
        <v>0</v>
      </c>
      <c r="R357" s="151">
        <v>0</v>
      </c>
      <c r="S357" s="151">
        <v>0</v>
      </c>
      <c r="T357" s="139">
        <v>26</v>
      </c>
      <c r="U357" s="151">
        <v>0</v>
      </c>
    </row>
    <row r="358" spans="1:21" x14ac:dyDescent="0.25">
      <c r="A358" s="18" t="s">
        <v>383</v>
      </c>
      <c r="B358" s="10" t="str">
        <f>'6'!B358</f>
        <v>Berks</v>
      </c>
      <c r="C358" s="85">
        <f>'4'!C357</f>
        <v>5005</v>
      </c>
      <c r="D358" s="85">
        <f>'4'!D357</f>
        <v>3370</v>
      </c>
      <c r="E358" s="85">
        <f>'4'!E357</f>
        <v>8375</v>
      </c>
      <c r="F358" s="139" t="s">
        <v>897</v>
      </c>
      <c r="G358" s="139">
        <v>1</v>
      </c>
      <c r="H358" s="139">
        <v>15</v>
      </c>
      <c r="I358" s="139">
        <v>0</v>
      </c>
      <c r="J358" s="139">
        <v>15</v>
      </c>
      <c r="K358" s="139">
        <v>0</v>
      </c>
      <c r="L358" s="139">
        <v>399</v>
      </c>
      <c r="M358" s="139">
        <v>399</v>
      </c>
      <c r="N358" s="139">
        <v>414</v>
      </c>
      <c r="O358" s="139">
        <v>414</v>
      </c>
      <c r="P358" s="140">
        <v>1.791044776119403E-3</v>
      </c>
      <c r="Q358" s="140">
        <v>0</v>
      </c>
      <c r="R358" s="151">
        <v>0.1228486646884273</v>
      </c>
      <c r="S358" s="151">
        <v>4.943283582089552E-2</v>
      </c>
      <c r="T358" s="139">
        <v>4349</v>
      </c>
      <c r="U358" s="151">
        <v>9.5194297539664297E-2</v>
      </c>
    </row>
    <row r="359" spans="1:21" ht="22.5" x14ac:dyDescent="0.25">
      <c r="A359" s="18" t="s">
        <v>384</v>
      </c>
      <c r="B359" s="10" t="str">
        <f>'6'!B359</f>
        <v>York</v>
      </c>
      <c r="C359" s="85">
        <f>'4'!C358</f>
        <v>1417</v>
      </c>
      <c r="D359" s="85">
        <f>'4'!D358</f>
        <v>941</v>
      </c>
      <c r="E359" s="85">
        <f>'4'!E358</f>
        <v>2358</v>
      </c>
      <c r="F359" s="139" t="s">
        <v>808</v>
      </c>
      <c r="G359" s="139">
        <v>1</v>
      </c>
      <c r="H359" s="139">
        <v>0</v>
      </c>
      <c r="I359" s="139">
        <v>0</v>
      </c>
      <c r="J359" s="139">
        <v>0</v>
      </c>
      <c r="K359" s="139">
        <v>0</v>
      </c>
      <c r="L359" s="139">
        <v>28</v>
      </c>
      <c r="M359" s="139">
        <v>28</v>
      </c>
      <c r="N359" s="139">
        <v>28</v>
      </c>
      <c r="O359" s="139">
        <v>28</v>
      </c>
      <c r="P359" s="140">
        <v>0</v>
      </c>
      <c r="Q359" s="140">
        <v>0</v>
      </c>
      <c r="R359" s="151">
        <v>2.975557917109458E-2</v>
      </c>
      <c r="S359" s="151">
        <v>1.1874469889737066E-2</v>
      </c>
      <c r="T359" s="139">
        <v>281</v>
      </c>
      <c r="U359" s="151">
        <v>9.9644128113879002E-2</v>
      </c>
    </row>
    <row r="360" spans="1:21" x14ac:dyDescent="0.25">
      <c r="A360" s="18" t="s">
        <v>385</v>
      </c>
      <c r="B360" s="10" t="str">
        <f>'6'!B360</f>
        <v>Clarion</v>
      </c>
      <c r="C360" s="85">
        <f>'4'!C359</f>
        <v>277</v>
      </c>
      <c r="D360" s="85">
        <f>'4'!D359</f>
        <v>180</v>
      </c>
      <c r="E360" s="85">
        <f>'4'!E359</f>
        <v>457</v>
      </c>
      <c r="F360" s="139" t="s">
        <v>804</v>
      </c>
      <c r="G360" s="139">
        <v>1</v>
      </c>
      <c r="H360" s="139">
        <v>0</v>
      </c>
      <c r="I360" s="139">
        <v>0</v>
      </c>
      <c r="J360" s="139">
        <v>0</v>
      </c>
      <c r="K360" s="139">
        <v>2</v>
      </c>
      <c r="L360" s="139">
        <v>18</v>
      </c>
      <c r="M360" s="139">
        <v>20</v>
      </c>
      <c r="N360" s="139">
        <v>18</v>
      </c>
      <c r="O360" s="139">
        <v>20</v>
      </c>
      <c r="P360" s="140">
        <v>0</v>
      </c>
      <c r="Q360" s="140">
        <v>7.2202166064981952E-3</v>
      </c>
      <c r="R360" s="151">
        <v>0.1</v>
      </c>
      <c r="S360" s="151">
        <v>4.3763676148796497E-2</v>
      </c>
      <c r="T360" s="139">
        <v>70</v>
      </c>
      <c r="U360" s="151">
        <v>0.2857142857142857</v>
      </c>
    </row>
    <row r="361" spans="1:21" x14ac:dyDescent="0.25">
      <c r="A361" s="18" t="s">
        <v>386</v>
      </c>
      <c r="B361" s="10" t="str">
        <f>'6'!B361</f>
        <v>Mercer</v>
      </c>
      <c r="C361" s="85">
        <f>'4'!C360</f>
        <v>268</v>
      </c>
      <c r="D361" s="85">
        <f>'4'!D360</f>
        <v>194</v>
      </c>
      <c r="E361" s="85">
        <f>'4'!E360</f>
        <v>462</v>
      </c>
      <c r="F361" s="139" t="s">
        <v>735</v>
      </c>
      <c r="G361" s="139">
        <v>1</v>
      </c>
      <c r="H361" s="139">
        <v>25</v>
      </c>
      <c r="I361" s="139">
        <v>0</v>
      </c>
      <c r="J361" s="139">
        <v>25</v>
      </c>
      <c r="K361" s="139">
        <v>3</v>
      </c>
      <c r="L361" s="139">
        <v>0</v>
      </c>
      <c r="M361" s="139">
        <v>3</v>
      </c>
      <c r="N361" s="139">
        <v>25</v>
      </c>
      <c r="O361" s="139">
        <v>28</v>
      </c>
      <c r="P361" s="140">
        <v>5.4112554112554112E-2</v>
      </c>
      <c r="Q361" s="140">
        <v>1.1194029850746268E-2</v>
      </c>
      <c r="R361" s="151">
        <v>0.12886597938144329</v>
      </c>
      <c r="S361" s="151">
        <v>6.0606060606060608E-2</v>
      </c>
      <c r="T361" s="139">
        <v>159</v>
      </c>
      <c r="U361" s="151">
        <v>0.1761006289308176</v>
      </c>
    </row>
    <row r="362" spans="1:21" x14ac:dyDescent="0.25">
      <c r="A362" s="18" t="s">
        <v>387</v>
      </c>
      <c r="B362" s="10" t="str">
        <f>'6'!B362</f>
        <v>Cambria</v>
      </c>
      <c r="C362" s="85">
        <f>'4'!C361</f>
        <v>334</v>
      </c>
      <c r="D362" s="85">
        <f>'4'!D361</f>
        <v>249</v>
      </c>
      <c r="E362" s="85">
        <f>'4'!E361</f>
        <v>583</v>
      </c>
      <c r="F362" s="139" t="s">
        <v>802</v>
      </c>
      <c r="G362" s="139">
        <v>1</v>
      </c>
      <c r="H362" s="139">
        <v>0</v>
      </c>
      <c r="I362" s="139">
        <v>0</v>
      </c>
      <c r="J362" s="139">
        <v>0</v>
      </c>
      <c r="K362" s="139">
        <v>2</v>
      </c>
      <c r="L362" s="139">
        <v>0</v>
      </c>
      <c r="M362" s="139">
        <v>2</v>
      </c>
      <c r="N362" s="139">
        <v>0</v>
      </c>
      <c r="O362" s="139">
        <v>2</v>
      </c>
      <c r="P362" s="140">
        <v>0</v>
      </c>
      <c r="Q362" s="140">
        <v>5.9880239520958087E-3</v>
      </c>
      <c r="R362" s="151">
        <v>0</v>
      </c>
      <c r="S362" s="151">
        <v>3.4305317324185248E-3</v>
      </c>
      <c r="T362" s="139">
        <v>129</v>
      </c>
      <c r="U362" s="151">
        <v>1.5503875968992248E-2</v>
      </c>
    </row>
    <row r="363" spans="1:21" x14ac:dyDescent="0.25">
      <c r="A363" s="18" t="s">
        <v>388</v>
      </c>
      <c r="B363" s="10" t="str">
        <f>'6'!B363</f>
        <v>Elk</v>
      </c>
      <c r="C363" s="85">
        <f>'4'!C362</f>
        <v>219</v>
      </c>
      <c r="D363" s="85">
        <f>'4'!D362</f>
        <v>154</v>
      </c>
      <c r="E363" s="85">
        <f>'4'!E362</f>
        <v>373</v>
      </c>
      <c r="F363" s="139" t="s">
        <v>715</v>
      </c>
      <c r="G363" s="139">
        <v>1</v>
      </c>
      <c r="H363" s="139">
        <v>0</v>
      </c>
      <c r="I363" s="139">
        <v>0</v>
      </c>
      <c r="J363" s="139">
        <v>0</v>
      </c>
      <c r="K363" s="139">
        <v>0</v>
      </c>
      <c r="L363" s="139">
        <v>18</v>
      </c>
      <c r="M363" s="139">
        <v>18</v>
      </c>
      <c r="N363" s="139">
        <v>18</v>
      </c>
      <c r="O363" s="139">
        <v>18</v>
      </c>
      <c r="P363" s="140">
        <v>0</v>
      </c>
      <c r="Q363" s="140">
        <v>0</v>
      </c>
      <c r="R363" s="151">
        <v>0.11688311688311688</v>
      </c>
      <c r="S363" s="151">
        <v>4.8257372654155493E-2</v>
      </c>
      <c r="T363" s="139">
        <v>154</v>
      </c>
      <c r="U363" s="151">
        <v>0.11688311688311688</v>
      </c>
    </row>
    <row r="364" spans="1:21" x14ac:dyDescent="0.25">
      <c r="A364" s="18" t="s">
        <v>389</v>
      </c>
      <c r="B364" s="10" t="str">
        <f>'6'!B364</f>
        <v>Delaware</v>
      </c>
      <c r="C364" s="85">
        <f>'4'!C363</f>
        <v>1317</v>
      </c>
      <c r="D364" s="85">
        <f>'4'!D363</f>
        <v>895</v>
      </c>
      <c r="E364" s="85">
        <f>'4'!E363</f>
        <v>2212</v>
      </c>
      <c r="F364" s="139" t="s">
        <v>809</v>
      </c>
      <c r="G364" s="139">
        <v>1</v>
      </c>
      <c r="H364" s="139">
        <v>0</v>
      </c>
      <c r="I364" s="139">
        <v>0</v>
      </c>
      <c r="J364" s="139">
        <v>0</v>
      </c>
      <c r="K364" s="139">
        <v>0</v>
      </c>
      <c r="L364" s="139">
        <v>41</v>
      </c>
      <c r="M364" s="139">
        <v>41</v>
      </c>
      <c r="N364" s="139">
        <v>41</v>
      </c>
      <c r="O364" s="139">
        <v>41</v>
      </c>
      <c r="P364" s="140">
        <v>0</v>
      </c>
      <c r="Q364" s="140">
        <v>0</v>
      </c>
      <c r="R364" s="151">
        <v>4.5810055865921788E-2</v>
      </c>
      <c r="S364" s="151">
        <v>1.8535262206148283E-2</v>
      </c>
      <c r="T364" s="139">
        <v>154</v>
      </c>
      <c r="U364" s="151">
        <v>0.26623376623376621</v>
      </c>
    </row>
    <row r="365" spans="1:21" x14ac:dyDescent="0.25">
      <c r="A365" s="18" t="s">
        <v>390</v>
      </c>
      <c r="B365" s="10" t="str">
        <f>'6'!B365</f>
        <v>Washington</v>
      </c>
      <c r="C365" s="85">
        <f>'4'!C364</f>
        <v>748</v>
      </c>
      <c r="D365" s="85">
        <f>'4'!D364</f>
        <v>511</v>
      </c>
      <c r="E365" s="85">
        <f>'4'!E364</f>
        <v>1259</v>
      </c>
      <c r="F365" s="139" t="s">
        <v>711</v>
      </c>
      <c r="G365" s="139">
        <v>1</v>
      </c>
      <c r="H365" s="139">
        <v>2</v>
      </c>
      <c r="I365" s="139">
        <v>0</v>
      </c>
      <c r="J365" s="139">
        <v>2</v>
      </c>
      <c r="K365" s="139">
        <v>6</v>
      </c>
      <c r="L365" s="139">
        <v>69</v>
      </c>
      <c r="M365" s="139">
        <v>75</v>
      </c>
      <c r="N365" s="139">
        <v>71</v>
      </c>
      <c r="O365" s="139">
        <v>77</v>
      </c>
      <c r="P365" s="140">
        <v>1.5885623510722795E-3</v>
      </c>
      <c r="Q365" s="140">
        <v>8.0213903743315516E-3</v>
      </c>
      <c r="R365" s="151">
        <v>0.13894324853228962</v>
      </c>
      <c r="S365" s="151">
        <v>6.1159650516282763E-2</v>
      </c>
      <c r="T365" s="139">
        <v>288</v>
      </c>
      <c r="U365" s="151">
        <v>0.2673611111111111</v>
      </c>
    </row>
    <row r="366" spans="1:21" x14ac:dyDescent="0.25">
      <c r="A366" s="133" t="s">
        <v>391</v>
      </c>
      <c r="B366" s="134" t="s">
        <v>567</v>
      </c>
      <c r="C366" s="85">
        <f>'4'!C365</f>
        <v>276</v>
      </c>
      <c r="D366" s="85">
        <f>'4'!D365</f>
        <v>222</v>
      </c>
      <c r="E366" s="85">
        <f>'4'!E365</f>
        <v>498</v>
      </c>
      <c r="F366" s="139" t="s">
        <v>699</v>
      </c>
      <c r="G366" s="139">
        <v>0</v>
      </c>
      <c r="H366" s="139">
        <v>4</v>
      </c>
      <c r="I366" s="139">
        <v>0</v>
      </c>
      <c r="J366" s="139">
        <v>4</v>
      </c>
      <c r="K366" s="139">
        <v>0</v>
      </c>
      <c r="L366" s="139">
        <v>0</v>
      </c>
      <c r="M366" s="139">
        <v>0</v>
      </c>
      <c r="N366" s="139">
        <v>4</v>
      </c>
      <c r="O366" s="139">
        <v>4</v>
      </c>
      <c r="P366" s="140">
        <v>8.0321285140562242E-3</v>
      </c>
      <c r="Q366" s="140">
        <v>0</v>
      </c>
      <c r="R366" s="151">
        <v>1.8018018018018018E-2</v>
      </c>
      <c r="S366" s="151">
        <v>8.0321285140562242E-3</v>
      </c>
      <c r="T366" s="139">
        <v>45</v>
      </c>
      <c r="U366" s="151">
        <v>8.8888888888888892E-2</v>
      </c>
    </row>
    <row r="367" spans="1:21" ht="22.5" x14ac:dyDescent="0.25">
      <c r="A367" s="18" t="s">
        <v>392</v>
      </c>
      <c r="B367" s="10" t="str">
        <f>'6'!B367</f>
        <v>Lackawanna</v>
      </c>
      <c r="C367" s="85">
        <f>'4'!C366</f>
        <v>335</v>
      </c>
      <c r="D367" s="85">
        <f>'4'!D366</f>
        <v>283</v>
      </c>
      <c r="E367" s="85">
        <f>'4'!E366</f>
        <v>618</v>
      </c>
      <c r="F367" s="139" t="s">
        <v>909</v>
      </c>
      <c r="G367" s="139">
        <v>2</v>
      </c>
      <c r="H367" s="139">
        <v>0</v>
      </c>
      <c r="I367" s="139">
        <v>0</v>
      </c>
      <c r="J367" s="139">
        <v>0</v>
      </c>
      <c r="K367" s="139">
        <v>0</v>
      </c>
      <c r="L367" s="139">
        <v>88</v>
      </c>
      <c r="M367" s="139">
        <v>88</v>
      </c>
      <c r="N367" s="139">
        <v>88</v>
      </c>
      <c r="O367" s="139">
        <v>88</v>
      </c>
      <c r="P367" s="140">
        <v>0</v>
      </c>
      <c r="Q367" s="140">
        <v>0</v>
      </c>
      <c r="R367" s="151">
        <v>0.31095406360424027</v>
      </c>
      <c r="S367" s="151">
        <v>0.14239482200647249</v>
      </c>
      <c r="T367" s="139">
        <v>310</v>
      </c>
      <c r="U367" s="151">
        <v>0.28387096774193549</v>
      </c>
    </row>
    <row r="368" spans="1:21" ht="22.5" x14ac:dyDescent="0.25">
      <c r="A368" s="18" t="s">
        <v>393</v>
      </c>
      <c r="B368" s="10" t="str">
        <f>'6'!B368</f>
        <v>Allegheny</v>
      </c>
      <c r="C368" s="85">
        <f>'4'!C367</f>
        <v>254</v>
      </c>
      <c r="D368" s="85">
        <f>'4'!D367</f>
        <v>173</v>
      </c>
      <c r="E368" s="85">
        <f>'4'!E367</f>
        <v>427</v>
      </c>
      <c r="F368" s="139" t="s">
        <v>910</v>
      </c>
      <c r="G368" s="139">
        <v>2</v>
      </c>
      <c r="H368" s="139">
        <v>0</v>
      </c>
      <c r="I368" s="139">
        <v>0</v>
      </c>
      <c r="J368" s="139">
        <v>0</v>
      </c>
      <c r="K368" s="139">
        <v>10</v>
      </c>
      <c r="L368" s="139">
        <v>5</v>
      </c>
      <c r="M368" s="139">
        <v>15</v>
      </c>
      <c r="N368" s="139">
        <v>5</v>
      </c>
      <c r="O368" s="139">
        <v>15</v>
      </c>
      <c r="P368" s="140">
        <v>0</v>
      </c>
      <c r="Q368" s="140">
        <v>3.937007874015748E-2</v>
      </c>
      <c r="R368" s="151">
        <v>2.8901734104046242E-2</v>
      </c>
      <c r="S368" s="151">
        <v>3.5128805620608897E-2</v>
      </c>
      <c r="T368" s="139">
        <v>99</v>
      </c>
      <c r="U368" s="151">
        <v>0.15151515151515152</v>
      </c>
    </row>
    <row r="369" spans="1:21" ht="22.5" x14ac:dyDescent="0.25">
      <c r="A369" s="133" t="s">
        <v>394</v>
      </c>
      <c r="B369" s="134" t="s">
        <v>567</v>
      </c>
      <c r="C369" s="85">
        <f>'4'!C368</f>
        <v>237</v>
      </c>
      <c r="D369" s="85">
        <f>'4'!D368</f>
        <v>154</v>
      </c>
      <c r="E369" s="85">
        <f>'4'!E368</f>
        <v>391</v>
      </c>
      <c r="F369" s="139" t="s">
        <v>894</v>
      </c>
      <c r="G369" s="139">
        <v>2</v>
      </c>
      <c r="H369" s="139">
        <v>0</v>
      </c>
      <c r="I369" s="139">
        <v>0</v>
      </c>
      <c r="J369" s="139">
        <v>0</v>
      </c>
      <c r="K369" s="139">
        <v>6</v>
      </c>
      <c r="L369" s="139">
        <v>20</v>
      </c>
      <c r="M369" s="139">
        <v>26</v>
      </c>
      <c r="N369" s="139">
        <v>20</v>
      </c>
      <c r="O369" s="139">
        <v>26</v>
      </c>
      <c r="P369" s="140">
        <v>0</v>
      </c>
      <c r="Q369" s="140">
        <v>2.5316455696202531E-2</v>
      </c>
      <c r="R369" s="151">
        <v>0.12987012987012986</v>
      </c>
      <c r="S369" s="151">
        <v>6.6496163682864456E-2</v>
      </c>
      <c r="T369" s="139">
        <v>71</v>
      </c>
      <c r="U369" s="151">
        <v>0.36619718309859156</v>
      </c>
    </row>
    <row r="370" spans="1:21" x14ac:dyDescent="0.25">
      <c r="A370" s="18" t="s">
        <v>395</v>
      </c>
      <c r="B370" s="10" t="str">
        <f>'6'!B370</f>
        <v>Somerset</v>
      </c>
      <c r="C370" s="85">
        <f>'4'!C369</f>
        <v>133</v>
      </c>
      <c r="D370" s="85">
        <f>'4'!D369</f>
        <v>146</v>
      </c>
      <c r="E370" s="85">
        <f>'4'!E369</f>
        <v>279</v>
      </c>
      <c r="F370" s="139" t="s">
        <v>708</v>
      </c>
      <c r="G370" s="139">
        <v>1</v>
      </c>
      <c r="H370" s="139">
        <v>0</v>
      </c>
      <c r="I370" s="139">
        <v>0</v>
      </c>
      <c r="J370" s="139">
        <v>0</v>
      </c>
      <c r="K370" s="139">
        <v>1</v>
      </c>
      <c r="L370" s="139">
        <v>0</v>
      </c>
      <c r="M370" s="139">
        <v>1</v>
      </c>
      <c r="N370" s="139">
        <v>0</v>
      </c>
      <c r="O370" s="139">
        <v>1</v>
      </c>
      <c r="P370" s="140">
        <v>0</v>
      </c>
      <c r="Q370" s="140">
        <v>7.5187969924812026E-3</v>
      </c>
      <c r="R370" s="151">
        <v>0</v>
      </c>
      <c r="S370" s="151">
        <v>3.5842293906810036E-3</v>
      </c>
      <c r="T370" s="139">
        <v>18</v>
      </c>
      <c r="U370" s="151">
        <v>5.5555555555555552E-2</v>
      </c>
    </row>
    <row r="371" spans="1:21" x14ac:dyDescent="0.25">
      <c r="A371" s="18" t="s">
        <v>396</v>
      </c>
      <c r="B371" s="10" t="str">
        <f>'6'!B371</f>
        <v>Delaware</v>
      </c>
      <c r="C371" s="85">
        <f>'4'!C370</f>
        <v>877</v>
      </c>
      <c r="D371" s="85">
        <f>'4'!D370</f>
        <v>646</v>
      </c>
      <c r="E371" s="85">
        <f>'4'!E370</f>
        <v>1523</v>
      </c>
      <c r="F371" s="139" t="s">
        <v>809</v>
      </c>
      <c r="G371" s="139">
        <v>1</v>
      </c>
      <c r="H371" s="139">
        <v>0</v>
      </c>
      <c r="I371" s="139">
        <v>0</v>
      </c>
      <c r="J371" s="139">
        <v>0</v>
      </c>
      <c r="K371" s="139">
        <v>0</v>
      </c>
      <c r="L371" s="139">
        <v>9</v>
      </c>
      <c r="M371" s="139">
        <v>9</v>
      </c>
      <c r="N371" s="139">
        <v>9</v>
      </c>
      <c r="O371" s="139">
        <v>9</v>
      </c>
      <c r="P371" s="140">
        <v>0</v>
      </c>
      <c r="Q371" s="140">
        <v>0</v>
      </c>
      <c r="R371" s="151">
        <v>1.393188854489164E-2</v>
      </c>
      <c r="S371" s="151">
        <v>5.9093893630991464E-3</v>
      </c>
      <c r="T371" s="139">
        <v>45</v>
      </c>
      <c r="U371" s="151">
        <v>0.2</v>
      </c>
    </row>
    <row r="372" spans="1:21" x14ac:dyDescent="0.25">
      <c r="A372" s="18" t="s">
        <v>397</v>
      </c>
      <c r="B372" s="10" t="str">
        <f>'6'!B372</f>
        <v>Schuylkill</v>
      </c>
      <c r="C372" s="85">
        <f>'4'!C371</f>
        <v>191</v>
      </c>
      <c r="D372" s="85">
        <f>'4'!D371</f>
        <v>146</v>
      </c>
      <c r="E372" s="85">
        <f>'4'!E371</f>
        <v>337</v>
      </c>
      <c r="F372" s="139" t="s">
        <v>752</v>
      </c>
      <c r="G372" s="139">
        <v>1</v>
      </c>
      <c r="H372" s="139">
        <v>0</v>
      </c>
      <c r="I372" s="139">
        <v>0</v>
      </c>
      <c r="J372" s="139">
        <v>0</v>
      </c>
      <c r="K372" s="139">
        <v>0</v>
      </c>
      <c r="L372" s="139">
        <v>42</v>
      </c>
      <c r="M372" s="139">
        <v>42</v>
      </c>
      <c r="N372" s="139">
        <v>42</v>
      </c>
      <c r="O372" s="139">
        <v>42</v>
      </c>
      <c r="P372" s="140">
        <v>0</v>
      </c>
      <c r="Q372" s="140">
        <v>0</v>
      </c>
      <c r="R372" s="151">
        <v>0.28767123287671231</v>
      </c>
      <c r="S372" s="151">
        <v>0.12462908011869436</v>
      </c>
      <c r="T372" s="139">
        <v>75</v>
      </c>
      <c r="U372" s="151">
        <v>0.56000000000000005</v>
      </c>
    </row>
    <row r="373" spans="1:21" x14ac:dyDescent="0.25">
      <c r="A373" s="18" t="s">
        <v>398</v>
      </c>
      <c r="B373" s="10" t="str">
        <f>'6'!B373</f>
        <v>Lehigh</v>
      </c>
      <c r="C373" s="85">
        <f>'4'!C372</f>
        <v>305</v>
      </c>
      <c r="D373" s="85">
        <f>'4'!D372</f>
        <v>247</v>
      </c>
      <c r="E373" s="85">
        <f>'4'!E372</f>
        <v>552</v>
      </c>
      <c r="F373" s="139" t="s">
        <v>794</v>
      </c>
      <c r="G373" s="139">
        <v>1</v>
      </c>
      <c r="H373" s="139">
        <v>0</v>
      </c>
      <c r="I373" s="139">
        <v>0</v>
      </c>
      <c r="J373" s="139">
        <v>0</v>
      </c>
      <c r="K373" s="139">
        <v>0</v>
      </c>
      <c r="L373" s="139">
        <v>19</v>
      </c>
      <c r="M373" s="139">
        <v>19</v>
      </c>
      <c r="N373" s="139">
        <v>19</v>
      </c>
      <c r="O373" s="139">
        <v>19</v>
      </c>
      <c r="P373" s="140">
        <v>0</v>
      </c>
      <c r="Q373" s="140">
        <v>0</v>
      </c>
      <c r="R373" s="151">
        <v>7.6923076923076927E-2</v>
      </c>
      <c r="S373" s="151">
        <v>3.4420289855072464E-2</v>
      </c>
      <c r="T373" s="139">
        <v>42</v>
      </c>
      <c r="U373" s="151">
        <v>0.45238095238095238</v>
      </c>
    </row>
    <row r="374" spans="1:21" x14ac:dyDescent="0.25">
      <c r="A374" s="18" t="s">
        <v>399</v>
      </c>
      <c r="B374" s="10" t="str">
        <f>'6'!B374</f>
        <v>Somerset</v>
      </c>
      <c r="C374" s="85">
        <f>'4'!C373</f>
        <v>143</v>
      </c>
      <c r="D374" s="85">
        <f>'4'!D373</f>
        <v>84</v>
      </c>
      <c r="E374" s="85">
        <f>'4'!E373</f>
        <v>227</v>
      </c>
      <c r="F374" s="139" t="s">
        <v>708</v>
      </c>
      <c r="G374" s="139">
        <v>1</v>
      </c>
      <c r="H374" s="139">
        <v>0</v>
      </c>
      <c r="I374" s="139">
        <v>0</v>
      </c>
      <c r="J374" s="139">
        <v>0</v>
      </c>
      <c r="K374" s="139">
        <v>2</v>
      </c>
      <c r="L374" s="139">
        <v>0</v>
      </c>
      <c r="M374" s="139">
        <v>2</v>
      </c>
      <c r="N374" s="139">
        <v>0</v>
      </c>
      <c r="O374" s="139">
        <v>2</v>
      </c>
      <c r="P374" s="140">
        <v>0</v>
      </c>
      <c r="Q374" s="140">
        <v>1.3986013986013986E-2</v>
      </c>
      <c r="R374" s="151">
        <v>0</v>
      </c>
      <c r="S374" s="151">
        <v>8.8105726872246704E-3</v>
      </c>
      <c r="T374" s="139">
        <v>121</v>
      </c>
      <c r="U374" s="151">
        <v>1.6528925619834711E-2</v>
      </c>
    </row>
    <row r="375" spans="1:21" x14ac:dyDescent="0.25">
      <c r="A375" s="18" t="s">
        <v>400</v>
      </c>
      <c r="B375" s="10" t="str">
        <f>'6'!B375</f>
        <v>Northampton</v>
      </c>
      <c r="C375" s="85">
        <f>'4'!C374</f>
        <v>468</v>
      </c>
      <c r="D375" s="85">
        <f>'4'!D374</f>
        <v>321</v>
      </c>
      <c r="E375" s="85">
        <f>'4'!E374</f>
        <v>789</v>
      </c>
      <c r="F375" s="139" t="s">
        <v>699</v>
      </c>
      <c r="G375" s="139">
        <v>0</v>
      </c>
      <c r="H375" s="139">
        <v>0</v>
      </c>
      <c r="I375" s="139">
        <v>0</v>
      </c>
      <c r="J375" s="139">
        <v>0</v>
      </c>
      <c r="K375" s="139">
        <v>0</v>
      </c>
      <c r="L375" s="139">
        <v>0</v>
      </c>
      <c r="M375" s="139">
        <v>0</v>
      </c>
      <c r="N375" s="139">
        <v>0</v>
      </c>
      <c r="O375" s="139">
        <v>0</v>
      </c>
      <c r="P375" s="140">
        <v>0</v>
      </c>
      <c r="Q375" s="140">
        <v>0</v>
      </c>
      <c r="R375" s="151">
        <v>0</v>
      </c>
      <c r="S375" s="151">
        <v>0</v>
      </c>
      <c r="T375" s="139">
        <v>78</v>
      </c>
      <c r="U375" s="151">
        <v>0</v>
      </c>
    </row>
    <row r="376" spans="1:21" ht="22.5" x14ac:dyDescent="0.25">
      <c r="A376" s="18" t="s">
        <v>401</v>
      </c>
      <c r="B376" s="10" t="str">
        <f>'6'!B376</f>
        <v>Bradford</v>
      </c>
      <c r="C376" s="85">
        <f>'4'!C375</f>
        <v>277</v>
      </c>
      <c r="D376" s="85">
        <f>'4'!D375</f>
        <v>185</v>
      </c>
      <c r="E376" s="85">
        <f>'4'!E375</f>
        <v>462</v>
      </c>
      <c r="F376" s="139" t="s">
        <v>780</v>
      </c>
      <c r="G376" s="139">
        <v>1</v>
      </c>
      <c r="H376" s="139">
        <v>0</v>
      </c>
      <c r="I376" s="139">
        <v>0</v>
      </c>
      <c r="J376" s="139">
        <v>0</v>
      </c>
      <c r="K376" s="139">
        <v>2</v>
      </c>
      <c r="L376" s="139">
        <v>0</v>
      </c>
      <c r="M376" s="139">
        <v>2</v>
      </c>
      <c r="N376" s="139">
        <v>0</v>
      </c>
      <c r="O376" s="139">
        <v>2</v>
      </c>
      <c r="P376" s="140">
        <v>0</v>
      </c>
      <c r="Q376" s="140">
        <v>7.2202166064981952E-3</v>
      </c>
      <c r="R376" s="151">
        <v>0</v>
      </c>
      <c r="S376" s="151">
        <v>4.329004329004329E-3</v>
      </c>
      <c r="T376" s="139">
        <v>150</v>
      </c>
      <c r="U376" s="151">
        <v>1.3333333333333334E-2</v>
      </c>
    </row>
    <row r="377" spans="1:21" x14ac:dyDescent="0.25">
      <c r="A377" s="18" t="s">
        <v>402</v>
      </c>
      <c r="B377" s="10" t="str">
        <f>'6'!B377</f>
        <v>Schuylkill</v>
      </c>
      <c r="C377" s="85">
        <f>'4'!C376</f>
        <v>258</v>
      </c>
      <c r="D377" s="85">
        <f>'4'!D376</f>
        <v>186</v>
      </c>
      <c r="E377" s="85">
        <f>'4'!E376</f>
        <v>444</v>
      </c>
      <c r="F377" s="139" t="s">
        <v>752</v>
      </c>
      <c r="G377" s="139">
        <v>1</v>
      </c>
      <c r="H377" s="139">
        <v>0</v>
      </c>
      <c r="I377" s="139">
        <v>0</v>
      </c>
      <c r="J377" s="139">
        <v>0</v>
      </c>
      <c r="K377" s="139">
        <v>0</v>
      </c>
      <c r="L377" s="139">
        <v>6</v>
      </c>
      <c r="M377" s="139">
        <v>6</v>
      </c>
      <c r="N377" s="139">
        <v>6</v>
      </c>
      <c r="O377" s="139">
        <v>6</v>
      </c>
      <c r="P377" s="140">
        <v>0</v>
      </c>
      <c r="Q377" s="140">
        <v>0</v>
      </c>
      <c r="R377" s="151">
        <v>3.2258064516129031E-2</v>
      </c>
      <c r="S377" s="151">
        <v>1.3513513513513514E-2</v>
      </c>
      <c r="T377" s="139">
        <v>21</v>
      </c>
      <c r="U377" s="151">
        <v>0.2857142857142857</v>
      </c>
    </row>
    <row r="378" spans="1:21" x14ac:dyDescent="0.25">
      <c r="A378" s="18" t="s">
        <v>403</v>
      </c>
      <c r="B378" s="10" t="str">
        <f>'6'!B378</f>
        <v>Berks</v>
      </c>
      <c r="C378" s="85">
        <f>'4'!C377</f>
        <v>396</v>
      </c>
      <c r="D378" s="85">
        <f>'4'!D377</f>
        <v>313</v>
      </c>
      <c r="E378" s="85">
        <f>'4'!E377</f>
        <v>709</v>
      </c>
      <c r="F378" s="139" t="s">
        <v>897</v>
      </c>
      <c r="G378" s="139">
        <v>1</v>
      </c>
      <c r="H378" s="139">
        <v>0</v>
      </c>
      <c r="I378" s="139">
        <v>0</v>
      </c>
      <c r="J378" s="139">
        <v>0</v>
      </c>
      <c r="K378" s="139">
        <v>0</v>
      </c>
      <c r="L378" s="139">
        <v>15</v>
      </c>
      <c r="M378" s="139">
        <v>15</v>
      </c>
      <c r="N378" s="139">
        <v>15</v>
      </c>
      <c r="O378" s="139">
        <v>15</v>
      </c>
      <c r="P378" s="140">
        <v>0</v>
      </c>
      <c r="Q378" s="140">
        <v>0</v>
      </c>
      <c r="R378" s="151">
        <v>4.7923322683706068E-2</v>
      </c>
      <c r="S378" s="151">
        <v>2.1156558533145273E-2</v>
      </c>
      <c r="T378" s="139">
        <v>44</v>
      </c>
      <c r="U378" s="151">
        <v>0.34090909090909088</v>
      </c>
    </row>
    <row r="379" spans="1:21" x14ac:dyDescent="0.25">
      <c r="A379" s="18" t="s">
        <v>404</v>
      </c>
      <c r="B379" s="10" t="str">
        <f>'6'!B379</f>
        <v>Lackawanna</v>
      </c>
      <c r="C379" s="85">
        <f>'4'!C378</f>
        <v>2795</v>
      </c>
      <c r="D379" s="85">
        <f>'4'!D378</f>
        <v>1818</v>
      </c>
      <c r="E379" s="85">
        <f>'4'!E378</f>
        <v>4613</v>
      </c>
      <c r="F379" s="139" t="s">
        <v>791</v>
      </c>
      <c r="G379" s="139">
        <v>1</v>
      </c>
      <c r="H379" s="139">
        <v>82</v>
      </c>
      <c r="I379" s="139">
        <v>15</v>
      </c>
      <c r="J379" s="139">
        <v>97</v>
      </c>
      <c r="K379" s="139">
        <v>84</v>
      </c>
      <c r="L379" s="139">
        <v>468</v>
      </c>
      <c r="M379" s="139">
        <v>552</v>
      </c>
      <c r="N379" s="139">
        <v>550</v>
      </c>
      <c r="O379" s="139">
        <v>649</v>
      </c>
      <c r="P379" s="140">
        <v>2.1027530890960329E-2</v>
      </c>
      <c r="Q379" s="140">
        <v>3.005366726296959E-2</v>
      </c>
      <c r="R379" s="151">
        <v>0.30253025302530251</v>
      </c>
      <c r="S379" s="151">
        <v>0.13743767613266855</v>
      </c>
      <c r="T379" s="139">
        <v>1800</v>
      </c>
      <c r="U379" s="151">
        <v>0.35222222222222221</v>
      </c>
    </row>
    <row r="380" spans="1:21" x14ac:dyDescent="0.25">
      <c r="A380" s="18" t="s">
        <v>405</v>
      </c>
      <c r="B380" s="10" t="str">
        <f>'6'!B380</f>
        <v>Snyder</v>
      </c>
      <c r="C380" s="85">
        <f>'4'!C379</f>
        <v>672</v>
      </c>
      <c r="D380" s="85">
        <f>'4'!D379</f>
        <v>533</v>
      </c>
      <c r="E380" s="85">
        <f>'4'!E379</f>
        <v>1205</v>
      </c>
      <c r="F380" s="139" t="s">
        <v>823</v>
      </c>
      <c r="G380" s="139">
        <v>1</v>
      </c>
      <c r="H380" s="139">
        <v>0</v>
      </c>
      <c r="I380" s="139">
        <v>0</v>
      </c>
      <c r="J380" s="139">
        <v>0</v>
      </c>
      <c r="K380" s="139">
        <v>17</v>
      </c>
      <c r="L380" s="139">
        <v>55</v>
      </c>
      <c r="M380" s="139">
        <v>72</v>
      </c>
      <c r="N380" s="139">
        <v>55</v>
      </c>
      <c r="O380" s="139">
        <v>72</v>
      </c>
      <c r="P380" s="140">
        <v>0</v>
      </c>
      <c r="Q380" s="140">
        <v>2.5297619047619048E-2</v>
      </c>
      <c r="R380" s="151">
        <v>0.10318949343339587</v>
      </c>
      <c r="S380" s="151">
        <v>5.9751037344398343E-2</v>
      </c>
      <c r="T380" s="139">
        <v>135</v>
      </c>
      <c r="U380" s="151">
        <v>0.53333333333333333</v>
      </c>
    </row>
    <row r="381" spans="1:21" x14ac:dyDescent="0.25">
      <c r="A381" s="18" t="s">
        <v>406</v>
      </c>
      <c r="B381" s="10" t="str">
        <f>'6'!B381</f>
        <v>Butler</v>
      </c>
      <c r="C381" s="85">
        <f>'4'!C380</f>
        <v>1713</v>
      </c>
      <c r="D381" s="85">
        <f>'4'!D380</f>
        <v>1293</v>
      </c>
      <c r="E381" s="85">
        <f>'4'!E380</f>
        <v>3006</v>
      </c>
      <c r="F381" s="139" t="s">
        <v>746</v>
      </c>
      <c r="G381" s="139">
        <v>1</v>
      </c>
      <c r="H381" s="139">
        <v>0</v>
      </c>
      <c r="I381" s="139">
        <v>0</v>
      </c>
      <c r="J381" s="139">
        <v>0</v>
      </c>
      <c r="K381" s="139">
        <v>6</v>
      </c>
      <c r="L381" s="139">
        <v>25</v>
      </c>
      <c r="M381" s="139">
        <v>31</v>
      </c>
      <c r="N381" s="139">
        <v>25</v>
      </c>
      <c r="O381" s="139">
        <v>31</v>
      </c>
      <c r="P381" s="140">
        <v>0</v>
      </c>
      <c r="Q381" s="140">
        <v>3.5026269702276708E-3</v>
      </c>
      <c r="R381" s="151">
        <v>1.9334880123743233E-2</v>
      </c>
      <c r="S381" s="151">
        <v>1.0312707917498337E-2</v>
      </c>
      <c r="T381" s="139">
        <v>176</v>
      </c>
      <c r="U381" s="151">
        <v>0.17613636363636365</v>
      </c>
    </row>
    <row r="382" spans="1:21" x14ac:dyDescent="0.25">
      <c r="A382" s="18" t="s">
        <v>407</v>
      </c>
      <c r="B382" s="10" t="str">
        <f>'6'!B382</f>
        <v>Somerset</v>
      </c>
      <c r="C382" s="85">
        <f>'4'!C381</f>
        <v>87</v>
      </c>
      <c r="D382" s="85">
        <f>'4'!D381</f>
        <v>71</v>
      </c>
      <c r="E382" s="85">
        <f>'4'!E381</f>
        <v>158</v>
      </c>
      <c r="F382" s="139" t="s">
        <v>708</v>
      </c>
      <c r="G382" s="139">
        <v>1</v>
      </c>
      <c r="H382" s="139">
        <v>0</v>
      </c>
      <c r="I382" s="139">
        <v>0</v>
      </c>
      <c r="J382" s="139">
        <v>0</v>
      </c>
      <c r="K382" s="139">
        <v>3</v>
      </c>
      <c r="L382" s="139">
        <v>19</v>
      </c>
      <c r="M382" s="139">
        <v>22</v>
      </c>
      <c r="N382" s="139">
        <v>19</v>
      </c>
      <c r="O382" s="139">
        <v>22</v>
      </c>
      <c r="P382" s="140">
        <v>0</v>
      </c>
      <c r="Q382" s="140">
        <v>3.4482758620689655E-2</v>
      </c>
      <c r="R382" s="151">
        <v>0.26760563380281688</v>
      </c>
      <c r="S382" s="151">
        <v>0.13924050632911392</v>
      </c>
      <c r="T382" s="139">
        <v>47</v>
      </c>
      <c r="U382" s="151">
        <v>0.46808510638297873</v>
      </c>
    </row>
    <row r="383" spans="1:21" x14ac:dyDescent="0.25">
      <c r="A383" s="18" t="s">
        <v>408</v>
      </c>
      <c r="B383" s="10" t="str">
        <f>'6'!B383</f>
        <v>Allegheny</v>
      </c>
      <c r="C383" s="85">
        <f>'4'!C382</f>
        <v>1224</v>
      </c>
      <c r="D383" s="85">
        <f>'4'!D382</f>
        <v>754</v>
      </c>
      <c r="E383" s="85">
        <f>'4'!E382</f>
        <v>1978</v>
      </c>
      <c r="F383" s="139" t="s">
        <v>749</v>
      </c>
      <c r="G383" s="139">
        <v>1</v>
      </c>
      <c r="H383" s="139">
        <v>0</v>
      </c>
      <c r="I383" s="139">
        <v>0</v>
      </c>
      <c r="J383" s="139">
        <v>0</v>
      </c>
      <c r="K383" s="139">
        <v>5</v>
      </c>
      <c r="L383" s="139">
        <v>9</v>
      </c>
      <c r="M383" s="139">
        <v>14</v>
      </c>
      <c r="N383" s="139">
        <v>9</v>
      </c>
      <c r="O383" s="139">
        <v>14</v>
      </c>
      <c r="P383" s="140">
        <v>0</v>
      </c>
      <c r="Q383" s="140">
        <v>4.0849673202614381E-3</v>
      </c>
      <c r="R383" s="151">
        <v>1.1936339522546418E-2</v>
      </c>
      <c r="S383" s="151">
        <v>7.0778564206268957E-3</v>
      </c>
      <c r="T383" s="139">
        <v>139</v>
      </c>
      <c r="U383" s="151">
        <v>0.10071942446043165</v>
      </c>
    </row>
    <row r="384" spans="1:21" x14ac:dyDescent="0.25">
      <c r="A384" s="18" t="s">
        <v>409</v>
      </c>
      <c r="B384" s="10" t="str">
        <f>'6'!B384</f>
        <v>Northumberland</v>
      </c>
      <c r="C384" s="85">
        <f>'4'!C383</f>
        <v>613</v>
      </c>
      <c r="D384" s="85">
        <f>'4'!D383</f>
        <v>426</v>
      </c>
      <c r="E384" s="85">
        <f>'4'!E383</f>
        <v>1039</v>
      </c>
      <c r="F384" s="139" t="s">
        <v>751</v>
      </c>
      <c r="G384" s="139">
        <v>1</v>
      </c>
      <c r="H384" s="139">
        <v>15</v>
      </c>
      <c r="I384" s="139">
        <v>0</v>
      </c>
      <c r="J384" s="139">
        <v>15</v>
      </c>
      <c r="K384" s="139">
        <v>0</v>
      </c>
      <c r="L384" s="139">
        <v>43</v>
      </c>
      <c r="M384" s="139">
        <v>43</v>
      </c>
      <c r="N384" s="139">
        <v>58</v>
      </c>
      <c r="O384" s="139">
        <v>58</v>
      </c>
      <c r="P384" s="140">
        <v>1.4436958614051972E-2</v>
      </c>
      <c r="Q384" s="140">
        <v>0</v>
      </c>
      <c r="R384" s="151">
        <v>0.13615023474178403</v>
      </c>
      <c r="S384" s="151">
        <v>5.5822906641000959E-2</v>
      </c>
      <c r="T384" s="139">
        <v>327</v>
      </c>
      <c r="U384" s="151">
        <v>0.17737003058103976</v>
      </c>
    </row>
    <row r="385" spans="1:21" x14ac:dyDescent="0.25">
      <c r="A385" s="18" t="s">
        <v>410</v>
      </c>
      <c r="B385" s="10" t="str">
        <f>'6'!B385</f>
        <v>Somerset</v>
      </c>
      <c r="C385" s="85">
        <f>'4'!C384</f>
        <v>77</v>
      </c>
      <c r="D385" s="85">
        <f>'4'!D384</f>
        <v>52</v>
      </c>
      <c r="E385" s="85">
        <f>'4'!E384</f>
        <v>129</v>
      </c>
      <c r="F385" s="139" t="s">
        <v>699</v>
      </c>
      <c r="G385" s="139">
        <v>0</v>
      </c>
      <c r="H385" s="139">
        <v>0</v>
      </c>
      <c r="I385" s="139">
        <v>0</v>
      </c>
      <c r="J385" s="139">
        <v>0</v>
      </c>
      <c r="K385" s="139">
        <v>0</v>
      </c>
      <c r="L385" s="139">
        <v>0</v>
      </c>
      <c r="M385" s="139">
        <v>0</v>
      </c>
      <c r="N385" s="139">
        <v>0</v>
      </c>
      <c r="O385" s="139">
        <v>0</v>
      </c>
      <c r="P385" s="140">
        <v>0</v>
      </c>
      <c r="Q385" s="140">
        <v>0</v>
      </c>
      <c r="R385" s="151">
        <v>0</v>
      </c>
      <c r="S385" s="151">
        <v>0</v>
      </c>
      <c r="T385" s="139">
        <v>0</v>
      </c>
      <c r="U385" s="151">
        <v>0</v>
      </c>
    </row>
    <row r="386" spans="1:21" x14ac:dyDescent="0.25">
      <c r="A386" s="18" t="s">
        <v>411</v>
      </c>
      <c r="B386" s="10" t="str">
        <f>'6'!B386</f>
        <v>Mercer</v>
      </c>
      <c r="C386" s="85">
        <f>'4'!C385</f>
        <v>580</v>
      </c>
      <c r="D386" s="85">
        <f>'4'!D385</f>
        <v>386</v>
      </c>
      <c r="E386" s="85">
        <f>'4'!E385</f>
        <v>966</v>
      </c>
      <c r="F386" s="139" t="s">
        <v>735</v>
      </c>
      <c r="G386" s="139">
        <v>1</v>
      </c>
      <c r="H386" s="139">
        <v>32</v>
      </c>
      <c r="I386" s="139">
        <v>0</v>
      </c>
      <c r="J386" s="139">
        <v>32</v>
      </c>
      <c r="K386" s="139">
        <v>12</v>
      </c>
      <c r="L386" s="139">
        <v>68</v>
      </c>
      <c r="M386" s="139">
        <v>80</v>
      </c>
      <c r="N386" s="139">
        <v>100</v>
      </c>
      <c r="O386" s="139">
        <v>112</v>
      </c>
      <c r="P386" s="140">
        <v>3.3126293995859216E-2</v>
      </c>
      <c r="Q386" s="140">
        <v>2.0689655172413793E-2</v>
      </c>
      <c r="R386" s="151">
        <v>0.25906735751295334</v>
      </c>
      <c r="S386" s="151">
        <v>0.11594202898550725</v>
      </c>
      <c r="T386" s="139">
        <v>216</v>
      </c>
      <c r="U386" s="151">
        <v>0.51851851851851849</v>
      </c>
    </row>
    <row r="387" spans="1:21" x14ac:dyDescent="0.25">
      <c r="A387" s="18" t="s">
        <v>412</v>
      </c>
      <c r="B387" s="10" t="str">
        <f>'6'!B387</f>
        <v>Mercer</v>
      </c>
      <c r="C387" s="85">
        <f>'4'!C386</f>
        <v>245</v>
      </c>
      <c r="D387" s="85">
        <f>'4'!D386</f>
        <v>165</v>
      </c>
      <c r="E387" s="85">
        <f>'4'!E386</f>
        <v>410</v>
      </c>
      <c r="F387" s="139" t="s">
        <v>735</v>
      </c>
      <c r="G387" s="139">
        <v>1</v>
      </c>
      <c r="H387" s="139">
        <v>0</v>
      </c>
      <c r="I387" s="139">
        <v>0</v>
      </c>
      <c r="J387" s="139">
        <v>0</v>
      </c>
      <c r="K387" s="139">
        <v>2</v>
      </c>
      <c r="L387" s="139">
        <v>17</v>
      </c>
      <c r="M387" s="139">
        <v>19</v>
      </c>
      <c r="N387" s="139">
        <v>17</v>
      </c>
      <c r="O387" s="139">
        <v>19</v>
      </c>
      <c r="P387" s="140">
        <v>0</v>
      </c>
      <c r="Q387" s="140">
        <v>8.1632653061224497E-3</v>
      </c>
      <c r="R387" s="151">
        <v>0.10303030303030303</v>
      </c>
      <c r="S387" s="151">
        <v>4.6341463414634146E-2</v>
      </c>
      <c r="T387" s="139">
        <v>136</v>
      </c>
      <c r="U387" s="151">
        <v>0.13970588235294118</v>
      </c>
    </row>
    <row r="388" spans="1:21" x14ac:dyDescent="0.25">
      <c r="A388" s="18" t="s">
        <v>413</v>
      </c>
      <c r="B388" s="10" t="str">
        <f>'6'!B388</f>
        <v>Schuylkill</v>
      </c>
      <c r="C388" s="85">
        <f>'4'!C387</f>
        <v>264</v>
      </c>
      <c r="D388" s="85">
        <f>'4'!D387</f>
        <v>185</v>
      </c>
      <c r="E388" s="85">
        <f>'4'!E387</f>
        <v>449</v>
      </c>
      <c r="F388" s="139" t="s">
        <v>752</v>
      </c>
      <c r="G388" s="139">
        <v>1</v>
      </c>
      <c r="H388" s="139">
        <v>0</v>
      </c>
      <c r="I388" s="139">
        <v>0</v>
      </c>
      <c r="J388" s="139">
        <v>0</v>
      </c>
      <c r="K388" s="139">
        <v>0</v>
      </c>
      <c r="L388" s="139">
        <v>17</v>
      </c>
      <c r="M388" s="139">
        <v>17</v>
      </c>
      <c r="N388" s="139">
        <v>17</v>
      </c>
      <c r="O388" s="139">
        <v>17</v>
      </c>
      <c r="P388" s="140">
        <v>0</v>
      </c>
      <c r="Q388" s="140">
        <v>0</v>
      </c>
      <c r="R388" s="151">
        <v>9.1891891891891897E-2</v>
      </c>
      <c r="S388" s="151">
        <v>3.7861915367483297E-2</v>
      </c>
      <c r="T388" s="139">
        <v>183</v>
      </c>
      <c r="U388" s="151">
        <v>9.2896174863387984E-2</v>
      </c>
    </row>
    <row r="389" spans="1:21" x14ac:dyDescent="0.25">
      <c r="A389" s="18" t="s">
        <v>414</v>
      </c>
      <c r="B389" s="10" t="str">
        <f>'6'!B389</f>
        <v>Lawrence</v>
      </c>
      <c r="C389" s="85">
        <f>'4'!C388</f>
        <v>215</v>
      </c>
      <c r="D389" s="85">
        <f>'4'!D388</f>
        <v>148</v>
      </c>
      <c r="E389" s="85">
        <f>'4'!E388</f>
        <v>363</v>
      </c>
      <c r="F389" s="139" t="s">
        <v>903</v>
      </c>
      <c r="G389" s="139">
        <v>1</v>
      </c>
      <c r="H389" s="139">
        <v>0</v>
      </c>
      <c r="I389" s="139">
        <v>0</v>
      </c>
      <c r="J389" s="139">
        <v>0</v>
      </c>
      <c r="K389" s="139">
        <v>0</v>
      </c>
      <c r="L389" s="139">
        <v>0</v>
      </c>
      <c r="M389" s="139">
        <v>0</v>
      </c>
      <c r="N389" s="139">
        <v>0</v>
      </c>
      <c r="O389" s="139">
        <v>0</v>
      </c>
      <c r="P389" s="140">
        <v>0</v>
      </c>
      <c r="Q389" s="140">
        <v>0</v>
      </c>
      <c r="R389" s="151">
        <v>0</v>
      </c>
      <c r="S389" s="151">
        <v>0</v>
      </c>
      <c r="T389" s="139">
        <v>36</v>
      </c>
      <c r="U389" s="151">
        <v>0</v>
      </c>
    </row>
    <row r="390" spans="1:21" x14ac:dyDescent="0.25">
      <c r="A390" s="18" t="s">
        <v>415</v>
      </c>
      <c r="B390" s="10" t="str">
        <f>'6'!B390</f>
        <v>Northumberland</v>
      </c>
      <c r="C390" s="85">
        <f>'4'!C389</f>
        <v>833</v>
      </c>
      <c r="D390" s="85">
        <f>'4'!D389</f>
        <v>513</v>
      </c>
      <c r="E390" s="85">
        <f>'4'!E389</f>
        <v>1346</v>
      </c>
      <c r="F390" s="139" t="s">
        <v>751</v>
      </c>
      <c r="G390" s="139">
        <v>1</v>
      </c>
      <c r="H390" s="139">
        <v>10</v>
      </c>
      <c r="I390" s="139">
        <v>0</v>
      </c>
      <c r="J390" s="139">
        <v>10</v>
      </c>
      <c r="K390" s="139">
        <v>72</v>
      </c>
      <c r="L390" s="139">
        <v>70</v>
      </c>
      <c r="M390" s="139">
        <v>142</v>
      </c>
      <c r="N390" s="139">
        <v>80</v>
      </c>
      <c r="O390" s="139">
        <v>152</v>
      </c>
      <c r="P390" s="140">
        <v>7.429420505200594E-3</v>
      </c>
      <c r="Q390" s="140">
        <v>8.6434573829531819E-2</v>
      </c>
      <c r="R390" s="151">
        <v>0.15594541910331383</v>
      </c>
      <c r="S390" s="151">
        <v>0.11292719167904904</v>
      </c>
      <c r="T390" s="139">
        <v>255</v>
      </c>
      <c r="U390" s="151">
        <v>0.59607843137254901</v>
      </c>
    </row>
    <row r="391" spans="1:21" x14ac:dyDescent="0.25">
      <c r="A391" s="18" t="s">
        <v>416</v>
      </c>
      <c r="B391" s="10" t="str">
        <f>'6'!B391</f>
        <v>Cumberland</v>
      </c>
      <c r="C391" s="85">
        <f>'4'!C390</f>
        <v>960</v>
      </c>
      <c r="D391" s="85">
        <f>'4'!D390</f>
        <v>684</v>
      </c>
      <c r="E391" s="85">
        <f>'4'!E390</f>
        <v>1644</v>
      </c>
      <c r="F391" s="139" t="s">
        <v>801</v>
      </c>
      <c r="G391" s="139">
        <v>1</v>
      </c>
      <c r="H391" s="139">
        <v>0</v>
      </c>
      <c r="I391" s="139">
        <v>0</v>
      </c>
      <c r="J391" s="139">
        <v>0</v>
      </c>
      <c r="K391" s="139">
        <v>0</v>
      </c>
      <c r="L391" s="139">
        <v>52</v>
      </c>
      <c r="M391" s="139">
        <v>52</v>
      </c>
      <c r="N391" s="139">
        <v>52</v>
      </c>
      <c r="O391" s="139">
        <v>52</v>
      </c>
      <c r="P391" s="140">
        <v>0</v>
      </c>
      <c r="Q391" s="140">
        <v>0</v>
      </c>
      <c r="R391" s="151">
        <v>7.6023391812865493E-2</v>
      </c>
      <c r="S391" s="151">
        <v>3.1630170316301706E-2</v>
      </c>
      <c r="T391" s="139">
        <v>208</v>
      </c>
      <c r="U391" s="151">
        <v>0.25</v>
      </c>
    </row>
    <row r="392" spans="1:21" x14ac:dyDescent="0.25">
      <c r="A392" s="18" t="s">
        <v>417</v>
      </c>
      <c r="B392" s="10" t="str">
        <f>'6'!B392</f>
        <v>Butler</v>
      </c>
      <c r="C392" s="85">
        <f>'4'!C391</f>
        <v>471</v>
      </c>
      <c r="D392" s="85">
        <f>'4'!D391</f>
        <v>311</v>
      </c>
      <c r="E392" s="85">
        <f>'4'!E391</f>
        <v>782</v>
      </c>
      <c r="F392" s="139" t="s">
        <v>746</v>
      </c>
      <c r="G392" s="139">
        <v>1</v>
      </c>
      <c r="H392" s="139">
        <v>0</v>
      </c>
      <c r="I392" s="139">
        <v>0</v>
      </c>
      <c r="J392" s="139">
        <v>0</v>
      </c>
      <c r="K392" s="139">
        <v>4</v>
      </c>
      <c r="L392" s="139">
        <v>59</v>
      </c>
      <c r="M392" s="139">
        <v>63</v>
      </c>
      <c r="N392" s="139">
        <v>59</v>
      </c>
      <c r="O392" s="139">
        <v>63</v>
      </c>
      <c r="P392" s="140">
        <v>0</v>
      </c>
      <c r="Q392" s="140">
        <v>8.4925690021231421E-3</v>
      </c>
      <c r="R392" s="151">
        <v>0.18971061093247588</v>
      </c>
      <c r="S392" s="151">
        <v>8.0562659846547313E-2</v>
      </c>
      <c r="T392" s="139">
        <v>107</v>
      </c>
      <c r="U392" s="151">
        <v>0.58878504672897192</v>
      </c>
    </row>
    <row r="393" spans="1:21" x14ac:dyDescent="0.25">
      <c r="A393" s="18" t="s">
        <v>418</v>
      </c>
      <c r="B393" s="10" t="str">
        <f>'6'!B393</f>
        <v>McKean</v>
      </c>
      <c r="C393" s="85">
        <f>'4'!C392</f>
        <v>196</v>
      </c>
      <c r="D393" s="85">
        <f>'4'!D392</f>
        <v>152</v>
      </c>
      <c r="E393" s="85">
        <f>'4'!E392</f>
        <v>348</v>
      </c>
      <c r="F393" s="139" t="s">
        <v>715</v>
      </c>
      <c r="G393" s="139">
        <v>1</v>
      </c>
      <c r="H393" s="139">
        <v>0</v>
      </c>
      <c r="I393" s="139">
        <v>0</v>
      </c>
      <c r="J393" s="139">
        <v>0</v>
      </c>
      <c r="K393" s="139">
        <v>0</v>
      </c>
      <c r="L393" s="139">
        <v>17</v>
      </c>
      <c r="M393" s="139">
        <v>17</v>
      </c>
      <c r="N393" s="139">
        <v>17</v>
      </c>
      <c r="O393" s="139">
        <v>17</v>
      </c>
      <c r="P393" s="140">
        <v>0</v>
      </c>
      <c r="Q393" s="140">
        <v>0</v>
      </c>
      <c r="R393" s="151">
        <v>0.1118421052631579</v>
      </c>
      <c r="S393" s="151">
        <v>4.8850574712643681E-2</v>
      </c>
      <c r="T393" s="139">
        <v>138</v>
      </c>
      <c r="U393" s="151">
        <v>0.12318840579710146</v>
      </c>
    </row>
    <row r="394" spans="1:21" x14ac:dyDescent="0.25">
      <c r="A394" s="18" t="s">
        <v>419</v>
      </c>
      <c r="B394" s="10" t="str">
        <f>'6'!B394</f>
        <v>Lancaster</v>
      </c>
      <c r="C394" s="85">
        <f>'4'!C393</f>
        <v>1616</v>
      </c>
      <c r="D394" s="85">
        <f>'4'!D393</f>
        <v>1103</v>
      </c>
      <c r="E394" s="85">
        <f>'4'!E393</f>
        <v>2719</v>
      </c>
      <c r="F394" s="139" t="s">
        <v>810</v>
      </c>
      <c r="G394" s="139">
        <v>1</v>
      </c>
      <c r="H394" s="139">
        <v>0</v>
      </c>
      <c r="I394" s="139">
        <v>0</v>
      </c>
      <c r="J394" s="139">
        <v>0</v>
      </c>
      <c r="K394" s="139">
        <v>0</v>
      </c>
      <c r="L394" s="139">
        <v>12</v>
      </c>
      <c r="M394" s="139">
        <v>12</v>
      </c>
      <c r="N394" s="139">
        <v>12</v>
      </c>
      <c r="O394" s="139">
        <v>12</v>
      </c>
      <c r="P394" s="140">
        <v>0</v>
      </c>
      <c r="Q394" s="140">
        <v>0</v>
      </c>
      <c r="R394" s="151">
        <v>1.0879419764279238E-2</v>
      </c>
      <c r="S394" s="151">
        <v>4.413387274733358E-3</v>
      </c>
      <c r="T394" s="139">
        <v>254</v>
      </c>
      <c r="U394" s="151">
        <v>4.7244094488188976E-2</v>
      </c>
    </row>
    <row r="395" spans="1:21" x14ac:dyDescent="0.25">
      <c r="A395" s="18" t="s">
        <v>420</v>
      </c>
      <c r="B395" s="10" t="str">
        <f>'6'!B395</f>
        <v>Somerset</v>
      </c>
      <c r="C395" s="85">
        <f>'4'!C394</f>
        <v>542</v>
      </c>
      <c r="D395" s="85">
        <f>'4'!D394</f>
        <v>349</v>
      </c>
      <c r="E395" s="85">
        <f>'4'!E394</f>
        <v>891</v>
      </c>
      <c r="F395" s="139" t="s">
        <v>708</v>
      </c>
      <c r="G395" s="139">
        <v>1</v>
      </c>
      <c r="H395" s="139">
        <v>15</v>
      </c>
      <c r="I395" s="139">
        <v>0</v>
      </c>
      <c r="J395" s="139">
        <v>15</v>
      </c>
      <c r="K395" s="139">
        <v>11</v>
      </c>
      <c r="L395" s="139">
        <v>35</v>
      </c>
      <c r="M395" s="139">
        <v>46</v>
      </c>
      <c r="N395" s="139">
        <v>50</v>
      </c>
      <c r="O395" s="139">
        <v>61</v>
      </c>
      <c r="P395" s="140">
        <v>1.6835016835016835E-2</v>
      </c>
      <c r="Q395" s="140">
        <v>2.0295202952029519E-2</v>
      </c>
      <c r="R395" s="151">
        <v>0.14326647564469913</v>
      </c>
      <c r="S395" s="151">
        <v>6.8462401795735123E-2</v>
      </c>
      <c r="T395" s="139">
        <v>226</v>
      </c>
      <c r="U395" s="151">
        <v>0.26991150442477874</v>
      </c>
    </row>
    <row r="396" spans="1:21" x14ac:dyDescent="0.25">
      <c r="A396" s="18" t="s">
        <v>421</v>
      </c>
      <c r="B396" s="10" t="str">
        <f>'6'!B396</f>
        <v>Montgomery</v>
      </c>
      <c r="C396" s="85">
        <f>'4'!C395</f>
        <v>1573</v>
      </c>
      <c r="D396" s="85">
        <f>'4'!D395</f>
        <v>1074</v>
      </c>
      <c r="E396" s="85">
        <f>'4'!E395</f>
        <v>2647</v>
      </c>
      <c r="F396" s="139" t="s">
        <v>699</v>
      </c>
      <c r="G396" s="139">
        <v>0</v>
      </c>
      <c r="H396" s="139">
        <v>0</v>
      </c>
      <c r="I396" s="139">
        <v>0</v>
      </c>
      <c r="J396" s="139">
        <v>0</v>
      </c>
      <c r="K396" s="139">
        <v>0</v>
      </c>
      <c r="L396" s="139">
        <v>0</v>
      </c>
      <c r="M396" s="139">
        <v>0</v>
      </c>
      <c r="N396" s="139">
        <v>0</v>
      </c>
      <c r="O396" s="139">
        <v>0</v>
      </c>
      <c r="P396" s="140">
        <v>0</v>
      </c>
      <c r="Q396" s="140">
        <v>0</v>
      </c>
      <c r="R396" s="151">
        <v>0</v>
      </c>
      <c r="S396" s="151">
        <v>0</v>
      </c>
      <c r="T396" s="139">
        <v>159</v>
      </c>
      <c r="U396" s="151">
        <v>0</v>
      </c>
    </row>
    <row r="397" spans="1:21" x14ac:dyDescent="0.25">
      <c r="A397" s="18" t="s">
        <v>422</v>
      </c>
      <c r="B397" s="10" t="str">
        <f>'6'!B397</f>
        <v>Allegheny</v>
      </c>
      <c r="C397" s="85">
        <f>'4'!C396</f>
        <v>325</v>
      </c>
      <c r="D397" s="85">
        <f>'4'!D396</f>
        <v>236</v>
      </c>
      <c r="E397" s="85">
        <f>'4'!E396</f>
        <v>561</v>
      </c>
      <c r="F397" s="139" t="s">
        <v>699</v>
      </c>
      <c r="G397" s="139">
        <v>0</v>
      </c>
      <c r="H397" s="139">
        <v>0</v>
      </c>
      <c r="I397" s="139">
        <v>0</v>
      </c>
      <c r="J397" s="139">
        <v>0</v>
      </c>
      <c r="K397" s="139">
        <v>0</v>
      </c>
      <c r="L397" s="139">
        <v>0</v>
      </c>
      <c r="M397" s="139">
        <v>0</v>
      </c>
      <c r="N397" s="139">
        <v>0</v>
      </c>
      <c r="O397" s="139">
        <v>0</v>
      </c>
      <c r="P397" s="140">
        <v>0</v>
      </c>
      <c r="Q397" s="140">
        <v>0</v>
      </c>
      <c r="R397" s="151">
        <v>0</v>
      </c>
      <c r="S397" s="151">
        <v>0</v>
      </c>
      <c r="T397" s="139">
        <v>91</v>
      </c>
      <c r="U397" s="151">
        <v>0</v>
      </c>
    </row>
    <row r="398" spans="1:21" x14ac:dyDescent="0.25">
      <c r="A398" s="18" t="s">
        <v>423</v>
      </c>
      <c r="B398" s="10" t="str">
        <f>'6'!B398</f>
        <v>Butler</v>
      </c>
      <c r="C398" s="85">
        <f>'4'!C397</f>
        <v>417</v>
      </c>
      <c r="D398" s="85">
        <f>'4'!D397</f>
        <v>359</v>
      </c>
      <c r="E398" s="85">
        <f>'4'!E397</f>
        <v>776</v>
      </c>
      <c r="F398" s="139" t="s">
        <v>746</v>
      </c>
      <c r="G398" s="139">
        <v>1</v>
      </c>
      <c r="H398" s="139">
        <v>0</v>
      </c>
      <c r="I398" s="139">
        <v>0</v>
      </c>
      <c r="J398" s="139">
        <v>0</v>
      </c>
      <c r="K398" s="139">
        <v>9</v>
      </c>
      <c r="L398" s="139">
        <v>1</v>
      </c>
      <c r="M398" s="139">
        <v>10</v>
      </c>
      <c r="N398" s="139">
        <v>1</v>
      </c>
      <c r="O398" s="139">
        <v>10</v>
      </c>
      <c r="P398" s="140">
        <v>0</v>
      </c>
      <c r="Q398" s="140">
        <v>2.1582733812949641E-2</v>
      </c>
      <c r="R398" s="151">
        <v>2.7855153203342618E-3</v>
      </c>
      <c r="S398" s="151">
        <v>1.2886597938144329E-2</v>
      </c>
      <c r="T398" s="139">
        <v>34</v>
      </c>
      <c r="U398" s="151">
        <v>0.29411764705882354</v>
      </c>
    </row>
    <row r="399" spans="1:21" x14ac:dyDescent="0.25">
      <c r="A399" s="18" t="s">
        <v>424</v>
      </c>
      <c r="B399" s="10" t="str">
        <f>'6'!B399</f>
        <v>York</v>
      </c>
      <c r="C399" s="85">
        <f>'4'!C398</f>
        <v>566</v>
      </c>
      <c r="D399" s="85">
        <f>'4'!D398</f>
        <v>455</v>
      </c>
      <c r="E399" s="85">
        <f>'4'!E398</f>
        <v>1021</v>
      </c>
      <c r="F399" s="139" t="s">
        <v>699</v>
      </c>
      <c r="G399" s="139">
        <v>0</v>
      </c>
      <c r="H399" s="139">
        <v>0</v>
      </c>
      <c r="I399" s="139">
        <v>0</v>
      </c>
      <c r="J399" s="139">
        <v>0</v>
      </c>
      <c r="K399" s="139">
        <v>0</v>
      </c>
      <c r="L399" s="139">
        <v>0</v>
      </c>
      <c r="M399" s="139">
        <v>0</v>
      </c>
      <c r="N399" s="139">
        <v>0</v>
      </c>
      <c r="O399" s="139">
        <v>0</v>
      </c>
      <c r="P399" s="140">
        <v>0</v>
      </c>
      <c r="Q399" s="140">
        <v>0</v>
      </c>
      <c r="R399" s="151">
        <v>0</v>
      </c>
      <c r="S399" s="151">
        <v>0</v>
      </c>
      <c r="T399" s="139">
        <v>149</v>
      </c>
      <c r="U399" s="151">
        <v>0</v>
      </c>
    </row>
    <row r="400" spans="1:21" x14ac:dyDescent="0.25">
      <c r="A400" s="18" t="s">
        <v>425</v>
      </c>
      <c r="B400" s="10" t="str">
        <f>'6'!B400</f>
        <v>Allegheny</v>
      </c>
      <c r="C400" s="85">
        <f>'4'!C399</f>
        <v>483</v>
      </c>
      <c r="D400" s="85">
        <f>'4'!D399</f>
        <v>416</v>
      </c>
      <c r="E400" s="85">
        <f>'4'!E399</f>
        <v>899</v>
      </c>
      <c r="F400" s="139" t="s">
        <v>699</v>
      </c>
      <c r="G400" s="139">
        <v>0</v>
      </c>
      <c r="H400" s="139">
        <v>0</v>
      </c>
      <c r="I400" s="139">
        <v>0</v>
      </c>
      <c r="J400" s="139">
        <v>0</v>
      </c>
      <c r="K400" s="139">
        <v>0</v>
      </c>
      <c r="L400" s="139">
        <v>0</v>
      </c>
      <c r="M400" s="139">
        <v>0</v>
      </c>
      <c r="N400" s="139">
        <v>0</v>
      </c>
      <c r="O400" s="139">
        <v>0</v>
      </c>
      <c r="P400" s="140">
        <v>0</v>
      </c>
      <c r="Q400" s="140">
        <v>0</v>
      </c>
      <c r="R400" s="151">
        <v>0</v>
      </c>
      <c r="S400" s="151">
        <v>0</v>
      </c>
      <c r="T400" s="139">
        <v>14</v>
      </c>
      <c r="U400" s="151">
        <v>0</v>
      </c>
    </row>
    <row r="401" spans="1:21" x14ac:dyDescent="0.25">
      <c r="A401" s="18" t="s">
        <v>426</v>
      </c>
      <c r="B401" s="10" t="str">
        <f>'6'!B401</f>
        <v>Cumberland</v>
      </c>
      <c r="C401" s="85">
        <f>'4'!C400</f>
        <v>397</v>
      </c>
      <c r="D401" s="85">
        <f>'4'!D400</f>
        <v>339</v>
      </c>
      <c r="E401" s="85">
        <f>'4'!E400</f>
        <v>736</v>
      </c>
      <c r="F401" s="139" t="s">
        <v>801</v>
      </c>
      <c r="G401" s="139">
        <v>1</v>
      </c>
      <c r="H401" s="139">
        <v>0</v>
      </c>
      <c r="I401" s="139">
        <v>0</v>
      </c>
      <c r="J401" s="139">
        <v>0</v>
      </c>
      <c r="K401" s="139">
        <v>0</v>
      </c>
      <c r="L401" s="139">
        <v>1</v>
      </c>
      <c r="M401" s="139">
        <v>1</v>
      </c>
      <c r="N401" s="139">
        <v>1</v>
      </c>
      <c r="O401" s="139">
        <v>1</v>
      </c>
      <c r="P401" s="140">
        <v>0</v>
      </c>
      <c r="Q401" s="140">
        <v>0</v>
      </c>
      <c r="R401" s="151">
        <v>2.9498525073746312E-3</v>
      </c>
      <c r="S401" s="151">
        <v>1.358695652173913E-3</v>
      </c>
      <c r="T401" s="139">
        <v>6</v>
      </c>
      <c r="U401" s="151">
        <v>0.16666666666666666</v>
      </c>
    </row>
    <row r="402" spans="1:21" x14ac:dyDescent="0.25">
      <c r="A402" s="18" t="s">
        <v>427</v>
      </c>
      <c r="B402" s="10" t="str">
        <f>'6'!B402</f>
        <v>Allegheny</v>
      </c>
      <c r="C402" s="85">
        <f>'4'!C401</f>
        <v>405</v>
      </c>
      <c r="D402" s="85">
        <f>'4'!D401</f>
        <v>263</v>
      </c>
      <c r="E402" s="85">
        <f>'4'!E401</f>
        <v>668</v>
      </c>
      <c r="F402" s="139" t="s">
        <v>705</v>
      </c>
      <c r="G402" s="139">
        <v>1</v>
      </c>
      <c r="H402" s="139">
        <v>0</v>
      </c>
      <c r="I402" s="139">
        <v>0</v>
      </c>
      <c r="J402" s="139">
        <v>0</v>
      </c>
      <c r="K402" s="139">
        <v>5</v>
      </c>
      <c r="L402" s="139">
        <v>0</v>
      </c>
      <c r="M402" s="139">
        <v>5</v>
      </c>
      <c r="N402" s="139">
        <v>0</v>
      </c>
      <c r="O402" s="139">
        <v>5</v>
      </c>
      <c r="P402" s="140">
        <v>0</v>
      </c>
      <c r="Q402" s="140">
        <v>1.2345679012345678E-2</v>
      </c>
      <c r="R402" s="151">
        <v>0</v>
      </c>
      <c r="S402" s="151">
        <v>7.4850299401197605E-3</v>
      </c>
      <c r="T402" s="139">
        <v>120</v>
      </c>
      <c r="U402" s="151">
        <v>4.1666666666666664E-2</v>
      </c>
    </row>
    <row r="403" spans="1:21" x14ac:dyDescent="0.25">
      <c r="A403" s="133" t="s">
        <v>428</v>
      </c>
      <c r="B403" s="134" t="s">
        <v>567</v>
      </c>
      <c r="C403" s="85">
        <f>'4'!C402</f>
        <v>192</v>
      </c>
      <c r="D403" s="85">
        <f>'4'!D402</f>
        <v>135</v>
      </c>
      <c r="E403" s="85">
        <f>'4'!E402</f>
        <v>327</v>
      </c>
      <c r="F403" s="139" t="s">
        <v>700</v>
      </c>
      <c r="G403" s="139">
        <v>1</v>
      </c>
      <c r="H403" s="139">
        <v>0</v>
      </c>
      <c r="I403" s="139">
        <v>0</v>
      </c>
      <c r="J403" s="139">
        <v>0</v>
      </c>
      <c r="K403" s="139">
        <v>0</v>
      </c>
      <c r="L403" s="139">
        <v>12</v>
      </c>
      <c r="M403" s="139">
        <v>12</v>
      </c>
      <c r="N403" s="139">
        <v>12</v>
      </c>
      <c r="O403" s="139">
        <v>12</v>
      </c>
      <c r="P403" s="140">
        <v>0</v>
      </c>
      <c r="Q403" s="140">
        <v>0</v>
      </c>
      <c r="R403" s="151">
        <v>8.8888888888888892E-2</v>
      </c>
      <c r="S403" s="151">
        <v>3.669724770642202E-2</v>
      </c>
      <c r="T403" s="139">
        <v>38</v>
      </c>
      <c r="U403" s="151">
        <v>0.31578947368421051</v>
      </c>
    </row>
    <row r="404" spans="1:21" ht="22.5" x14ac:dyDescent="0.25">
      <c r="A404" s="18" t="s">
        <v>429</v>
      </c>
      <c r="B404" s="10" t="str">
        <f>'6'!B404</f>
        <v>York</v>
      </c>
      <c r="C404" s="85">
        <f>'4'!C403</f>
        <v>948</v>
      </c>
      <c r="D404" s="85">
        <f>'4'!D403</f>
        <v>655</v>
      </c>
      <c r="E404" s="85">
        <f>'4'!E403</f>
        <v>1603</v>
      </c>
      <c r="F404" s="139" t="s">
        <v>808</v>
      </c>
      <c r="G404" s="139">
        <v>1</v>
      </c>
      <c r="H404" s="139">
        <v>0</v>
      </c>
      <c r="I404" s="139">
        <v>0</v>
      </c>
      <c r="J404" s="139">
        <v>0</v>
      </c>
      <c r="K404" s="139">
        <v>0</v>
      </c>
      <c r="L404" s="139">
        <v>17</v>
      </c>
      <c r="M404" s="139">
        <v>17</v>
      </c>
      <c r="N404" s="139">
        <v>17</v>
      </c>
      <c r="O404" s="139">
        <v>17</v>
      </c>
      <c r="P404" s="140">
        <v>0</v>
      </c>
      <c r="Q404" s="140">
        <v>0</v>
      </c>
      <c r="R404" s="151">
        <v>2.5954198473282442E-2</v>
      </c>
      <c r="S404" s="151">
        <v>1.0605115408608859E-2</v>
      </c>
      <c r="T404" s="139">
        <v>68</v>
      </c>
      <c r="U404" s="151">
        <v>0.25</v>
      </c>
    </row>
    <row r="405" spans="1:21" x14ac:dyDescent="0.25">
      <c r="A405" s="18" t="s">
        <v>430</v>
      </c>
      <c r="B405" s="10" t="str">
        <f>'6'!B405</f>
        <v>Lycoming</v>
      </c>
      <c r="C405" s="85">
        <f>'4'!C404</f>
        <v>291</v>
      </c>
      <c r="D405" s="85">
        <f>'4'!D404</f>
        <v>212</v>
      </c>
      <c r="E405" s="85">
        <f>'4'!E404</f>
        <v>503</v>
      </c>
      <c r="F405" s="139" t="s">
        <v>699</v>
      </c>
      <c r="G405" s="139">
        <v>0</v>
      </c>
      <c r="H405" s="139">
        <v>0</v>
      </c>
      <c r="I405" s="139">
        <v>0</v>
      </c>
      <c r="J405" s="139">
        <v>0</v>
      </c>
      <c r="K405" s="139">
        <v>0</v>
      </c>
      <c r="L405" s="139">
        <v>0</v>
      </c>
      <c r="M405" s="139">
        <v>0</v>
      </c>
      <c r="N405" s="139">
        <v>0</v>
      </c>
      <c r="O405" s="139">
        <v>0</v>
      </c>
      <c r="P405" s="140">
        <v>0</v>
      </c>
      <c r="Q405" s="140">
        <v>0</v>
      </c>
      <c r="R405" s="151">
        <v>0</v>
      </c>
      <c r="S405" s="151">
        <v>0</v>
      </c>
      <c r="T405" s="139">
        <v>102</v>
      </c>
      <c r="U405" s="151">
        <v>0</v>
      </c>
    </row>
    <row r="406" spans="1:21" x14ac:dyDescent="0.25">
      <c r="A406" s="18" t="s">
        <v>431</v>
      </c>
      <c r="B406" s="10" t="str">
        <f>'6'!B406</f>
        <v>Delaware</v>
      </c>
      <c r="C406" s="85">
        <f>'4'!C405</f>
        <v>1396</v>
      </c>
      <c r="D406" s="85">
        <f>'4'!D405</f>
        <v>917</v>
      </c>
      <c r="E406" s="85">
        <f>'4'!E405</f>
        <v>2313</v>
      </c>
      <c r="F406" s="139" t="s">
        <v>809</v>
      </c>
      <c r="G406" s="139">
        <v>1</v>
      </c>
      <c r="H406" s="139">
        <v>80</v>
      </c>
      <c r="I406" s="139">
        <v>0</v>
      </c>
      <c r="J406" s="139">
        <v>80</v>
      </c>
      <c r="K406" s="139">
        <v>0</v>
      </c>
      <c r="L406" s="139">
        <v>91</v>
      </c>
      <c r="M406" s="139">
        <v>91</v>
      </c>
      <c r="N406" s="139">
        <v>171</v>
      </c>
      <c r="O406" s="139">
        <v>171</v>
      </c>
      <c r="P406" s="140">
        <v>3.4587116299178558E-2</v>
      </c>
      <c r="Q406" s="140">
        <v>0</v>
      </c>
      <c r="R406" s="151">
        <v>0.18647764449291168</v>
      </c>
      <c r="S406" s="151">
        <v>7.3929961089494164E-2</v>
      </c>
      <c r="T406" s="139">
        <v>492</v>
      </c>
      <c r="U406" s="151">
        <v>0.34756097560975607</v>
      </c>
    </row>
    <row r="407" spans="1:21" x14ac:dyDescent="0.25">
      <c r="A407" s="18" t="s">
        <v>432</v>
      </c>
      <c r="B407" s="10" t="str">
        <f>'6'!B407</f>
        <v>Greene</v>
      </c>
      <c r="C407" s="85">
        <f>'4'!C406</f>
        <v>143</v>
      </c>
      <c r="D407" s="85">
        <f>'4'!D406</f>
        <v>97</v>
      </c>
      <c r="E407" s="85">
        <f>'4'!E406</f>
        <v>240</v>
      </c>
      <c r="F407" s="139" t="s">
        <v>711</v>
      </c>
      <c r="G407" s="139">
        <v>1</v>
      </c>
      <c r="H407" s="139">
        <v>0</v>
      </c>
      <c r="I407" s="139">
        <v>0</v>
      </c>
      <c r="J407" s="139">
        <v>0</v>
      </c>
      <c r="K407" s="139">
        <v>1</v>
      </c>
      <c r="L407" s="139">
        <v>8</v>
      </c>
      <c r="M407" s="139">
        <v>9</v>
      </c>
      <c r="N407" s="139">
        <v>8</v>
      </c>
      <c r="O407" s="139">
        <v>9</v>
      </c>
      <c r="P407" s="140">
        <v>0</v>
      </c>
      <c r="Q407" s="140">
        <v>6.993006993006993E-3</v>
      </c>
      <c r="R407" s="151">
        <v>8.247422680412371E-2</v>
      </c>
      <c r="S407" s="151">
        <v>3.7499999999999999E-2</v>
      </c>
      <c r="T407" s="139">
        <v>94</v>
      </c>
      <c r="U407" s="151">
        <v>9.5744680851063829E-2</v>
      </c>
    </row>
    <row r="408" spans="1:21" x14ac:dyDescent="0.25">
      <c r="A408" s="18" t="s">
        <v>433</v>
      </c>
      <c r="B408" s="10" t="str">
        <f>'6'!B408</f>
        <v>Columbia</v>
      </c>
      <c r="C408" s="85">
        <f>'4'!C407</f>
        <v>285</v>
      </c>
      <c r="D408" s="85">
        <f>'4'!D407</f>
        <v>242</v>
      </c>
      <c r="E408" s="85">
        <f>'4'!E407</f>
        <v>527</v>
      </c>
      <c r="F408" s="139" t="s">
        <v>699</v>
      </c>
      <c r="G408" s="139">
        <v>0</v>
      </c>
      <c r="H408" s="139">
        <v>0</v>
      </c>
      <c r="I408" s="139">
        <v>0</v>
      </c>
      <c r="J408" s="139">
        <v>0</v>
      </c>
      <c r="K408" s="139">
        <v>0</v>
      </c>
      <c r="L408" s="139">
        <v>0</v>
      </c>
      <c r="M408" s="139">
        <v>0</v>
      </c>
      <c r="N408" s="139">
        <v>0</v>
      </c>
      <c r="O408" s="139">
        <v>0</v>
      </c>
      <c r="P408" s="140">
        <v>0</v>
      </c>
      <c r="Q408" s="140">
        <v>0</v>
      </c>
      <c r="R408" s="151">
        <v>0</v>
      </c>
      <c r="S408" s="151">
        <v>0</v>
      </c>
      <c r="T408" s="139">
        <v>105</v>
      </c>
      <c r="U408" s="151">
        <v>0</v>
      </c>
    </row>
    <row r="409" spans="1:21" ht="22.5" x14ac:dyDescent="0.25">
      <c r="A409" s="18" t="s">
        <v>434</v>
      </c>
      <c r="B409" s="10" t="str">
        <f>'6'!B409</f>
        <v>Fulton</v>
      </c>
      <c r="C409" s="85">
        <f>'4'!C408</f>
        <v>178</v>
      </c>
      <c r="D409" s="85">
        <f>'4'!D408</f>
        <v>125</v>
      </c>
      <c r="E409" s="85">
        <f>'4'!E408</f>
        <v>303</v>
      </c>
      <c r="F409" s="139" t="s">
        <v>807</v>
      </c>
      <c r="G409" s="139">
        <v>2</v>
      </c>
      <c r="H409" s="139">
        <v>0</v>
      </c>
      <c r="I409" s="139">
        <v>0</v>
      </c>
      <c r="J409" s="139">
        <v>0</v>
      </c>
      <c r="K409" s="139">
        <v>11</v>
      </c>
      <c r="L409" s="139">
        <v>16</v>
      </c>
      <c r="M409" s="139">
        <v>27</v>
      </c>
      <c r="N409" s="139">
        <v>16</v>
      </c>
      <c r="O409" s="139">
        <v>27</v>
      </c>
      <c r="P409" s="140">
        <v>0</v>
      </c>
      <c r="Q409" s="140">
        <v>6.1797752808988762E-2</v>
      </c>
      <c r="R409" s="151">
        <v>0.128</v>
      </c>
      <c r="S409" s="151">
        <v>8.9108910891089105E-2</v>
      </c>
      <c r="T409" s="139">
        <v>103</v>
      </c>
      <c r="U409" s="151">
        <v>0.26213592233009708</v>
      </c>
    </row>
    <row r="410" spans="1:21" ht="22.5" x14ac:dyDescent="0.25">
      <c r="A410" s="18" t="s">
        <v>435</v>
      </c>
      <c r="B410" s="10" t="str">
        <f>'6'!B410</f>
        <v>Huntingdon</v>
      </c>
      <c r="C410" s="85">
        <f>'4'!C409</f>
        <v>278</v>
      </c>
      <c r="D410" s="85">
        <f>'4'!D409</f>
        <v>209</v>
      </c>
      <c r="E410" s="85">
        <f>'4'!E409</f>
        <v>487</v>
      </c>
      <c r="F410" s="139" t="s">
        <v>744</v>
      </c>
      <c r="G410" s="139">
        <v>1</v>
      </c>
      <c r="H410" s="139">
        <v>16</v>
      </c>
      <c r="I410" s="139">
        <v>0</v>
      </c>
      <c r="J410" s="139">
        <v>16</v>
      </c>
      <c r="K410" s="139">
        <v>0</v>
      </c>
      <c r="L410" s="139">
        <v>23</v>
      </c>
      <c r="M410" s="139">
        <v>23</v>
      </c>
      <c r="N410" s="139">
        <v>39</v>
      </c>
      <c r="O410" s="139">
        <v>39</v>
      </c>
      <c r="P410" s="140">
        <v>3.2854209445585217E-2</v>
      </c>
      <c r="Q410" s="140">
        <v>0</v>
      </c>
      <c r="R410" s="151">
        <v>0.18660287081339713</v>
      </c>
      <c r="S410" s="151">
        <v>8.0082135523613956E-2</v>
      </c>
      <c r="T410" s="139">
        <v>44</v>
      </c>
      <c r="U410" s="151">
        <v>0.88636363636363635</v>
      </c>
    </row>
    <row r="411" spans="1:21" x14ac:dyDescent="0.25">
      <c r="A411" s="18" t="s">
        <v>436</v>
      </c>
      <c r="B411" s="10" t="str">
        <f>'6'!B411</f>
        <v>Lehigh</v>
      </c>
      <c r="C411" s="85">
        <f>'4'!C410</f>
        <v>579</v>
      </c>
      <c r="D411" s="85">
        <f>'4'!D410</f>
        <v>470</v>
      </c>
      <c r="E411" s="85">
        <f>'4'!E410</f>
        <v>1049</v>
      </c>
      <c r="F411" s="139" t="s">
        <v>699</v>
      </c>
      <c r="G411" s="139">
        <v>0</v>
      </c>
      <c r="H411" s="139">
        <v>0</v>
      </c>
      <c r="I411" s="139">
        <v>0</v>
      </c>
      <c r="J411" s="139">
        <v>0</v>
      </c>
      <c r="K411" s="139">
        <v>0</v>
      </c>
      <c r="L411" s="139">
        <v>0</v>
      </c>
      <c r="M411" s="139">
        <v>0</v>
      </c>
      <c r="N411" s="139">
        <v>0</v>
      </c>
      <c r="O411" s="139">
        <v>0</v>
      </c>
      <c r="P411" s="140">
        <v>0</v>
      </c>
      <c r="Q411" s="140">
        <v>0</v>
      </c>
      <c r="R411" s="151">
        <v>0</v>
      </c>
      <c r="S411" s="151">
        <v>0</v>
      </c>
      <c r="T411" s="139">
        <v>8</v>
      </c>
      <c r="U411" s="151">
        <v>0</v>
      </c>
    </row>
    <row r="412" spans="1:21" ht="22.5" x14ac:dyDescent="0.25">
      <c r="A412" s="18" t="s">
        <v>437</v>
      </c>
      <c r="B412" s="10" t="str">
        <f>'6'!B412</f>
        <v>Tioga</v>
      </c>
      <c r="C412" s="85">
        <f>'4'!C411</f>
        <v>477</v>
      </c>
      <c r="D412" s="85">
        <f>'4'!D411</f>
        <v>310</v>
      </c>
      <c r="E412" s="85">
        <f>'4'!E411</f>
        <v>787</v>
      </c>
      <c r="F412" s="139" t="s">
        <v>780</v>
      </c>
      <c r="G412" s="139">
        <v>1</v>
      </c>
      <c r="H412" s="139">
        <v>17</v>
      </c>
      <c r="I412" s="139">
        <v>15</v>
      </c>
      <c r="J412" s="139">
        <v>32</v>
      </c>
      <c r="K412" s="139">
        <v>14</v>
      </c>
      <c r="L412" s="139">
        <v>34</v>
      </c>
      <c r="M412" s="139">
        <v>48</v>
      </c>
      <c r="N412" s="139">
        <v>51</v>
      </c>
      <c r="O412" s="139">
        <v>80</v>
      </c>
      <c r="P412" s="140">
        <v>4.0660736975857689E-2</v>
      </c>
      <c r="Q412" s="140">
        <v>2.9350104821802937E-2</v>
      </c>
      <c r="R412" s="151">
        <v>0.16451612903225807</v>
      </c>
      <c r="S412" s="151">
        <v>8.2592121982210928E-2</v>
      </c>
      <c r="T412" s="139">
        <v>268</v>
      </c>
      <c r="U412" s="151">
        <v>0.24253731343283583</v>
      </c>
    </row>
    <row r="413" spans="1:21" x14ac:dyDescent="0.25">
      <c r="A413" s="18" t="s">
        <v>438</v>
      </c>
      <c r="B413" s="10" t="str">
        <f>'6'!B413</f>
        <v>York</v>
      </c>
      <c r="C413" s="85">
        <f>'4'!C412</f>
        <v>618</v>
      </c>
      <c r="D413" s="85">
        <f>'4'!D412</f>
        <v>462</v>
      </c>
      <c r="E413" s="85">
        <f>'4'!E412</f>
        <v>1080</v>
      </c>
      <c r="F413" s="139" t="s">
        <v>699</v>
      </c>
      <c r="G413" s="139">
        <v>0</v>
      </c>
      <c r="H413" s="139">
        <v>0</v>
      </c>
      <c r="I413" s="139">
        <v>0</v>
      </c>
      <c r="J413" s="139">
        <v>0</v>
      </c>
      <c r="K413" s="139">
        <v>0</v>
      </c>
      <c r="L413" s="139">
        <v>0</v>
      </c>
      <c r="M413" s="139">
        <v>0</v>
      </c>
      <c r="N413" s="139">
        <v>0</v>
      </c>
      <c r="O413" s="139">
        <v>0</v>
      </c>
      <c r="P413" s="140">
        <v>0</v>
      </c>
      <c r="Q413" s="140">
        <v>0</v>
      </c>
      <c r="R413" s="151">
        <v>0</v>
      </c>
      <c r="S413" s="151">
        <v>0</v>
      </c>
      <c r="T413" s="139">
        <v>118</v>
      </c>
      <c r="U413" s="151">
        <v>0</v>
      </c>
    </row>
    <row r="414" spans="1:21" ht="22.5" x14ac:dyDescent="0.25">
      <c r="A414" s="18" t="s">
        <v>439</v>
      </c>
      <c r="B414" s="10" t="str">
        <f>'6'!B414</f>
        <v>Westmoreland</v>
      </c>
      <c r="C414" s="85">
        <f>'4'!C413</f>
        <v>478</v>
      </c>
      <c r="D414" s="85">
        <f>'4'!D413</f>
        <v>320</v>
      </c>
      <c r="E414" s="85">
        <f>'4'!E413</f>
        <v>798</v>
      </c>
      <c r="F414" s="139" t="s">
        <v>911</v>
      </c>
      <c r="G414" s="139">
        <v>3</v>
      </c>
      <c r="H414" s="139">
        <v>18</v>
      </c>
      <c r="I414" s="139">
        <v>0</v>
      </c>
      <c r="J414" s="139">
        <v>18</v>
      </c>
      <c r="K414" s="139">
        <v>7</v>
      </c>
      <c r="L414" s="139">
        <v>92</v>
      </c>
      <c r="M414" s="139">
        <v>99</v>
      </c>
      <c r="N414" s="139">
        <v>110</v>
      </c>
      <c r="O414" s="139">
        <v>117</v>
      </c>
      <c r="P414" s="140">
        <v>2.2556390977443608E-2</v>
      </c>
      <c r="Q414" s="140">
        <v>1.4644351464435146E-2</v>
      </c>
      <c r="R414" s="151">
        <v>0.34375</v>
      </c>
      <c r="S414" s="151">
        <v>0.14661654135338345</v>
      </c>
      <c r="T414" s="139">
        <v>185</v>
      </c>
      <c r="U414" s="151">
        <v>0.63243243243243241</v>
      </c>
    </row>
    <row r="415" spans="1:21" x14ac:dyDescent="0.25">
      <c r="A415" s="18" t="s">
        <v>440</v>
      </c>
      <c r="B415" s="10" t="str">
        <f>'6'!B415</f>
        <v>Blair</v>
      </c>
      <c r="C415" s="85">
        <f>'4'!C414</f>
        <v>496</v>
      </c>
      <c r="D415" s="85">
        <f>'4'!D414</f>
        <v>377</v>
      </c>
      <c r="E415" s="85">
        <f>'4'!E414</f>
        <v>873</v>
      </c>
      <c r="F415" s="139" t="s">
        <v>721</v>
      </c>
      <c r="G415" s="139">
        <v>1</v>
      </c>
      <c r="H415" s="139">
        <v>17</v>
      </c>
      <c r="I415" s="139">
        <v>0</v>
      </c>
      <c r="J415" s="139">
        <v>17</v>
      </c>
      <c r="K415" s="139">
        <v>0</v>
      </c>
      <c r="L415" s="139">
        <v>17</v>
      </c>
      <c r="M415" s="139">
        <v>17</v>
      </c>
      <c r="N415" s="139">
        <v>34</v>
      </c>
      <c r="O415" s="139">
        <v>34</v>
      </c>
      <c r="P415" s="140">
        <v>1.9473081328751432E-2</v>
      </c>
      <c r="Q415" s="140">
        <v>0</v>
      </c>
      <c r="R415" s="151">
        <v>9.0185676392572939E-2</v>
      </c>
      <c r="S415" s="151">
        <v>3.8946162657502864E-2</v>
      </c>
      <c r="T415" s="139">
        <v>164</v>
      </c>
      <c r="U415" s="151">
        <v>0.2073170731707317</v>
      </c>
    </row>
    <row r="416" spans="1:21" x14ac:dyDescent="0.25">
      <c r="A416" s="18" t="s">
        <v>441</v>
      </c>
      <c r="B416" s="10" t="str">
        <f>'6'!B416</f>
        <v>York</v>
      </c>
      <c r="C416" s="85">
        <f>'4'!C415</f>
        <v>901</v>
      </c>
      <c r="D416" s="85">
        <f>'4'!D415</f>
        <v>649</v>
      </c>
      <c r="E416" s="85">
        <f>'4'!E415</f>
        <v>1550</v>
      </c>
      <c r="F416" s="139" t="s">
        <v>699</v>
      </c>
      <c r="G416" s="139">
        <v>0</v>
      </c>
      <c r="H416" s="139">
        <v>0</v>
      </c>
      <c r="I416" s="139">
        <v>0</v>
      </c>
      <c r="J416" s="139">
        <v>0</v>
      </c>
      <c r="K416" s="139">
        <v>0</v>
      </c>
      <c r="L416" s="139">
        <v>0</v>
      </c>
      <c r="M416" s="139">
        <v>0</v>
      </c>
      <c r="N416" s="139">
        <v>0</v>
      </c>
      <c r="O416" s="139">
        <v>0</v>
      </c>
      <c r="P416" s="140">
        <v>0</v>
      </c>
      <c r="Q416" s="140">
        <v>0</v>
      </c>
      <c r="R416" s="151">
        <v>0</v>
      </c>
      <c r="S416" s="151">
        <v>0</v>
      </c>
      <c r="T416" s="139">
        <v>75</v>
      </c>
      <c r="U416" s="151">
        <v>0</v>
      </c>
    </row>
    <row r="417" spans="1:21" x14ac:dyDescent="0.25">
      <c r="A417" s="18" t="s">
        <v>442</v>
      </c>
      <c r="B417" s="10" t="str">
        <f>'6'!B417</f>
        <v>Delaware</v>
      </c>
      <c r="C417" s="85">
        <f>'4'!C416</f>
        <v>883</v>
      </c>
      <c r="D417" s="85">
        <f>'4'!D416</f>
        <v>650</v>
      </c>
      <c r="E417" s="85">
        <f>'4'!E416</f>
        <v>1533</v>
      </c>
      <c r="F417" s="139" t="s">
        <v>809</v>
      </c>
      <c r="G417" s="139">
        <v>1</v>
      </c>
      <c r="H417" s="139">
        <v>0</v>
      </c>
      <c r="I417" s="139">
        <v>0</v>
      </c>
      <c r="J417" s="139">
        <v>0</v>
      </c>
      <c r="K417" s="139">
        <v>0</v>
      </c>
      <c r="L417" s="139">
        <v>1</v>
      </c>
      <c r="M417" s="139">
        <v>1</v>
      </c>
      <c r="N417" s="139">
        <v>1</v>
      </c>
      <c r="O417" s="139">
        <v>1</v>
      </c>
      <c r="P417" s="140">
        <v>0</v>
      </c>
      <c r="Q417" s="140">
        <v>0</v>
      </c>
      <c r="R417" s="151">
        <v>1.5384615384615385E-3</v>
      </c>
      <c r="S417" s="151">
        <v>6.5231572080887146E-4</v>
      </c>
      <c r="T417" s="139">
        <v>8</v>
      </c>
      <c r="U417" s="151">
        <v>0.125</v>
      </c>
    </row>
    <row r="418" spans="1:21" x14ac:dyDescent="0.25">
      <c r="A418" s="18" t="s">
        <v>443</v>
      </c>
      <c r="B418" s="10" t="str">
        <f>'6'!B418</f>
        <v>Montgomery</v>
      </c>
      <c r="C418" s="85">
        <f>'4'!C417</f>
        <v>689</v>
      </c>
      <c r="D418" s="85">
        <f>'4'!D417</f>
        <v>457</v>
      </c>
      <c r="E418" s="85">
        <f>'4'!E417</f>
        <v>1146</v>
      </c>
      <c r="F418" s="139" t="s">
        <v>699</v>
      </c>
      <c r="G418" s="139">
        <v>0</v>
      </c>
      <c r="H418" s="139">
        <v>0</v>
      </c>
      <c r="I418" s="139">
        <v>0</v>
      </c>
      <c r="J418" s="139">
        <v>0</v>
      </c>
      <c r="K418" s="139">
        <v>0</v>
      </c>
      <c r="L418" s="139">
        <v>0</v>
      </c>
      <c r="M418" s="139">
        <v>0</v>
      </c>
      <c r="N418" s="139">
        <v>0</v>
      </c>
      <c r="O418" s="139">
        <v>0</v>
      </c>
      <c r="P418" s="140">
        <v>0</v>
      </c>
      <c r="Q418" s="140">
        <v>0</v>
      </c>
      <c r="R418" s="151">
        <v>0</v>
      </c>
      <c r="S418" s="151">
        <v>0</v>
      </c>
      <c r="T418" s="139">
        <v>0</v>
      </c>
      <c r="U418" s="151">
        <v>0</v>
      </c>
    </row>
    <row r="419" spans="1:21" x14ac:dyDescent="0.25">
      <c r="A419" s="18" t="s">
        <v>444</v>
      </c>
      <c r="B419" s="10" t="str">
        <f>'6'!B419</f>
        <v>Montgomery</v>
      </c>
      <c r="C419" s="85">
        <f>'4'!C418</f>
        <v>1817</v>
      </c>
      <c r="D419" s="85">
        <f>'4'!D418</f>
        <v>1453</v>
      </c>
      <c r="E419" s="85">
        <f>'4'!E418</f>
        <v>3270</v>
      </c>
      <c r="F419" s="139" t="s">
        <v>699</v>
      </c>
      <c r="G419" s="139">
        <v>0</v>
      </c>
      <c r="H419" s="139">
        <v>0</v>
      </c>
      <c r="I419" s="139">
        <v>0</v>
      </c>
      <c r="J419" s="139">
        <v>0</v>
      </c>
      <c r="K419" s="139">
        <v>0</v>
      </c>
      <c r="L419" s="139">
        <v>0</v>
      </c>
      <c r="M419" s="139">
        <v>0</v>
      </c>
      <c r="N419" s="139">
        <v>0</v>
      </c>
      <c r="O419" s="139">
        <v>0</v>
      </c>
      <c r="P419" s="140">
        <v>0</v>
      </c>
      <c r="Q419" s="140">
        <v>0</v>
      </c>
      <c r="R419" s="151">
        <v>0</v>
      </c>
      <c r="S419" s="151">
        <v>0</v>
      </c>
      <c r="T419" s="139">
        <v>124</v>
      </c>
      <c r="U419" s="151">
        <v>0</v>
      </c>
    </row>
    <row r="420" spans="1:21" x14ac:dyDescent="0.25">
      <c r="A420" s="18" t="s">
        <v>445</v>
      </c>
      <c r="B420" s="10" t="str">
        <f>'6'!B420</f>
        <v>Elk</v>
      </c>
      <c r="C420" s="85">
        <f>'4'!C419</f>
        <v>469</v>
      </c>
      <c r="D420" s="85">
        <f>'4'!D419</f>
        <v>377</v>
      </c>
      <c r="E420" s="85">
        <f>'4'!E419</f>
        <v>846</v>
      </c>
      <c r="F420" s="139" t="s">
        <v>715</v>
      </c>
      <c r="G420" s="139">
        <v>1</v>
      </c>
      <c r="H420" s="139">
        <v>0</v>
      </c>
      <c r="I420" s="139">
        <v>0</v>
      </c>
      <c r="J420" s="139">
        <v>0</v>
      </c>
      <c r="K420" s="139">
        <v>0</v>
      </c>
      <c r="L420" s="139">
        <v>19</v>
      </c>
      <c r="M420" s="139">
        <v>19</v>
      </c>
      <c r="N420" s="139">
        <v>19</v>
      </c>
      <c r="O420" s="139">
        <v>19</v>
      </c>
      <c r="P420" s="140">
        <v>0</v>
      </c>
      <c r="Q420" s="140">
        <v>0</v>
      </c>
      <c r="R420" s="151">
        <v>5.0397877984084884E-2</v>
      </c>
      <c r="S420" s="151">
        <v>2.2458628841607566E-2</v>
      </c>
      <c r="T420" s="139">
        <v>140</v>
      </c>
      <c r="U420" s="151">
        <v>0.1357142857142857</v>
      </c>
    </row>
    <row r="421" spans="1:21" x14ac:dyDescent="0.25">
      <c r="A421" s="18" t="s">
        <v>446</v>
      </c>
      <c r="B421" s="10" t="str">
        <f>'6'!B421</f>
        <v>Centre</v>
      </c>
      <c r="C421" s="85">
        <f>'4'!C420</f>
        <v>1915</v>
      </c>
      <c r="D421" s="85">
        <f>'4'!D420</f>
        <v>1326</v>
      </c>
      <c r="E421" s="85">
        <f>'4'!E420</f>
        <v>3241</v>
      </c>
      <c r="F421" s="139" t="s">
        <v>706</v>
      </c>
      <c r="G421" s="139">
        <v>1</v>
      </c>
      <c r="H421" s="139">
        <v>0</v>
      </c>
      <c r="I421" s="139">
        <v>0</v>
      </c>
      <c r="J421" s="139">
        <v>0</v>
      </c>
      <c r="K421" s="139">
        <v>12</v>
      </c>
      <c r="L421" s="139">
        <v>35</v>
      </c>
      <c r="M421" s="139">
        <v>47</v>
      </c>
      <c r="N421" s="139">
        <v>35</v>
      </c>
      <c r="O421" s="139">
        <v>47</v>
      </c>
      <c r="P421" s="140">
        <v>0</v>
      </c>
      <c r="Q421" s="140">
        <v>6.2663185378590081E-3</v>
      </c>
      <c r="R421" s="151">
        <v>2.6395173453996983E-2</v>
      </c>
      <c r="S421" s="151">
        <v>1.4501697007096576E-2</v>
      </c>
      <c r="T421" s="139">
        <v>501</v>
      </c>
      <c r="U421" s="151">
        <v>9.3812375249500993E-2</v>
      </c>
    </row>
    <row r="422" spans="1:21" x14ac:dyDescent="0.25">
      <c r="A422" s="18" t="s">
        <v>447</v>
      </c>
      <c r="B422" s="10" t="str">
        <f>'6'!B422</f>
        <v>Allegheny</v>
      </c>
      <c r="C422" s="85">
        <f>'4'!C421</f>
        <v>513</v>
      </c>
      <c r="D422" s="85">
        <f>'4'!D421</f>
        <v>353</v>
      </c>
      <c r="E422" s="85">
        <f>'4'!E421</f>
        <v>866</v>
      </c>
      <c r="F422" s="139" t="s">
        <v>902</v>
      </c>
      <c r="G422" s="139">
        <v>2</v>
      </c>
      <c r="H422" s="139">
        <v>0</v>
      </c>
      <c r="I422" s="139">
        <v>0</v>
      </c>
      <c r="J422" s="139">
        <v>0</v>
      </c>
      <c r="K422" s="139">
        <v>9</v>
      </c>
      <c r="L422" s="139">
        <v>92</v>
      </c>
      <c r="M422" s="139">
        <v>101</v>
      </c>
      <c r="N422" s="139">
        <v>92</v>
      </c>
      <c r="O422" s="139">
        <v>101</v>
      </c>
      <c r="P422" s="140">
        <v>0</v>
      </c>
      <c r="Q422" s="140">
        <v>1.7543859649122806E-2</v>
      </c>
      <c r="R422" s="151">
        <v>0.26062322946175637</v>
      </c>
      <c r="S422" s="151">
        <v>0.11662817551963048</v>
      </c>
      <c r="T422" s="139">
        <v>263</v>
      </c>
      <c r="U422" s="151">
        <v>0.38403041825095058</v>
      </c>
    </row>
    <row r="423" spans="1:21" x14ac:dyDescent="0.25">
      <c r="A423" s="18" t="s">
        <v>448</v>
      </c>
      <c r="B423" s="10" t="str">
        <f>'6'!B423</f>
        <v>Dauphin</v>
      </c>
      <c r="C423" s="85">
        <f>'4'!C422</f>
        <v>383</v>
      </c>
      <c r="D423" s="85">
        <f>'4'!D422</f>
        <v>263</v>
      </c>
      <c r="E423" s="85">
        <f>'4'!E422</f>
        <v>646</v>
      </c>
      <c r="F423" s="139" t="s">
        <v>741</v>
      </c>
      <c r="G423" s="139">
        <v>1</v>
      </c>
      <c r="H423" s="139">
        <v>0</v>
      </c>
      <c r="I423" s="139">
        <v>0</v>
      </c>
      <c r="J423" s="139">
        <v>0</v>
      </c>
      <c r="K423" s="139">
        <v>0</v>
      </c>
      <c r="L423" s="139">
        <v>16</v>
      </c>
      <c r="M423" s="139">
        <v>16</v>
      </c>
      <c r="N423" s="139">
        <v>16</v>
      </c>
      <c r="O423" s="139">
        <v>16</v>
      </c>
      <c r="P423" s="140">
        <v>0</v>
      </c>
      <c r="Q423" s="140">
        <v>0</v>
      </c>
      <c r="R423" s="151">
        <v>6.0836501901140684E-2</v>
      </c>
      <c r="S423" s="151">
        <v>2.4767801857585141E-2</v>
      </c>
      <c r="T423" s="139">
        <v>195</v>
      </c>
      <c r="U423" s="151">
        <v>8.2051282051282051E-2</v>
      </c>
    </row>
    <row r="424" spans="1:21" x14ac:dyDescent="0.25">
      <c r="A424" s="18" t="s">
        <v>449</v>
      </c>
      <c r="B424" s="10" t="str">
        <f>'6'!B424</f>
        <v>Allegheny</v>
      </c>
      <c r="C424" s="85">
        <f>'4'!C423</f>
        <v>542</v>
      </c>
      <c r="D424" s="85">
        <f>'4'!D423</f>
        <v>326</v>
      </c>
      <c r="E424" s="85">
        <f>'4'!E423</f>
        <v>868</v>
      </c>
      <c r="F424" s="139" t="s">
        <v>902</v>
      </c>
      <c r="G424" s="139">
        <v>2</v>
      </c>
      <c r="H424" s="139">
        <v>36</v>
      </c>
      <c r="I424" s="139">
        <v>0</v>
      </c>
      <c r="J424" s="139">
        <v>36</v>
      </c>
      <c r="K424" s="139">
        <v>75</v>
      </c>
      <c r="L424" s="139">
        <v>46</v>
      </c>
      <c r="M424" s="139">
        <v>121</v>
      </c>
      <c r="N424" s="139">
        <v>82</v>
      </c>
      <c r="O424" s="139">
        <v>157</v>
      </c>
      <c r="P424" s="140">
        <v>4.1474654377880185E-2</v>
      </c>
      <c r="Q424" s="140">
        <v>0.13837638376383765</v>
      </c>
      <c r="R424" s="151">
        <v>0.25153374233128833</v>
      </c>
      <c r="S424" s="151">
        <v>0.18087557603686635</v>
      </c>
      <c r="T424" s="139">
        <v>497</v>
      </c>
      <c r="U424" s="151">
        <v>0.31589537223340042</v>
      </c>
    </row>
    <row r="425" spans="1:21" x14ac:dyDescent="0.25">
      <c r="A425" s="18" t="s">
        <v>450</v>
      </c>
      <c r="B425" s="10" t="str">
        <f>'6'!B425</f>
        <v>Monroe</v>
      </c>
      <c r="C425" s="85">
        <f>'4'!C424</f>
        <v>1053</v>
      </c>
      <c r="D425" s="85">
        <f>'4'!D424</f>
        <v>783</v>
      </c>
      <c r="E425" s="85">
        <f>'4'!E424</f>
        <v>1836</v>
      </c>
      <c r="F425" s="139" t="s">
        <v>699</v>
      </c>
      <c r="G425" s="139">
        <v>0</v>
      </c>
      <c r="H425" s="139">
        <v>0</v>
      </c>
      <c r="I425" s="139">
        <v>0</v>
      </c>
      <c r="J425" s="139">
        <v>0</v>
      </c>
      <c r="K425" s="139">
        <v>0</v>
      </c>
      <c r="L425" s="139">
        <v>0</v>
      </c>
      <c r="M425" s="139">
        <v>0</v>
      </c>
      <c r="N425" s="139">
        <v>0</v>
      </c>
      <c r="O425" s="139">
        <v>0</v>
      </c>
      <c r="P425" s="140">
        <v>0</v>
      </c>
      <c r="Q425" s="140">
        <v>0</v>
      </c>
      <c r="R425" s="151">
        <v>0</v>
      </c>
      <c r="S425" s="151">
        <v>0</v>
      </c>
      <c r="T425" s="139">
        <v>145</v>
      </c>
      <c r="U425" s="151">
        <v>0</v>
      </c>
    </row>
    <row r="426" spans="1:21" x14ac:dyDescent="0.25">
      <c r="A426" s="18" t="s">
        <v>451</v>
      </c>
      <c r="B426" s="10" t="str">
        <f>'6'!B426</f>
        <v>Sullivan</v>
      </c>
      <c r="C426" s="85">
        <f>'4'!C425</f>
        <v>153</v>
      </c>
      <c r="D426" s="85">
        <f>'4'!D425</f>
        <v>102</v>
      </c>
      <c r="E426" s="85">
        <f>'4'!E425</f>
        <v>255</v>
      </c>
      <c r="F426" s="139" t="s">
        <v>709</v>
      </c>
      <c r="G426" s="139">
        <v>1</v>
      </c>
      <c r="H426" s="139">
        <v>24</v>
      </c>
      <c r="I426" s="139">
        <v>0</v>
      </c>
      <c r="J426" s="139">
        <v>24</v>
      </c>
      <c r="K426" s="139">
        <v>0</v>
      </c>
      <c r="L426" s="139">
        <v>24</v>
      </c>
      <c r="M426" s="139">
        <v>24</v>
      </c>
      <c r="N426" s="139">
        <v>48</v>
      </c>
      <c r="O426" s="139">
        <v>48</v>
      </c>
      <c r="P426" s="140">
        <v>9.4117647058823528E-2</v>
      </c>
      <c r="Q426" s="140">
        <v>0</v>
      </c>
      <c r="R426" s="151">
        <v>0.47058823529411764</v>
      </c>
      <c r="S426" s="151">
        <v>0.18823529411764706</v>
      </c>
      <c r="T426" s="139">
        <v>74</v>
      </c>
      <c r="U426" s="151">
        <v>0.64864864864864868</v>
      </c>
    </row>
    <row r="427" spans="1:21" x14ac:dyDescent="0.25">
      <c r="A427" s="18" t="s">
        <v>452</v>
      </c>
      <c r="B427" s="10" t="str">
        <f>'6'!B427</f>
        <v>Susquehanna</v>
      </c>
      <c r="C427" s="85">
        <f>'4'!C426</f>
        <v>195</v>
      </c>
      <c r="D427" s="85">
        <f>'4'!D426</f>
        <v>122</v>
      </c>
      <c r="E427" s="85">
        <f>'4'!E426</f>
        <v>317</v>
      </c>
      <c r="F427" s="139" t="s">
        <v>791</v>
      </c>
      <c r="G427" s="139">
        <v>1</v>
      </c>
      <c r="H427" s="139">
        <v>2</v>
      </c>
      <c r="I427" s="139">
        <v>0</v>
      </c>
      <c r="J427" s="139">
        <v>2</v>
      </c>
      <c r="K427" s="139">
        <v>0</v>
      </c>
      <c r="L427" s="139">
        <v>8</v>
      </c>
      <c r="M427" s="139">
        <v>8</v>
      </c>
      <c r="N427" s="139">
        <v>10</v>
      </c>
      <c r="O427" s="139">
        <v>10</v>
      </c>
      <c r="P427" s="140">
        <v>6.3091482649842269E-3</v>
      </c>
      <c r="Q427" s="140">
        <v>0</v>
      </c>
      <c r="R427" s="151">
        <v>8.1967213114754092E-2</v>
      </c>
      <c r="S427" s="151">
        <v>3.1545741324921134E-2</v>
      </c>
      <c r="T427" s="139">
        <v>94</v>
      </c>
      <c r="U427" s="151">
        <v>0.10638297872340426</v>
      </c>
    </row>
    <row r="428" spans="1:21" x14ac:dyDescent="0.25">
      <c r="A428" s="18" t="s">
        <v>453</v>
      </c>
      <c r="B428" s="10" t="str">
        <f>'6'!B428</f>
        <v>Dauphin</v>
      </c>
      <c r="C428" s="85">
        <f>'4'!C427</f>
        <v>806</v>
      </c>
      <c r="D428" s="85">
        <f>'4'!D427</f>
        <v>465</v>
      </c>
      <c r="E428" s="85">
        <f>'4'!E427</f>
        <v>1271</v>
      </c>
      <c r="F428" s="139" t="s">
        <v>741</v>
      </c>
      <c r="G428" s="139">
        <v>1</v>
      </c>
      <c r="H428" s="139">
        <v>0</v>
      </c>
      <c r="I428" s="139">
        <v>0</v>
      </c>
      <c r="J428" s="139">
        <v>0</v>
      </c>
      <c r="K428" s="139">
        <v>0</v>
      </c>
      <c r="L428" s="139">
        <v>32</v>
      </c>
      <c r="M428" s="139">
        <v>32</v>
      </c>
      <c r="N428" s="139">
        <v>32</v>
      </c>
      <c r="O428" s="139">
        <v>32</v>
      </c>
      <c r="P428" s="140">
        <v>0</v>
      </c>
      <c r="Q428" s="140">
        <v>0</v>
      </c>
      <c r="R428" s="151">
        <v>6.8817204301075269E-2</v>
      </c>
      <c r="S428" s="151">
        <v>2.5177025963808025E-2</v>
      </c>
      <c r="T428" s="139">
        <v>69</v>
      </c>
      <c r="U428" s="151">
        <v>0.46376811594202899</v>
      </c>
    </row>
    <row r="429" spans="1:21" x14ac:dyDescent="0.25">
      <c r="A429" s="18" t="s">
        <v>454</v>
      </c>
      <c r="B429" s="10" t="str">
        <f>'6'!B429</f>
        <v>Perry</v>
      </c>
      <c r="C429" s="85">
        <f>'4'!C428</f>
        <v>495</v>
      </c>
      <c r="D429" s="85">
        <f>'4'!D428</f>
        <v>315</v>
      </c>
      <c r="E429" s="85">
        <f>'4'!E428</f>
        <v>810</v>
      </c>
      <c r="F429" s="139" t="s">
        <v>741</v>
      </c>
      <c r="G429" s="139">
        <v>1</v>
      </c>
      <c r="H429" s="139">
        <v>0</v>
      </c>
      <c r="I429" s="139">
        <v>0</v>
      </c>
      <c r="J429" s="139">
        <v>0</v>
      </c>
      <c r="K429" s="139">
        <v>0</v>
      </c>
      <c r="L429" s="139">
        <v>11</v>
      </c>
      <c r="M429" s="139">
        <v>11</v>
      </c>
      <c r="N429" s="139">
        <v>11</v>
      </c>
      <c r="O429" s="139">
        <v>11</v>
      </c>
      <c r="P429" s="140">
        <v>0</v>
      </c>
      <c r="Q429" s="140">
        <v>0</v>
      </c>
      <c r="R429" s="151">
        <v>3.4920634920634921E-2</v>
      </c>
      <c r="S429" s="151">
        <v>1.3580246913580247E-2</v>
      </c>
      <c r="T429" s="139">
        <v>89</v>
      </c>
      <c r="U429" s="151">
        <v>0.12359550561797752</v>
      </c>
    </row>
    <row r="430" spans="1:21" x14ac:dyDescent="0.25">
      <c r="A430" s="18" t="s">
        <v>455</v>
      </c>
      <c r="B430" s="10" t="str">
        <f>'6'!B430</f>
        <v>Schuylkill</v>
      </c>
      <c r="C430" s="85">
        <f>'4'!C429</f>
        <v>510</v>
      </c>
      <c r="D430" s="85">
        <f>'4'!D429</f>
        <v>399</v>
      </c>
      <c r="E430" s="85">
        <f>'4'!E429</f>
        <v>909</v>
      </c>
      <c r="F430" s="139" t="s">
        <v>752</v>
      </c>
      <c r="G430" s="139">
        <v>1</v>
      </c>
      <c r="H430" s="139">
        <v>0</v>
      </c>
      <c r="I430" s="139">
        <v>0</v>
      </c>
      <c r="J430" s="139">
        <v>0</v>
      </c>
      <c r="K430" s="139">
        <v>0</v>
      </c>
      <c r="L430" s="139">
        <v>72</v>
      </c>
      <c r="M430" s="139">
        <v>72</v>
      </c>
      <c r="N430" s="139">
        <v>72</v>
      </c>
      <c r="O430" s="139">
        <v>72</v>
      </c>
      <c r="P430" s="140">
        <v>0</v>
      </c>
      <c r="Q430" s="140">
        <v>0</v>
      </c>
      <c r="R430" s="151">
        <v>0.18045112781954886</v>
      </c>
      <c r="S430" s="151">
        <v>7.9207920792079209E-2</v>
      </c>
      <c r="T430" s="139">
        <v>245</v>
      </c>
      <c r="U430" s="151">
        <v>0.29387755102040819</v>
      </c>
    </row>
    <row r="431" spans="1:21" ht="22.5" x14ac:dyDescent="0.25">
      <c r="A431" s="18" t="s">
        <v>456</v>
      </c>
      <c r="B431" s="10" t="str">
        <f>'6'!B431</f>
        <v>Venango</v>
      </c>
      <c r="C431" s="85">
        <f>'4'!C430</f>
        <v>527</v>
      </c>
      <c r="D431" s="85">
        <f>'4'!D430</f>
        <v>370</v>
      </c>
      <c r="E431" s="85">
        <f>'4'!E430</f>
        <v>897</v>
      </c>
      <c r="F431" s="139" t="s">
        <v>811</v>
      </c>
      <c r="G431" s="139">
        <v>2</v>
      </c>
      <c r="H431" s="139">
        <v>0</v>
      </c>
      <c r="I431" s="139">
        <v>0</v>
      </c>
      <c r="J431" s="139">
        <v>0</v>
      </c>
      <c r="K431" s="139">
        <v>1</v>
      </c>
      <c r="L431" s="139">
        <v>34</v>
      </c>
      <c r="M431" s="139">
        <v>35</v>
      </c>
      <c r="N431" s="139">
        <v>34</v>
      </c>
      <c r="O431" s="139">
        <v>35</v>
      </c>
      <c r="P431" s="140">
        <v>0</v>
      </c>
      <c r="Q431" s="140">
        <v>1.8975332068311196E-3</v>
      </c>
      <c r="R431" s="151">
        <v>9.1891891891891897E-2</v>
      </c>
      <c r="S431" s="151">
        <v>3.901895206243032E-2</v>
      </c>
      <c r="T431" s="139">
        <v>254</v>
      </c>
      <c r="U431" s="151">
        <v>0.13779527559055119</v>
      </c>
    </row>
    <row r="432" spans="1:21" ht="22.5" x14ac:dyDescent="0.25">
      <c r="A432" s="18" t="s">
        <v>457</v>
      </c>
      <c r="B432" s="10" t="str">
        <f>'6'!B432</f>
        <v>Bradford</v>
      </c>
      <c r="C432" s="85">
        <f>'4'!C431</f>
        <v>429</v>
      </c>
      <c r="D432" s="85">
        <f>'4'!D431</f>
        <v>270</v>
      </c>
      <c r="E432" s="85">
        <f>'4'!E431</f>
        <v>699</v>
      </c>
      <c r="F432" s="139" t="s">
        <v>780</v>
      </c>
      <c r="G432" s="139">
        <v>1</v>
      </c>
      <c r="H432" s="139">
        <v>0</v>
      </c>
      <c r="I432" s="139">
        <v>0</v>
      </c>
      <c r="J432" s="139">
        <v>0</v>
      </c>
      <c r="K432" s="139">
        <v>3</v>
      </c>
      <c r="L432" s="139">
        <v>0</v>
      </c>
      <c r="M432" s="139">
        <v>3</v>
      </c>
      <c r="N432" s="139">
        <v>0</v>
      </c>
      <c r="O432" s="139">
        <v>3</v>
      </c>
      <c r="P432" s="140">
        <v>0</v>
      </c>
      <c r="Q432" s="140">
        <v>6.993006993006993E-3</v>
      </c>
      <c r="R432" s="151">
        <v>0</v>
      </c>
      <c r="S432" s="151">
        <v>4.2918454935622317E-3</v>
      </c>
      <c r="T432" s="139">
        <v>220</v>
      </c>
      <c r="U432" s="151">
        <v>1.3636363636363636E-2</v>
      </c>
    </row>
    <row r="433" spans="1:21" x14ac:dyDescent="0.25">
      <c r="A433" s="18" t="s">
        <v>458</v>
      </c>
      <c r="B433" s="10" t="str">
        <f>'6'!B433</f>
        <v>Chester</v>
      </c>
      <c r="C433" s="85">
        <f>'4'!C432</f>
        <v>1201</v>
      </c>
      <c r="D433" s="85">
        <f>'4'!D432</f>
        <v>1017</v>
      </c>
      <c r="E433" s="85">
        <f>'4'!E432</f>
        <v>2218</v>
      </c>
      <c r="F433" s="139" t="s">
        <v>699</v>
      </c>
      <c r="G433" s="139">
        <v>0</v>
      </c>
      <c r="H433" s="139">
        <v>0</v>
      </c>
      <c r="I433" s="139">
        <v>0</v>
      </c>
      <c r="J433" s="139">
        <v>0</v>
      </c>
      <c r="K433" s="139">
        <v>0</v>
      </c>
      <c r="L433" s="139">
        <v>0</v>
      </c>
      <c r="M433" s="139">
        <v>0</v>
      </c>
      <c r="N433" s="139">
        <v>0</v>
      </c>
      <c r="O433" s="139">
        <v>0</v>
      </c>
      <c r="P433" s="140">
        <v>0</v>
      </c>
      <c r="Q433" s="140">
        <v>0</v>
      </c>
      <c r="R433" s="151">
        <v>0</v>
      </c>
      <c r="S433" s="151">
        <v>0</v>
      </c>
      <c r="T433" s="139">
        <v>53</v>
      </c>
      <c r="U433" s="151">
        <v>0</v>
      </c>
    </row>
    <row r="434" spans="1:21" x14ac:dyDescent="0.25">
      <c r="A434" s="18" t="s">
        <v>459</v>
      </c>
      <c r="B434" s="10" t="str">
        <f>'6'!B434</f>
        <v>Washington</v>
      </c>
      <c r="C434" s="85">
        <f>'4'!C433</f>
        <v>785</v>
      </c>
      <c r="D434" s="85">
        <f>'4'!D433</f>
        <v>523</v>
      </c>
      <c r="E434" s="85">
        <f>'4'!E433</f>
        <v>1308</v>
      </c>
      <c r="F434" s="139" t="s">
        <v>711</v>
      </c>
      <c r="G434" s="139">
        <v>1</v>
      </c>
      <c r="H434" s="139">
        <v>0</v>
      </c>
      <c r="I434" s="139">
        <v>0</v>
      </c>
      <c r="J434" s="139">
        <v>0</v>
      </c>
      <c r="K434" s="139">
        <v>2</v>
      </c>
      <c r="L434" s="139">
        <v>0</v>
      </c>
      <c r="M434" s="139">
        <v>2</v>
      </c>
      <c r="N434" s="139">
        <v>0</v>
      </c>
      <c r="O434" s="139">
        <v>2</v>
      </c>
      <c r="P434" s="140">
        <v>0</v>
      </c>
      <c r="Q434" s="140">
        <v>2.5477707006369425E-3</v>
      </c>
      <c r="R434" s="151">
        <v>0</v>
      </c>
      <c r="S434" s="151">
        <v>1.5290519877675841E-3</v>
      </c>
      <c r="T434" s="139">
        <v>318</v>
      </c>
      <c r="U434" s="151">
        <v>6.2893081761006293E-3</v>
      </c>
    </row>
    <row r="435" spans="1:21" x14ac:dyDescent="0.25">
      <c r="A435" s="18" t="s">
        <v>460</v>
      </c>
      <c r="B435" s="10" t="str">
        <f>'6'!B435</f>
        <v>Schuylkill</v>
      </c>
      <c r="C435" s="85">
        <f>'4'!C434</f>
        <v>237</v>
      </c>
      <c r="D435" s="85">
        <f>'4'!D434</f>
        <v>145</v>
      </c>
      <c r="E435" s="85">
        <f>'4'!E434</f>
        <v>382</v>
      </c>
      <c r="F435" s="139" t="s">
        <v>752</v>
      </c>
      <c r="G435" s="139">
        <v>1</v>
      </c>
      <c r="H435" s="139">
        <v>0</v>
      </c>
      <c r="I435" s="139">
        <v>0</v>
      </c>
      <c r="J435" s="139">
        <v>0</v>
      </c>
      <c r="K435" s="139">
        <v>0</v>
      </c>
      <c r="L435" s="139">
        <v>3</v>
      </c>
      <c r="M435" s="139">
        <v>3</v>
      </c>
      <c r="N435" s="139">
        <v>3</v>
      </c>
      <c r="O435" s="139">
        <v>3</v>
      </c>
      <c r="P435" s="140">
        <v>0</v>
      </c>
      <c r="Q435" s="140">
        <v>0</v>
      </c>
      <c r="R435" s="151">
        <v>2.0689655172413793E-2</v>
      </c>
      <c r="S435" s="151">
        <v>7.8534031413612562E-3</v>
      </c>
      <c r="T435" s="139">
        <v>53</v>
      </c>
      <c r="U435" s="151">
        <v>5.6603773584905662E-2</v>
      </c>
    </row>
    <row r="436" spans="1:21" ht="22.5" x14ac:dyDescent="0.25">
      <c r="A436" s="18" t="s">
        <v>461</v>
      </c>
      <c r="B436" s="10" t="str">
        <f>'6'!B436</f>
        <v>Bradford</v>
      </c>
      <c r="C436" s="85">
        <f>'4'!C435</f>
        <v>344</v>
      </c>
      <c r="D436" s="85">
        <f>'4'!D435</f>
        <v>238</v>
      </c>
      <c r="E436" s="85">
        <f>'4'!E435</f>
        <v>582</v>
      </c>
      <c r="F436" s="139" t="s">
        <v>780</v>
      </c>
      <c r="G436" s="139">
        <v>1</v>
      </c>
      <c r="H436" s="139">
        <v>0</v>
      </c>
      <c r="I436" s="139">
        <v>0</v>
      </c>
      <c r="J436" s="139">
        <v>0</v>
      </c>
      <c r="K436" s="139">
        <v>3</v>
      </c>
      <c r="L436" s="139">
        <v>34</v>
      </c>
      <c r="M436" s="139">
        <v>37</v>
      </c>
      <c r="N436" s="139">
        <v>34</v>
      </c>
      <c r="O436" s="139">
        <v>37</v>
      </c>
      <c r="P436" s="140">
        <v>0</v>
      </c>
      <c r="Q436" s="140">
        <v>8.7209302325581394E-3</v>
      </c>
      <c r="R436" s="151">
        <v>0.14285714285714285</v>
      </c>
      <c r="S436" s="151">
        <v>6.3573883161512024E-2</v>
      </c>
      <c r="T436" s="139">
        <v>129</v>
      </c>
      <c r="U436" s="151">
        <v>0.2868217054263566</v>
      </c>
    </row>
    <row r="437" spans="1:21" x14ac:dyDescent="0.25">
      <c r="A437" s="18" t="s">
        <v>462</v>
      </c>
      <c r="B437" s="10" t="str">
        <f>'6'!B437</f>
        <v>Berks</v>
      </c>
      <c r="C437" s="85">
        <f>'4'!C436</f>
        <v>490</v>
      </c>
      <c r="D437" s="85">
        <f>'4'!D436</f>
        <v>340</v>
      </c>
      <c r="E437" s="85">
        <f>'4'!E436</f>
        <v>830</v>
      </c>
      <c r="F437" s="139" t="s">
        <v>897</v>
      </c>
      <c r="G437" s="139">
        <v>1</v>
      </c>
      <c r="H437" s="139">
        <v>0</v>
      </c>
      <c r="I437" s="139">
        <v>0</v>
      </c>
      <c r="J437" s="139">
        <v>0</v>
      </c>
      <c r="K437" s="139">
        <v>0</v>
      </c>
      <c r="L437" s="139">
        <v>13</v>
      </c>
      <c r="M437" s="139">
        <v>13</v>
      </c>
      <c r="N437" s="139">
        <v>13</v>
      </c>
      <c r="O437" s="139">
        <v>13</v>
      </c>
      <c r="P437" s="140">
        <v>0</v>
      </c>
      <c r="Q437" s="140">
        <v>0</v>
      </c>
      <c r="R437" s="151">
        <v>3.8235294117647062E-2</v>
      </c>
      <c r="S437" s="151">
        <v>1.566265060240964E-2</v>
      </c>
      <c r="T437" s="139">
        <v>54</v>
      </c>
      <c r="U437" s="151">
        <v>0.24074074074074073</v>
      </c>
    </row>
    <row r="438" spans="1:21" ht="22.5" x14ac:dyDescent="0.25">
      <c r="A438" s="18" t="s">
        <v>463</v>
      </c>
      <c r="B438" s="10" t="str">
        <f>'6'!B438</f>
        <v>Wyoming</v>
      </c>
      <c r="C438" s="85">
        <f>'4'!C437</f>
        <v>558</v>
      </c>
      <c r="D438" s="85">
        <f>'4'!D437</f>
        <v>402</v>
      </c>
      <c r="E438" s="85">
        <f>'4'!E437</f>
        <v>960</v>
      </c>
      <c r="F438" s="139" t="s">
        <v>827</v>
      </c>
      <c r="G438" s="139">
        <v>2</v>
      </c>
      <c r="H438" s="139">
        <v>10</v>
      </c>
      <c r="I438" s="139">
        <v>0</v>
      </c>
      <c r="J438" s="139">
        <v>10</v>
      </c>
      <c r="K438" s="139">
        <v>5</v>
      </c>
      <c r="L438" s="139">
        <v>34</v>
      </c>
      <c r="M438" s="139">
        <v>39</v>
      </c>
      <c r="N438" s="139">
        <v>44</v>
      </c>
      <c r="O438" s="139">
        <v>49</v>
      </c>
      <c r="P438" s="140">
        <v>1.0416666666666666E-2</v>
      </c>
      <c r="Q438" s="140">
        <v>8.9605734767025085E-3</v>
      </c>
      <c r="R438" s="151">
        <v>0.10945273631840796</v>
      </c>
      <c r="S438" s="151">
        <v>5.1041666666666666E-2</v>
      </c>
      <c r="T438" s="139">
        <v>141</v>
      </c>
      <c r="U438" s="151">
        <v>0.3475177304964539</v>
      </c>
    </row>
    <row r="439" spans="1:21" x14ac:dyDescent="0.25">
      <c r="A439" s="18" t="s">
        <v>464</v>
      </c>
      <c r="B439" s="10" t="str">
        <f>'6'!B439</f>
        <v>Somerset</v>
      </c>
      <c r="C439" s="85">
        <f>'4'!C438</f>
        <v>100</v>
      </c>
      <c r="D439" s="85">
        <f>'4'!D438</f>
        <v>57</v>
      </c>
      <c r="E439" s="85">
        <f>'4'!E438</f>
        <v>157</v>
      </c>
      <c r="F439" s="139" t="s">
        <v>708</v>
      </c>
      <c r="G439" s="139">
        <v>1</v>
      </c>
      <c r="H439" s="139">
        <v>0</v>
      </c>
      <c r="I439" s="139">
        <v>0</v>
      </c>
      <c r="J439" s="139">
        <v>0</v>
      </c>
      <c r="K439" s="139">
        <v>0</v>
      </c>
      <c r="L439" s="139">
        <v>17</v>
      </c>
      <c r="M439" s="139">
        <v>17</v>
      </c>
      <c r="N439" s="139">
        <v>17</v>
      </c>
      <c r="O439" s="139">
        <v>17</v>
      </c>
      <c r="P439" s="140">
        <v>0</v>
      </c>
      <c r="Q439" s="140">
        <v>0</v>
      </c>
      <c r="R439" s="151">
        <v>0.2982456140350877</v>
      </c>
      <c r="S439" s="151">
        <v>0.10828025477707007</v>
      </c>
      <c r="T439" s="139">
        <v>61</v>
      </c>
      <c r="U439" s="151">
        <v>0.27868852459016391</v>
      </c>
    </row>
    <row r="440" spans="1:21" x14ac:dyDescent="0.25">
      <c r="A440" s="18" t="s">
        <v>465</v>
      </c>
      <c r="B440" s="10" t="str">
        <f>'6'!B440</f>
        <v>Franklin</v>
      </c>
      <c r="C440" s="85">
        <f>'4'!C439</f>
        <v>670</v>
      </c>
      <c r="D440" s="85">
        <f>'4'!D439</f>
        <v>461</v>
      </c>
      <c r="E440" s="85">
        <f>'4'!E439</f>
        <v>1131</v>
      </c>
      <c r="F440" s="139" t="s">
        <v>819</v>
      </c>
      <c r="G440" s="139">
        <v>1</v>
      </c>
      <c r="H440" s="139">
        <v>20</v>
      </c>
      <c r="I440" s="139">
        <v>0</v>
      </c>
      <c r="J440" s="139">
        <v>20</v>
      </c>
      <c r="K440" s="139">
        <v>5</v>
      </c>
      <c r="L440" s="139">
        <v>36</v>
      </c>
      <c r="M440" s="139">
        <v>41</v>
      </c>
      <c r="N440" s="139">
        <v>56</v>
      </c>
      <c r="O440" s="139">
        <v>61</v>
      </c>
      <c r="P440" s="140">
        <v>1.7683465959328029E-2</v>
      </c>
      <c r="Q440" s="140">
        <v>7.462686567164179E-3</v>
      </c>
      <c r="R440" s="151">
        <v>0.12147505422993492</v>
      </c>
      <c r="S440" s="151">
        <v>5.3934571175950484E-2</v>
      </c>
      <c r="T440" s="139">
        <v>77</v>
      </c>
      <c r="U440" s="151">
        <v>0.79220779220779225</v>
      </c>
    </row>
    <row r="441" spans="1:21" ht="33.75" x14ac:dyDescent="0.25">
      <c r="A441" s="18" t="s">
        <v>466</v>
      </c>
      <c r="B441" s="10" t="str">
        <f>'6'!B441</f>
        <v>Bedford</v>
      </c>
      <c r="C441" s="85">
        <f>'4'!C440</f>
        <v>244</v>
      </c>
      <c r="D441" s="85">
        <f>'4'!D440</f>
        <v>163</v>
      </c>
      <c r="E441" s="85">
        <f>'4'!E440</f>
        <v>407</v>
      </c>
      <c r="F441" s="139" t="s">
        <v>828</v>
      </c>
      <c r="G441" s="139">
        <v>2</v>
      </c>
      <c r="H441" s="139">
        <v>0</v>
      </c>
      <c r="I441" s="139">
        <v>0</v>
      </c>
      <c r="J441" s="139">
        <v>0</v>
      </c>
      <c r="K441" s="139">
        <v>7</v>
      </c>
      <c r="L441" s="139">
        <v>39</v>
      </c>
      <c r="M441" s="139">
        <v>46</v>
      </c>
      <c r="N441" s="139">
        <v>39</v>
      </c>
      <c r="O441" s="139">
        <v>46</v>
      </c>
      <c r="P441" s="140">
        <v>0</v>
      </c>
      <c r="Q441" s="140">
        <v>2.8688524590163935E-2</v>
      </c>
      <c r="R441" s="151">
        <v>0.2392638036809816</v>
      </c>
      <c r="S441" s="151">
        <v>0.11302211302211303</v>
      </c>
      <c r="T441" s="139">
        <v>157</v>
      </c>
      <c r="U441" s="151">
        <v>0.2929936305732484</v>
      </c>
    </row>
    <row r="442" spans="1:21" x14ac:dyDescent="0.25">
      <c r="A442" s="18" t="s">
        <v>467</v>
      </c>
      <c r="B442" s="10" t="str">
        <f>'6'!B442</f>
        <v>Berks</v>
      </c>
      <c r="C442" s="85">
        <f>'4'!C441</f>
        <v>898</v>
      </c>
      <c r="D442" s="85">
        <f>'4'!D441</f>
        <v>654</v>
      </c>
      <c r="E442" s="85">
        <f>'4'!E441</f>
        <v>1552</v>
      </c>
      <c r="F442" s="139" t="s">
        <v>699</v>
      </c>
      <c r="G442" s="139">
        <v>0</v>
      </c>
      <c r="H442" s="139">
        <v>0</v>
      </c>
      <c r="I442" s="139">
        <v>0</v>
      </c>
      <c r="J442" s="139">
        <v>0</v>
      </c>
      <c r="K442" s="139">
        <v>0</v>
      </c>
      <c r="L442" s="139">
        <v>0</v>
      </c>
      <c r="M442" s="139">
        <v>0</v>
      </c>
      <c r="N442" s="139">
        <v>0</v>
      </c>
      <c r="O442" s="139">
        <v>0</v>
      </c>
      <c r="P442" s="140">
        <v>0</v>
      </c>
      <c r="Q442" s="140">
        <v>0</v>
      </c>
      <c r="R442" s="151">
        <v>0</v>
      </c>
      <c r="S442" s="151">
        <v>0</v>
      </c>
      <c r="T442" s="139">
        <v>71</v>
      </c>
      <c r="U442" s="151">
        <v>0</v>
      </c>
    </row>
    <row r="443" spans="1:21" x14ac:dyDescent="0.25">
      <c r="A443" s="18" t="s">
        <v>468</v>
      </c>
      <c r="B443" s="10" t="str">
        <f>'6'!B443</f>
        <v>Blair</v>
      </c>
      <c r="C443" s="85">
        <f>'4'!C442</f>
        <v>494</v>
      </c>
      <c r="D443" s="85">
        <f>'4'!D442</f>
        <v>311</v>
      </c>
      <c r="E443" s="85">
        <f>'4'!E442</f>
        <v>805</v>
      </c>
      <c r="F443" s="139" t="s">
        <v>721</v>
      </c>
      <c r="G443" s="139">
        <v>1</v>
      </c>
      <c r="H443" s="139">
        <v>0</v>
      </c>
      <c r="I443" s="139">
        <v>0</v>
      </c>
      <c r="J443" s="139">
        <v>0</v>
      </c>
      <c r="K443" s="139">
        <v>0</v>
      </c>
      <c r="L443" s="139">
        <v>26</v>
      </c>
      <c r="M443" s="139">
        <v>26</v>
      </c>
      <c r="N443" s="139">
        <v>26</v>
      </c>
      <c r="O443" s="139">
        <v>26</v>
      </c>
      <c r="P443" s="140">
        <v>0</v>
      </c>
      <c r="Q443" s="140">
        <v>0</v>
      </c>
      <c r="R443" s="151">
        <v>8.3601286173633438E-2</v>
      </c>
      <c r="S443" s="151">
        <v>3.2298136645962733E-2</v>
      </c>
      <c r="T443" s="139">
        <v>233</v>
      </c>
      <c r="U443" s="151">
        <v>0.11158798283261803</v>
      </c>
    </row>
    <row r="444" spans="1:21" x14ac:dyDescent="0.25">
      <c r="A444" s="18" t="s">
        <v>469</v>
      </c>
      <c r="B444" s="10" t="str">
        <f>'6'!B444</f>
        <v>Lawrence</v>
      </c>
      <c r="C444" s="85">
        <f>'4'!C443</f>
        <v>165</v>
      </c>
      <c r="D444" s="85">
        <f>'4'!D443</f>
        <v>95</v>
      </c>
      <c r="E444" s="85">
        <f>'4'!E443</f>
        <v>260</v>
      </c>
      <c r="F444" s="139" t="s">
        <v>699</v>
      </c>
      <c r="G444" s="139">
        <v>0</v>
      </c>
      <c r="H444" s="139">
        <v>0</v>
      </c>
      <c r="I444" s="139">
        <v>0</v>
      </c>
      <c r="J444" s="139">
        <v>0</v>
      </c>
      <c r="K444" s="139">
        <v>0</v>
      </c>
      <c r="L444" s="139">
        <v>0</v>
      </c>
      <c r="M444" s="139">
        <v>0</v>
      </c>
      <c r="N444" s="139">
        <v>0</v>
      </c>
      <c r="O444" s="139">
        <v>0</v>
      </c>
      <c r="P444" s="140">
        <v>0</v>
      </c>
      <c r="Q444" s="140">
        <v>0</v>
      </c>
      <c r="R444" s="151">
        <v>0</v>
      </c>
      <c r="S444" s="151">
        <v>0</v>
      </c>
      <c r="T444" s="139">
        <v>0</v>
      </c>
      <c r="U444" s="151">
        <v>0</v>
      </c>
    </row>
    <row r="445" spans="1:21" x14ac:dyDescent="0.25">
      <c r="A445" s="18" t="s">
        <v>470</v>
      </c>
      <c r="B445" s="10" t="str">
        <f>'6'!B445</f>
        <v>Erie</v>
      </c>
      <c r="C445" s="85">
        <f>'4'!C444</f>
        <v>293</v>
      </c>
      <c r="D445" s="85">
        <f>'4'!D444</f>
        <v>186</v>
      </c>
      <c r="E445" s="85">
        <f>'4'!E444</f>
        <v>479</v>
      </c>
      <c r="F445" s="139" t="s">
        <v>737</v>
      </c>
      <c r="G445" s="139">
        <v>1</v>
      </c>
      <c r="H445" s="139">
        <v>0</v>
      </c>
      <c r="I445" s="139">
        <v>0</v>
      </c>
      <c r="J445" s="139">
        <v>0</v>
      </c>
      <c r="K445" s="139">
        <v>0</v>
      </c>
      <c r="L445" s="139">
        <v>32</v>
      </c>
      <c r="M445" s="139">
        <v>32</v>
      </c>
      <c r="N445" s="139">
        <v>32</v>
      </c>
      <c r="O445" s="139">
        <v>32</v>
      </c>
      <c r="P445" s="140">
        <v>0</v>
      </c>
      <c r="Q445" s="140">
        <v>0</v>
      </c>
      <c r="R445" s="151">
        <v>0.17204301075268819</v>
      </c>
      <c r="S445" s="151">
        <v>6.6805845511482248E-2</v>
      </c>
      <c r="T445" s="139">
        <v>143</v>
      </c>
      <c r="U445" s="151">
        <v>0.22377622377622378</v>
      </c>
    </row>
    <row r="446" spans="1:21" ht="22.5" x14ac:dyDescent="0.25">
      <c r="A446" s="18" t="s">
        <v>471</v>
      </c>
      <c r="B446" s="10" t="str">
        <f>'6'!B446</f>
        <v>Clarion</v>
      </c>
      <c r="C446" s="85">
        <f>'4'!C445</f>
        <v>159</v>
      </c>
      <c r="D446" s="85">
        <f>'4'!D445</f>
        <v>107</v>
      </c>
      <c r="E446" s="85">
        <f>'4'!E445</f>
        <v>266</v>
      </c>
      <c r="F446" s="139" t="s">
        <v>912</v>
      </c>
      <c r="G446" s="139">
        <v>2</v>
      </c>
      <c r="H446" s="139">
        <v>0</v>
      </c>
      <c r="I446" s="139">
        <v>0</v>
      </c>
      <c r="J446" s="139">
        <v>0</v>
      </c>
      <c r="K446" s="139">
        <v>12</v>
      </c>
      <c r="L446" s="139">
        <v>18</v>
      </c>
      <c r="M446" s="139">
        <v>30</v>
      </c>
      <c r="N446" s="139">
        <v>18</v>
      </c>
      <c r="O446" s="139">
        <v>30</v>
      </c>
      <c r="P446" s="140">
        <v>0</v>
      </c>
      <c r="Q446" s="140">
        <v>7.5471698113207544E-2</v>
      </c>
      <c r="R446" s="151">
        <v>0.16822429906542055</v>
      </c>
      <c r="S446" s="151">
        <v>0.11278195488721804</v>
      </c>
      <c r="T446" s="139">
        <v>65</v>
      </c>
      <c r="U446" s="151">
        <v>0.46153846153846156</v>
      </c>
    </row>
    <row r="447" spans="1:21" x14ac:dyDescent="0.25">
      <c r="A447" s="133" t="s">
        <v>472</v>
      </c>
      <c r="B447" s="134" t="s">
        <v>568</v>
      </c>
      <c r="C447" s="85">
        <f>'4'!C446</f>
        <v>771</v>
      </c>
      <c r="D447" s="85">
        <f>'4'!D446</f>
        <v>530</v>
      </c>
      <c r="E447" s="85">
        <f>'4'!E446</f>
        <v>1301</v>
      </c>
      <c r="F447" s="139" t="s">
        <v>793</v>
      </c>
      <c r="G447" s="139">
        <v>1</v>
      </c>
      <c r="H447" s="139">
        <v>0</v>
      </c>
      <c r="I447" s="139">
        <v>0</v>
      </c>
      <c r="J447" s="139">
        <v>0</v>
      </c>
      <c r="K447" s="139">
        <v>58</v>
      </c>
      <c r="L447" s="139">
        <v>120</v>
      </c>
      <c r="M447" s="139">
        <v>178</v>
      </c>
      <c r="N447" s="139">
        <v>120</v>
      </c>
      <c r="O447" s="139">
        <v>178</v>
      </c>
      <c r="P447" s="140">
        <v>0</v>
      </c>
      <c r="Q447" s="140">
        <v>7.5226977950713356E-2</v>
      </c>
      <c r="R447" s="151">
        <v>0.22641509433962265</v>
      </c>
      <c r="S447" s="151">
        <v>0.13681783243658724</v>
      </c>
      <c r="T447" s="139">
        <v>387</v>
      </c>
      <c r="U447" s="151">
        <v>0.4599483204134367</v>
      </c>
    </row>
    <row r="448" spans="1:21" x14ac:dyDescent="0.25">
      <c r="A448" s="18" t="s">
        <v>473</v>
      </c>
      <c r="B448" s="10" t="str">
        <f>'6'!B448</f>
        <v>Chester</v>
      </c>
      <c r="C448" s="85">
        <f>'4'!C447</f>
        <v>519</v>
      </c>
      <c r="D448" s="85">
        <f>'4'!D447</f>
        <v>435</v>
      </c>
      <c r="E448" s="85">
        <f>'4'!E447</f>
        <v>954</v>
      </c>
      <c r="F448" s="139" t="s">
        <v>699</v>
      </c>
      <c r="G448" s="139">
        <v>0</v>
      </c>
      <c r="H448" s="139">
        <v>0</v>
      </c>
      <c r="I448" s="139">
        <v>0</v>
      </c>
      <c r="J448" s="139">
        <v>0</v>
      </c>
      <c r="K448" s="139">
        <v>0</v>
      </c>
      <c r="L448" s="139">
        <v>0</v>
      </c>
      <c r="M448" s="139">
        <v>0</v>
      </c>
      <c r="N448" s="139">
        <v>0</v>
      </c>
      <c r="O448" s="139">
        <v>0</v>
      </c>
      <c r="P448" s="140">
        <v>0</v>
      </c>
      <c r="Q448" s="140">
        <v>0</v>
      </c>
      <c r="R448" s="151">
        <v>0</v>
      </c>
      <c r="S448" s="151">
        <v>0</v>
      </c>
      <c r="T448" s="139">
        <v>10</v>
      </c>
      <c r="U448" s="151">
        <v>0</v>
      </c>
    </row>
    <row r="449" spans="1:21" x14ac:dyDescent="0.25">
      <c r="A449" s="18" t="s">
        <v>474</v>
      </c>
      <c r="B449" s="10" t="str">
        <f>'6'!B449</f>
        <v>Indiana</v>
      </c>
      <c r="C449" s="85">
        <f>'4'!C448</f>
        <v>239</v>
      </c>
      <c r="D449" s="85">
        <f>'4'!D448</f>
        <v>187</v>
      </c>
      <c r="E449" s="85">
        <f>'4'!E448</f>
        <v>426</v>
      </c>
      <c r="F449" s="139" t="s">
        <v>803</v>
      </c>
      <c r="G449" s="139">
        <v>1</v>
      </c>
      <c r="H449" s="139">
        <v>0</v>
      </c>
      <c r="I449" s="139">
        <v>0</v>
      </c>
      <c r="J449" s="139">
        <v>0</v>
      </c>
      <c r="K449" s="139">
        <v>1</v>
      </c>
      <c r="L449" s="139">
        <v>0</v>
      </c>
      <c r="M449" s="139">
        <v>1</v>
      </c>
      <c r="N449" s="139">
        <v>0</v>
      </c>
      <c r="O449" s="139">
        <v>1</v>
      </c>
      <c r="P449" s="140">
        <v>0</v>
      </c>
      <c r="Q449" s="140">
        <v>4.1841004184100415E-3</v>
      </c>
      <c r="R449" s="151">
        <v>0</v>
      </c>
      <c r="S449" s="151">
        <v>2.3474178403755869E-3</v>
      </c>
      <c r="T449" s="139">
        <v>88</v>
      </c>
      <c r="U449" s="151">
        <v>1.1363636363636364E-2</v>
      </c>
    </row>
    <row r="450" spans="1:21" x14ac:dyDescent="0.25">
      <c r="A450" s="18" t="s">
        <v>475</v>
      </c>
      <c r="B450" s="10" t="str">
        <f>'6'!B450</f>
        <v>Adams</v>
      </c>
      <c r="C450" s="85">
        <f>'4'!C449</f>
        <v>354</v>
      </c>
      <c r="D450" s="85">
        <f>'4'!D449</f>
        <v>290</v>
      </c>
      <c r="E450" s="85">
        <f>'4'!E449</f>
        <v>644</v>
      </c>
      <c r="F450" s="139" t="s">
        <v>799</v>
      </c>
      <c r="G450" s="139">
        <v>1</v>
      </c>
      <c r="H450" s="139">
        <v>0</v>
      </c>
      <c r="I450" s="139">
        <v>0</v>
      </c>
      <c r="J450" s="139">
        <v>0</v>
      </c>
      <c r="K450" s="139">
        <v>0</v>
      </c>
      <c r="L450" s="139">
        <v>40</v>
      </c>
      <c r="M450" s="139">
        <v>40</v>
      </c>
      <c r="N450" s="139">
        <v>40</v>
      </c>
      <c r="O450" s="139">
        <v>40</v>
      </c>
      <c r="P450" s="140">
        <v>0</v>
      </c>
      <c r="Q450" s="140">
        <v>0</v>
      </c>
      <c r="R450" s="151">
        <v>0.13793103448275862</v>
      </c>
      <c r="S450" s="151">
        <v>6.2111801242236024E-2</v>
      </c>
      <c r="T450" s="139">
        <v>58</v>
      </c>
      <c r="U450" s="151">
        <v>0.68965517241379315</v>
      </c>
    </row>
    <row r="451" spans="1:21" x14ac:dyDescent="0.25">
      <c r="A451" s="18" t="s">
        <v>476</v>
      </c>
      <c r="B451" s="10" t="str">
        <f>'6'!B451</f>
        <v>Delaware</v>
      </c>
      <c r="C451" s="85">
        <f>'4'!C450</f>
        <v>4041</v>
      </c>
      <c r="D451" s="85">
        <f>'4'!D450</f>
        <v>2567</v>
      </c>
      <c r="E451" s="85">
        <f>'4'!E450</f>
        <v>6608</v>
      </c>
      <c r="F451" s="139" t="s">
        <v>809</v>
      </c>
      <c r="G451" s="139">
        <v>1</v>
      </c>
      <c r="H451" s="139">
        <v>0</v>
      </c>
      <c r="I451" s="139">
        <v>0</v>
      </c>
      <c r="J451" s="139">
        <v>0</v>
      </c>
      <c r="K451" s="139">
        <v>0</v>
      </c>
      <c r="L451" s="139">
        <v>188</v>
      </c>
      <c r="M451" s="139">
        <v>188</v>
      </c>
      <c r="N451" s="139">
        <v>188</v>
      </c>
      <c r="O451" s="139">
        <v>188</v>
      </c>
      <c r="P451" s="140">
        <v>0</v>
      </c>
      <c r="Q451" s="140">
        <v>0</v>
      </c>
      <c r="R451" s="151">
        <v>7.3237241916634208E-2</v>
      </c>
      <c r="S451" s="151">
        <v>2.8450363196125907E-2</v>
      </c>
      <c r="T451" s="139">
        <v>985</v>
      </c>
      <c r="U451" s="151">
        <v>0.19086294416243654</v>
      </c>
    </row>
    <row r="452" spans="1:21" x14ac:dyDescent="0.25">
      <c r="A452" s="18" t="s">
        <v>477</v>
      </c>
      <c r="B452" s="10" t="str">
        <f>'6'!B452</f>
        <v>Dauphin</v>
      </c>
      <c r="C452" s="85">
        <f>'4'!C451</f>
        <v>401</v>
      </c>
      <c r="D452" s="85">
        <f>'4'!D451</f>
        <v>295</v>
      </c>
      <c r="E452" s="85">
        <f>'4'!E451</f>
        <v>696</v>
      </c>
      <c r="F452" s="139" t="s">
        <v>741</v>
      </c>
      <c r="G452" s="139">
        <v>1</v>
      </c>
      <c r="H452" s="139">
        <v>0</v>
      </c>
      <c r="I452" s="139">
        <v>0</v>
      </c>
      <c r="J452" s="139">
        <v>0</v>
      </c>
      <c r="K452" s="139">
        <v>0</v>
      </c>
      <c r="L452" s="139">
        <v>22</v>
      </c>
      <c r="M452" s="139">
        <v>22</v>
      </c>
      <c r="N452" s="139">
        <v>22</v>
      </c>
      <c r="O452" s="139">
        <v>22</v>
      </c>
      <c r="P452" s="140">
        <v>0</v>
      </c>
      <c r="Q452" s="140">
        <v>0</v>
      </c>
      <c r="R452" s="151">
        <v>7.4576271186440682E-2</v>
      </c>
      <c r="S452" s="151">
        <v>3.1609195402298854E-2</v>
      </c>
      <c r="T452" s="139">
        <v>117</v>
      </c>
      <c r="U452" s="151">
        <v>0.18803418803418803</v>
      </c>
    </row>
    <row r="453" spans="1:21" x14ac:dyDescent="0.25">
      <c r="A453" s="18" t="s">
        <v>478</v>
      </c>
      <c r="B453" s="10" t="str">
        <f>'6'!B453</f>
        <v>Montgomery</v>
      </c>
      <c r="C453" s="85">
        <f>'4'!C452</f>
        <v>735</v>
      </c>
      <c r="D453" s="85">
        <f>'4'!D452</f>
        <v>565</v>
      </c>
      <c r="E453" s="85">
        <f>'4'!E452</f>
        <v>1300</v>
      </c>
      <c r="F453" s="139" t="s">
        <v>699</v>
      </c>
      <c r="G453" s="139">
        <v>0</v>
      </c>
      <c r="H453" s="139">
        <v>0</v>
      </c>
      <c r="I453" s="139">
        <v>0</v>
      </c>
      <c r="J453" s="139">
        <v>0</v>
      </c>
      <c r="K453" s="139">
        <v>0</v>
      </c>
      <c r="L453" s="139">
        <v>0</v>
      </c>
      <c r="M453" s="139">
        <v>0</v>
      </c>
      <c r="N453" s="139">
        <v>0</v>
      </c>
      <c r="O453" s="139">
        <v>0</v>
      </c>
      <c r="P453" s="140">
        <v>0</v>
      </c>
      <c r="Q453" s="140">
        <v>0</v>
      </c>
      <c r="R453" s="151">
        <v>0</v>
      </c>
      <c r="S453" s="151">
        <v>0</v>
      </c>
      <c r="T453" s="139">
        <v>52</v>
      </c>
      <c r="U453" s="151">
        <v>0</v>
      </c>
    </row>
    <row r="454" spans="1:21" x14ac:dyDescent="0.25">
      <c r="A454" s="18" t="s">
        <v>479</v>
      </c>
      <c r="B454" s="10" t="str">
        <f>'6'!B454</f>
        <v>Montgomery</v>
      </c>
      <c r="C454" s="85">
        <f>'4'!C453</f>
        <v>1297</v>
      </c>
      <c r="D454" s="85">
        <f>'4'!D453</f>
        <v>795</v>
      </c>
      <c r="E454" s="85">
        <f>'4'!E453</f>
        <v>2092</v>
      </c>
      <c r="F454" s="139" t="s">
        <v>699</v>
      </c>
      <c r="G454" s="139">
        <v>0</v>
      </c>
      <c r="H454" s="139">
        <v>0</v>
      </c>
      <c r="I454" s="139">
        <v>0</v>
      </c>
      <c r="J454" s="139">
        <v>0</v>
      </c>
      <c r="K454" s="139">
        <v>0</v>
      </c>
      <c r="L454" s="139">
        <v>0</v>
      </c>
      <c r="M454" s="139">
        <v>0</v>
      </c>
      <c r="N454" s="139">
        <v>0</v>
      </c>
      <c r="O454" s="139">
        <v>0</v>
      </c>
      <c r="P454" s="140">
        <v>0</v>
      </c>
      <c r="Q454" s="140">
        <v>0</v>
      </c>
      <c r="R454" s="151">
        <v>0</v>
      </c>
      <c r="S454" s="151">
        <v>0</v>
      </c>
      <c r="T454" s="139">
        <v>177</v>
      </c>
      <c r="U454" s="151">
        <v>0</v>
      </c>
    </row>
    <row r="455" spans="1:21" x14ac:dyDescent="0.25">
      <c r="A455" s="18" t="s">
        <v>480</v>
      </c>
      <c r="B455" s="10" t="str">
        <f>'6'!B455</f>
        <v>Montgomery</v>
      </c>
      <c r="C455" s="85">
        <f>'4'!C454</f>
        <v>806</v>
      </c>
      <c r="D455" s="85">
        <f>'4'!D454</f>
        <v>560</v>
      </c>
      <c r="E455" s="85">
        <f>'4'!E454</f>
        <v>1366</v>
      </c>
      <c r="F455" s="139" t="s">
        <v>699</v>
      </c>
      <c r="G455" s="139">
        <v>0</v>
      </c>
      <c r="H455" s="139">
        <v>0</v>
      </c>
      <c r="I455" s="139">
        <v>0</v>
      </c>
      <c r="J455" s="139">
        <v>0</v>
      </c>
      <c r="K455" s="139">
        <v>0</v>
      </c>
      <c r="L455" s="139">
        <v>0</v>
      </c>
      <c r="M455" s="139">
        <v>0</v>
      </c>
      <c r="N455" s="139">
        <v>0</v>
      </c>
      <c r="O455" s="139">
        <v>0</v>
      </c>
      <c r="P455" s="140">
        <v>0</v>
      </c>
      <c r="Q455" s="140">
        <v>0</v>
      </c>
      <c r="R455" s="151">
        <v>0</v>
      </c>
      <c r="S455" s="151">
        <v>0</v>
      </c>
      <c r="T455" s="139">
        <v>46</v>
      </c>
      <c r="U455" s="151">
        <v>0</v>
      </c>
    </row>
    <row r="456" spans="1:21" x14ac:dyDescent="0.25">
      <c r="A456" s="18" t="s">
        <v>481</v>
      </c>
      <c r="B456" s="10" t="str">
        <f>'6'!B456</f>
        <v>Montgomery</v>
      </c>
      <c r="C456" s="85">
        <f>'4'!C455</f>
        <v>840</v>
      </c>
      <c r="D456" s="85">
        <f>'4'!D455</f>
        <v>595</v>
      </c>
      <c r="E456" s="85">
        <f>'4'!E455</f>
        <v>1435</v>
      </c>
      <c r="F456" s="139" t="s">
        <v>699</v>
      </c>
      <c r="G456" s="139">
        <v>0</v>
      </c>
      <c r="H456" s="139">
        <v>0</v>
      </c>
      <c r="I456" s="139">
        <v>0</v>
      </c>
      <c r="J456" s="139">
        <v>0</v>
      </c>
      <c r="K456" s="139">
        <v>0</v>
      </c>
      <c r="L456" s="139">
        <v>0</v>
      </c>
      <c r="M456" s="139">
        <v>0</v>
      </c>
      <c r="N456" s="139">
        <v>0</v>
      </c>
      <c r="O456" s="139">
        <v>0</v>
      </c>
      <c r="P456" s="140">
        <v>0</v>
      </c>
      <c r="Q456" s="140">
        <v>0</v>
      </c>
      <c r="R456" s="151">
        <v>0</v>
      </c>
      <c r="S456" s="151">
        <v>0</v>
      </c>
      <c r="T456" s="139">
        <v>100</v>
      </c>
      <c r="U456" s="151">
        <v>0</v>
      </c>
    </row>
    <row r="457" spans="1:21" x14ac:dyDescent="0.25">
      <c r="A457" s="18" t="s">
        <v>482</v>
      </c>
      <c r="B457" s="10" t="str">
        <f>'6'!B457</f>
        <v>Allegheny</v>
      </c>
      <c r="C457" s="85">
        <f>'4'!C456</f>
        <v>543</v>
      </c>
      <c r="D457" s="85">
        <f>'4'!D456</f>
        <v>469</v>
      </c>
      <c r="E457" s="85">
        <f>'4'!E456</f>
        <v>1012</v>
      </c>
      <c r="F457" s="139" t="s">
        <v>699</v>
      </c>
      <c r="G457" s="139">
        <v>0</v>
      </c>
      <c r="H457" s="139">
        <v>0</v>
      </c>
      <c r="I457" s="139">
        <v>0</v>
      </c>
      <c r="J457" s="139">
        <v>0</v>
      </c>
      <c r="K457" s="139">
        <v>0</v>
      </c>
      <c r="L457" s="139">
        <v>0</v>
      </c>
      <c r="M457" s="139">
        <v>0</v>
      </c>
      <c r="N457" s="139">
        <v>0</v>
      </c>
      <c r="O457" s="139">
        <v>0</v>
      </c>
      <c r="P457" s="140">
        <v>0</v>
      </c>
      <c r="Q457" s="140">
        <v>0</v>
      </c>
      <c r="R457" s="151">
        <v>0</v>
      </c>
      <c r="S457" s="151">
        <v>0</v>
      </c>
      <c r="T457" s="139">
        <v>30</v>
      </c>
      <c r="U457" s="151">
        <v>0</v>
      </c>
    </row>
    <row r="458" spans="1:21" x14ac:dyDescent="0.25">
      <c r="A458" s="18" t="s">
        <v>483</v>
      </c>
      <c r="B458" s="10" t="str">
        <f>'6'!B458</f>
        <v>Venango</v>
      </c>
      <c r="C458" s="85">
        <f>'4'!C457</f>
        <v>198</v>
      </c>
      <c r="D458" s="85">
        <f>'4'!D457</f>
        <v>167</v>
      </c>
      <c r="E458" s="85">
        <f>'4'!E457</f>
        <v>365</v>
      </c>
      <c r="F458" s="139" t="s">
        <v>913</v>
      </c>
      <c r="G458" s="139">
        <v>1</v>
      </c>
      <c r="H458" s="139">
        <v>0</v>
      </c>
      <c r="I458" s="139">
        <v>0</v>
      </c>
      <c r="J458" s="139">
        <v>0</v>
      </c>
      <c r="K458" s="139">
        <v>10</v>
      </c>
      <c r="L458" s="139">
        <v>0</v>
      </c>
      <c r="M458" s="139">
        <v>10</v>
      </c>
      <c r="N458" s="139">
        <v>0</v>
      </c>
      <c r="O458" s="139">
        <v>10</v>
      </c>
      <c r="P458" s="140">
        <v>0</v>
      </c>
      <c r="Q458" s="140">
        <v>5.0505050505050504E-2</v>
      </c>
      <c r="R458" s="151">
        <v>0</v>
      </c>
      <c r="S458" s="151">
        <v>2.7397260273972601E-2</v>
      </c>
      <c r="T458" s="139">
        <v>109</v>
      </c>
      <c r="U458" s="151">
        <v>9.1743119266055051E-2</v>
      </c>
    </row>
    <row r="459" spans="1:21" x14ac:dyDescent="0.25">
      <c r="A459" s="18" t="s">
        <v>484</v>
      </c>
      <c r="B459" s="10" t="str">
        <f>'6'!B459</f>
        <v>Lackawanna</v>
      </c>
      <c r="C459" s="85">
        <f>'4'!C458</f>
        <v>522</v>
      </c>
      <c r="D459" s="85">
        <f>'4'!D458</f>
        <v>389</v>
      </c>
      <c r="E459" s="85">
        <f>'4'!E458</f>
        <v>911</v>
      </c>
      <c r="F459" s="139" t="s">
        <v>791</v>
      </c>
      <c r="G459" s="139">
        <v>1</v>
      </c>
      <c r="H459" s="139">
        <v>8</v>
      </c>
      <c r="I459" s="139">
        <v>0</v>
      </c>
      <c r="J459" s="139">
        <v>8</v>
      </c>
      <c r="K459" s="139">
        <v>0</v>
      </c>
      <c r="L459" s="139">
        <v>0</v>
      </c>
      <c r="M459" s="139">
        <v>0</v>
      </c>
      <c r="N459" s="139">
        <v>8</v>
      </c>
      <c r="O459" s="139">
        <v>8</v>
      </c>
      <c r="P459" s="140">
        <v>8.7815587266739849E-3</v>
      </c>
      <c r="Q459" s="140">
        <v>0</v>
      </c>
      <c r="R459" s="151">
        <v>2.056555269922879E-2</v>
      </c>
      <c r="S459" s="151">
        <v>8.7815587266739849E-3</v>
      </c>
      <c r="T459" s="139">
        <v>301</v>
      </c>
      <c r="U459" s="151">
        <v>2.6578073089700997E-2</v>
      </c>
    </row>
    <row r="460" spans="1:21" x14ac:dyDescent="0.25">
      <c r="A460" s="18" t="s">
        <v>485</v>
      </c>
      <c r="B460" s="10" t="str">
        <f>'6'!B460</f>
        <v>Pike</v>
      </c>
      <c r="C460" s="85">
        <f>'4'!C459</f>
        <v>559</v>
      </c>
      <c r="D460" s="85">
        <f>'4'!D459</f>
        <v>426</v>
      </c>
      <c r="E460" s="85">
        <f>'4'!E459</f>
        <v>985</v>
      </c>
      <c r="F460" s="139" t="s">
        <v>791</v>
      </c>
      <c r="G460" s="139">
        <v>1</v>
      </c>
      <c r="H460" s="139">
        <v>68</v>
      </c>
      <c r="I460" s="139">
        <v>15</v>
      </c>
      <c r="J460" s="139">
        <v>83</v>
      </c>
      <c r="K460" s="139">
        <v>32</v>
      </c>
      <c r="L460" s="139">
        <v>67</v>
      </c>
      <c r="M460" s="139">
        <v>99</v>
      </c>
      <c r="N460" s="139">
        <v>135</v>
      </c>
      <c r="O460" s="139">
        <v>182</v>
      </c>
      <c r="P460" s="140">
        <v>8.4263959390862939E-2</v>
      </c>
      <c r="Q460" s="140">
        <v>5.7245080500894455E-2</v>
      </c>
      <c r="R460" s="151">
        <v>0.31690140845070425</v>
      </c>
      <c r="S460" s="151">
        <v>0.16954314720812183</v>
      </c>
      <c r="T460" s="139">
        <v>266</v>
      </c>
      <c r="U460" s="151">
        <v>0.6278195488721805</v>
      </c>
    </row>
    <row r="461" spans="1:21" x14ac:dyDescent="0.25">
      <c r="A461" s="18" t="s">
        <v>486</v>
      </c>
      <c r="B461" s="10" t="str">
        <f>'6'!B461</f>
        <v>Delaware</v>
      </c>
      <c r="C461" s="85">
        <f>'4'!C460</f>
        <v>606</v>
      </c>
      <c r="D461" s="85">
        <f>'4'!D460</f>
        <v>497</v>
      </c>
      <c r="E461" s="85">
        <f>'4'!E460</f>
        <v>1103</v>
      </c>
      <c r="F461" s="139" t="s">
        <v>809</v>
      </c>
      <c r="G461" s="139">
        <v>1</v>
      </c>
      <c r="H461" s="139">
        <v>0</v>
      </c>
      <c r="I461" s="139">
        <v>0</v>
      </c>
      <c r="J461" s="139">
        <v>0</v>
      </c>
      <c r="K461" s="139">
        <v>0</v>
      </c>
      <c r="L461" s="139">
        <v>3</v>
      </c>
      <c r="M461" s="139">
        <v>3</v>
      </c>
      <c r="N461" s="139">
        <v>3</v>
      </c>
      <c r="O461" s="139">
        <v>3</v>
      </c>
      <c r="P461" s="140">
        <v>0</v>
      </c>
      <c r="Q461" s="140">
        <v>0</v>
      </c>
      <c r="R461" s="151">
        <v>6.0362173038229373E-3</v>
      </c>
      <c r="S461" s="151">
        <v>2.7198549410698096E-3</v>
      </c>
      <c r="T461" s="139">
        <v>30</v>
      </c>
      <c r="U461" s="151">
        <v>0.1</v>
      </c>
    </row>
    <row r="462" spans="1:21" x14ac:dyDescent="0.25">
      <c r="A462" s="18" t="s">
        <v>487</v>
      </c>
      <c r="B462" s="10" t="str">
        <f>'6'!B462</f>
        <v>Warren</v>
      </c>
      <c r="C462" s="85">
        <f>'4'!C461</f>
        <v>1146</v>
      </c>
      <c r="D462" s="85">
        <f>'4'!D461</f>
        <v>760</v>
      </c>
      <c r="E462" s="85">
        <f>'4'!E461</f>
        <v>1906</v>
      </c>
      <c r="F462" s="139" t="s">
        <v>785</v>
      </c>
      <c r="G462" s="139">
        <v>1</v>
      </c>
      <c r="H462" s="139">
        <v>0</v>
      </c>
      <c r="I462" s="139">
        <v>0</v>
      </c>
      <c r="J462" s="139">
        <v>0</v>
      </c>
      <c r="K462" s="139">
        <v>0</v>
      </c>
      <c r="L462" s="139">
        <v>186</v>
      </c>
      <c r="M462" s="139">
        <v>186</v>
      </c>
      <c r="N462" s="139">
        <v>186</v>
      </c>
      <c r="O462" s="139">
        <v>186</v>
      </c>
      <c r="P462" s="140">
        <v>0</v>
      </c>
      <c r="Q462" s="140">
        <v>0</v>
      </c>
      <c r="R462" s="151">
        <v>0.24473684210526317</v>
      </c>
      <c r="S462" s="151">
        <v>9.7586568730325285E-2</v>
      </c>
      <c r="T462" s="139">
        <v>464</v>
      </c>
      <c r="U462" s="151">
        <v>0.40086206896551724</v>
      </c>
    </row>
    <row r="463" spans="1:21" x14ac:dyDescent="0.25">
      <c r="A463" s="18" t="s">
        <v>488</v>
      </c>
      <c r="B463" s="10" t="str">
        <f>'6'!B463</f>
        <v>Northumberland</v>
      </c>
      <c r="C463" s="85">
        <f>'4'!C462</f>
        <v>464</v>
      </c>
      <c r="D463" s="85">
        <f>'4'!D462</f>
        <v>340</v>
      </c>
      <c r="E463" s="85">
        <f>'4'!E462</f>
        <v>804</v>
      </c>
      <c r="F463" s="139" t="s">
        <v>751</v>
      </c>
      <c r="G463" s="139">
        <v>1</v>
      </c>
      <c r="H463" s="139">
        <v>0</v>
      </c>
      <c r="I463" s="139">
        <v>0</v>
      </c>
      <c r="J463" s="139">
        <v>0</v>
      </c>
      <c r="K463" s="139">
        <v>0</v>
      </c>
      <c r="L463" s="139">
        <v>17</v>
      </c>
      <c r="M463" s="139">
        <v>17</v>
      </c>
      <c r="N463" s="139">
        <v>17</v>
      </c>
      <c r="O463" s="139">
        <v>17</v>
      </c>
      <c r="P463" s="140">
        <v>0</v>
      </c>
      <c r="Q463" s="140">
        <v>0</v>
      </c>
      <c r="R463" s="151">
        <v>0.05</v>
      </c>
      <c r="S463" s="151">
        <v>2.1144278606965175E-2</v>
      </c>
      <c r="T463" s="139">
        <v>224</v>
      </c>
      <c r="U463" s="151">
        <v>7.5892857142857137E-2</v>
      </c>
    </row>
    <row r="464" spans="1:21" x14ac:dyDescent="0.25">
      <c r="A464" s="18" t="s">
        <v>489</v>
      </c>
      <c r="B464" s="10" t="str">
        <f>'6'!B464</f>
        <v>Lancaster</v>
      </c>
      <c r="C464" s="85">
        <f>'4'!C463</f>
        <v>1123</v>
      </c>
      <c r="D464" s="85">
        <f>'4'!D463</f>
        <v>765</v>
      </c>
      <c r="E464" s="85">
        <f>'4'!E463</f>
        <v>1888</v>
      </c>
      <c r="F464" s="139" t="s">
        <v>810</v>
      </c>
      <c r="G464" s="139">
        <v>1</v>
      </c>
      <c r="H464" s="139">
        <v>0</v>
      </c>
      <c r="I464" s="139">
        <v>0</v>
      </c>
      <c r="J464" s="139">
        <v>0</v>
      </c>
      <c r="K464" s="139">
        <v>0</v>
      </c>
      <c r="L464" s="139">
        <v>36</v>
      </c>
      <c r="M464" s="139">
        <v>36</v>
      </c>
      <c r="N464" s="139">
        <v>36</v>
      </c>
      <c r="O464" s="139">
        <v>36</v>
      </c>
      <c r="P464" s="140">
        <v>0</v>
      </c>
      <c r="Q464" s="140">
        <v>0</v>
      </c>
      <c r="R464" s="151">
        <v>4.7058823529411764E-2</v>
      </c>
      <c r="S464" s="151">
        <v>1.9067796610169493E-2</v>
      </c>
      <c r="T464" s="139">
        <v>151</v>
      </c>
      <c r="U464" s="151">
        <v>0.23841059602649006</v>
      </c>
    </row>
    <row r="465" spans="1:21" x14ac:dyDescent="0.25">
      <c r="A465" s="18" t="s">
        <v>490</v>
      </c>
      <c r="B465" s="10" t="str">
        <f>'6'!B465</f>
        <v>Washington</v>
      </c>
      <c r="C465" s="85">
        <f>'4'!C464</f>
        <v>516</v>
      </c>
      <c r="D465" s="85">
        <f>'4'!D464</f>
        <v>316</v>
      </c>
      <c r="E465" s="85">
        <f>'4'!E464</f>
        <v>832</v>
      </c>
      <c r="F465" s="139" t="s">
        <v>711</v>
      </c>
      <c r="G465" s="139">
        <v>1</v>
      </c>
      <c r="H465" s="139">
        <v>43</v>
      </c>
      <c r="I465" s="139">
        <v>15</v>
      </c>
      <c r="J465" s="139">
        <v>58</v>
      </c>
      <c r="K465" s="139">
        <v>6</v>
      </c>
      <c r="L465" s="139">
        <v>130</v>
      </c>
      <c r="M465" s="139">
        <v>136</v>
      </c>
      <c r="N465" s="139">
        <v>173</v>
      </c>
      <c r="O465" s="139">
        <v>194</v>
      </c>
      <c r="P465" s="140">
        <v>6.9711538461538464E-2</v>
      </c>
      <c r="Q465" s="140">
        <v>1.1627906976744186E-2</v>
      </c>
      <c r="R465" s="151">
        <v>0.54746835443037978</v>
      </c>
      <c r="S465" s="151">
        <v>0.21514423076923078</v>
      </c>
      <c r="T465" s="139">
        <v>320</v>
      </c>
      <c r="U465" s="151">
        <v>0.55937499999999996</v>
      </c>
    </row>
    <row r="466" spans="1:21" x14ac:dyDescent="0.25">
      <c r="A466" s="18" t="s">
        <v>491</v>
      </c>
      <c r="B466" s="10" t="str">
        <f>'6'!B466</f>
        <v>Erie</v>
      </c>
      <c r="C466" s="85">
        <f>'4'!C465</f>
        <v>298</v>
      </c>
      <c r="D466" s="85">
        <f>'4'!D465</f>
        <v>223</v>
      </c>
      <c r="E466" s="85">
        <f>'4'!E465</f>
        <v>521</v>
      </c>
      <c r="F466" s="139" t="s">
        <v>699</v>
      </c>
      <c r="G466" s="139">
        <v>0</v>
      </c>
      <c r="H466" s="139">
        <v>0</v>
      </c>
      <c r="I466" s="139">
        <v>0</v>
      </c>
      <c r="J466" s="139">
        <v>0</v>
      </c>
      <c r="K466" s="139">
        <v>0</v>
      </c>
      <c r="L466" s="139">
        <v>0</v>
      </c>
      <c r="M466" s="139">
        <v>0</v>
      </c>
      <c r="N466" s="139">
        <v>0</v>
      </c>
      <c r="O466" s="139">
        <v>0</v>
      </c>
      <c r="P466" s="140">
        <v>0</v>
      </c>
      <c r="Q466" s="140">
        <v>0</v>
      </c>
      <c r="R466" s="151">
        <v>0</v>
      </c>
      <c r="S466" s="151">
        <v>0</v>
      </c>
      <c r="T466" s="139">
        <v>47</v>
      </c>
      <c r="U466" s="151">
        <v>0</v>
      </c>
    </row>
    <row r="467" spans="1:21" x14ac:dyDescent="0.25">
      <c r="A467" s="18" t="s">
        <v>492</v>
      </c>
      <c r="B467" s="10" t="str">
        <f>'6'!B467</f>
        <v>Wayne</v>
      </c>
      <c r="C467" s="85">
        <f>'4'!C466</f>
        <v>573</v>
      </c>
      <c r="D467" s="85">
        <f>'4'!D466</f>
        <v>397</v>
      </c>
      <c r="E467" s="85">
        <f>'4'!E466</f>
        <v>970</v>
      </c>
      <c r="F467" s="139" t="s">
        <v>791</v>
      </c>
      <c r="G467" s="139">
        <v>1</v>
      </c>
      <c r="H467" s="139">
        <v>34</v>
      </c>
      <c r="I467" s="139">
        <v>0</v>
      </c>
      <c r="J467" s="139">
        <v>34</v>
      </c>
      <c r="K467" s="139">
        <v>0</v>
      </c>
      <c r="L467" s="139">
        <v>66</v>
      </c>
      <c r="M467" s="139">
        <v>66</v>
      </c>
      <c r="N467" s="139">
        <v>100</v>
      </c>
      <c r="O467" s="139">
        <v>100</v>
      </c>
      <c r="P467" s="140">
        <v>3.5051546391752578E-2</v>
      </c>
      <c r="Q467" s="140">
        <v>0</v>
      </c>
      <c r="R467" s="151">
        <v>0.25188916876574308</v>
      </c>
      <c r="S467" s="151">
        <v>0.10309278350515463</v>
      </c>
      <c r="T467" s="139">
        <v>142</v>
      </c>
      <c r="U467" s="151">
        <v>0.70422535211267601</v>
      </c>
    </row>
    <row r="468" spans="1:21" x14ac:dyDescent="0.25">
      <c r="A468" s="18" t="s">
        <v>493</v>
      </c>
      <c r="B468" s="10" t="str">
        <f>'6'!B468</f>
        <v>Franklin</v>
      </c>
      <c r="C468" s="85">
        <f>'4'!C467</f>
        <v>1268</v>
      </c>
      <c r="D468" s="85">
        <f>'4'!D467</f>
        <v>880</v>
      </c>
      <c r="E468" s="85">
        <f>'4'!E467</f>
        <v>2148</v>
      </c>
      <c r="F468" s="139" t="s">
        <v>819</v>
      </c>
      <c r="G468" s="139">
        <v>1</v>
      </c>
      <c r="H468" s="139">
        <v>0</v>
      </c>
      <c r="I468" s="139">
        <v>0</v>
      </c>
      <c r="J468" s="139">
        <v>0</v>
      </c>
      <c r="K468" s="139">
        <v>26</v>
      </c>
      <c r="L468" s="139">
        <v>54</v>
      </c>
      <c r="M468" s="139">
        <v>80</v>
      </c>
      <c r="N468" s="139">
        <v>54</v>
      </c>
      <c r="O468" s="139">
        <v>80</v>
      </c>
      <c r="P468" s="140">
        <v>0</v>
      </c>
      <c r="Q468" s="140">
        <v>2.0504731861198739E-2</v>
      </c>
      <c r="R468" s="151">
        <v>6.1363636363636363E-2</v>
      </c>
      <c r="S468" s="151">
        <v>3.7243947858473E-2</v>
      </c>
      <c r="T468" s="139">
        <v>390</v>
      </c>
      <c r="U468" s="151">
        <v>0.20512820512820512</v>
      </c>
    </row>
    <row r="469" spans="1:21" x14ac:dyDescent="0.25">
      <c r="A469" s="18" t="s">
        <v>494</v>
      </c>
      <c r="B469" s="10" t="str">
        <f>'6'!B469</f>
        <v>Carbon</v>
      </c>
      <c r="C469" s="85">
        <f>'4'!C468</f>
        <v>112</v>
      </c>
      <c r="D469" s="85">
        <f>'4'!D468</f>
        <v>87</v>
      </c>
      <c r="E469" s="85">
        <f>'4'!E468</f>
        <v>199</v>
      </c>
      <c r="F469" s="139" t="s">
        <v>699</v>
      </c>
      <c r="G469" s="139">
        <v>0</v>
      </c>
      <c r="H469" s="139">
        <v>0</v>
      </c>
      <c r="I469" s="139">
        <v>0</v>
      </c>
      <c r="J469" s="139">
        <v>0</v>
      </c>
      <c r="K469" s="139">
        <v>0</v>
      </c>
      <c r="L469" s="139">
        <v>0</v>
      </c>
      <c r="M469" s="139">
        <v>0</v>
      </c>
      <c r="N469" s="139">
        <v>0</v>
      </c>
      <c r="O469" s="139">
        <v>0</v>
      </c>
      <c r="P469" s="140">
        <v>0</v>
      </c>
      <c r="Q469" s="140">
        <v>0</v>
      </c>
      <c r="R469" s="151">
        <v>0</v>
      </c>
      <c r="S469" s="151">
        <v>0</v>
      </c>
      <c r="T469" s="139">
        <v>67</v>
      </c>
      <c r="U469" s="151">
        <v>0</v>
      </c>
    </row>
    <row r="470" spans="1:21" ht="22.5" x14ac:dyDescent="0.25">
      <c r="A470" s="18" t="s">
        <v>495</v>
      </c>
      <c r="B470" s="10" t="str">
        <f>'6'!B470</f>
        <v>Tioga</v>
      </c>
      <c r="C470" s="85">
        <f>'4'!C469</f>
        <v>353</v>
      </c>
      <c r="D470" s="85">
        <f>'4'!D469</f>
        <v>245</v>
      </c>
      <c r="E470" s="85">
        <f>'4'!E469</f>
        <v>598</v>
      </c>
      <c r="F470" s="139" t="s">
        <v>780</v>
      </c>
      <c r="G470" s="139">
        <v>1</v>
      </c>
      <c r="H470" s="139">
        <v>17</v>
      </c>
      <c r="I470" s="139">
        <v>0</v>
      </c>
      <c r="J470" s="139">
        <v>17</v>
      </c>
      <c r="K470" s="139">
        <v>6</v>
      </c>
      <c r="L470" s="139">
        <v>17</v>
      </c>
      <c r="M470" s="139">
        <v>23</v>
      </c>
      <c r="N470" s="139">
        <v>34</v>
      </c>
      <c r="O470" s="139">
        <v>40</v>
      </c>
      <c r="P470" s="140">
        <v>2.8428093645484948E-2</v>
      </c>
      <c r="Q470" s="140">
        <v>1.69971671388102E-2</v>
      </c>
      <c r="R470" s="151">
        <v>0.13877551020408163</v>
      </c>
      <c r="S470" s="151">
        <v>6.6889632107023408E-2</v>
      </c>
      <c r="T470" s="139">
        <v>101</v>
      </c>
      <c r="U470" s="151">
        <v>0.39603960396039606</v>
      </c>
    </row>
    <row r="471" spans="1:21" x14ac:dyDescent="0.25">
      <c r="A471" s="18" t="s">
        <v>496</v>
      </c>
      <c r="B471" s="10" t="str">
        <f>'6'!B471</f>
        <v>Allegheny</v>
      </c>
      <c r="C471" s="85">
        <f>'4'!C470</f>
        <v>711</v>
      </c>
      <c r="D471" s="85">
        <f>'4'!D470</f>
        <v>467</v>
      </c>
      <c r="E471" s="85">
        <f>'4'!E470</f>
        <v>1178</v>
      </c>
      <c r="F471" s="139" t="s">
        <v>699</v>
      </c>
      <c r="G471" s="139">
        <v>0</v>
      </c>
      <c r="H471" s="139">
        <v>0</v>
      </c>
      <c r="I471" s="139">
        <v>0</v>
      </c>
      <c r="J471" s="139">
        <v>0</v>
      </c>
      <c r="K471" s="139">
        <v>0</v>
      </c>
      <c r="L471" s="139">
        <v>0</v>
      </c>
      <c r="M471" s="139">
        <v>0</v>
      </c>
      <c r="N471" s="139">
        <v>0</v>
      </c>
      <c r="O471" s="139">
        <v>0</v>
      </c>
      <c r="P471" s="140">
        <v>0</v>
      </c>
      <c r="Q471" s="140">
        <v>0</v>
      </c>
      <c r="R471" s="151">
        <v>0</v>
      </c>
      <c r="S471" s="151">
        <v>0</v>
      </c>
      <c r="T471" s="139">
        <v>46</v>
      </c>
      <c r="U471" s="151">
        <v>0</v>
      </c>
    </row>
    <row r="472" spans="1:21" x14ac:dyDescent="0.25">
      <c r="A472" s="18" t="s">
        <v>497</v>
      </c>
      <c r="B472" s="10" t="str">
        <f>'6'!B472</f>
        <v>Clearfield</v>
      </c>
      <c r="C472" s="85">
        <f>'4'!C471</f>
        <v>203</v>
      </c>
      <c r="D472" s="85">
        <f>'4'!D471</f>
        <v>154</v>
      </c>
      <c r="E472" s="85">
        <f>'4'!E471</f>
        <v>357</v>
      </c>
      <c r="F472" s="139" t="s">
        <v>706</v>
      </c>
      <c r="G472" s="139">
        <v>1</v>
      </c>
      <c r="H472" s="139">
        <v>0</v>
      </c>
      <c r="I472" s="139">
        <v>0</v>
      </c>
      <c r="J472" s="139">
        <v>0</v>
      </c>
      <c r="K472" s="139">
        <v>2</v>
      </c>
      <c r="L472" s="139">
        <v>35</v>
      </c>
      <c r="M472" s="139">
        <v>37</v>
      </c>
      <c r="N472" s="139">
        <v>35</v>
      </c>
      <c r="O472" s="139">
        <v>37</v>
      </c>
      <c r="P472" s="140">
        <v>0</v>
      </c>
      <c r="Q472" s="140">
        <v>9.852216748768473E-3</v>
      </c>
      <c r="R472" s="151">
        <v>0.22727272727272727</v>
      </c>
      <c r="S472" s="151">
        <v>0.10364145658263306</v>
      </c>
      <c r="T472" s="139">
        <v>54</v>
      </c>
      <c r="U472" s="151">
        <v>0.68518518518518523</v>
      </c>
    </row>
    <row r="473" spans="1:21" x14ac:dyDescent="0.25">
      <c r="A473" s="18" t="s">
        <v>498</v>
      </c>
      <c r="B473" s="10" t="str">
        <f>'6'!B473</f>
        <v>Chester</v>
      </c>
      <c r="C473" s="85">
        <f>'4'!C472</f>
        <v>3285</v>
      </c>
      <c r="D473" s="85">
        <f>'4'!D472</f>
        <v>2356</v>
      </c>
      <c r="E473" s="85">
        <f>'4'!E472</f>
        <v>5641</v>
      </c>
      <c r="F473" s="139" t="s">
        <v>796</v>
      </c>
      <c r="G473" s="139">
        <v>1</v>
      </c>
      <c r="H473" s="139">
        <v>0</v>
      </c>
      <c r="I473" s="139">
        <v>0</v>
      </c>
      <c r="J473" s="139">
        <v>0</v>
      </c>
      <c r="K473" s="139">
        <v>0</v>
      </c>
      <c r="L473" s="139">
        <v>36</v>
      </c>
      <c r="M473" s="139">
        <v>36</v>
      </c>
      <c r="N473" s="139">
        <v>36</v>
      </c>
      <c r="O473" s="139">
        <v>36</v>
      </c>
      <c r="P473" s="140">
        <v>0</v>
      </c>
      <c r="Q473" s="140">
        <v>0</v>
      </c>
      <c r="R473" s="151">
        <v>1.5280135823429542E-2</v>
      </c>
      <c r="S473" s="151">
        <v>6.3818471902145008E-3</v>
      </c>
      <c r="T473" s="139">
        <v>235</v>
      </c>
      <c r="U473" s="151">
        <v>0.15319148936170213</v>
      </c>
    </row>
    <row r="474" spans="1:21" x14ac:dyDescent="0.25">
      <c r="A474" s="18" t="s">
        <v>499</v>
      </c>
      <c r="B474" s="10" t="str">
        <f>'6'!B474</f>
        <v>Greene</v>
      </c>
      <c r="C474" s="85">
        <f>'4'!C473</f>
        <v>145</v>
      </c>
      <c r="D474" s="85">
        <f>'4'!D473</f>
        <v>110</v>
      </c>
      <c r="E474" s="85">
        <f>'4'!E473</f>
        <v>255</v>
      </c>
      <c r="F474" s="139" t="s">
        <v>711</v>
      </c>
      <c r="G474" s="139">
        <v>1</v>
      </c>
      <c r="H474" s="139">
        <v>0</v>
      </c>
      <c r="I474" s="139">
        <v>0</v>
      </c>
      <c r="J474" s="139">
        <v>0</v>
      </c>
      <c r="K474" s="139">
        <v>4</v>
      </c>
      <c r="L474" s="139">
        <v>15</v>
      </c>
      <c r="M474" s="139">
        <v>19</v>
      </c>
      <c r="N474" s="139">
        <v>15</v>
      </c>
      <c r="O474" s="139">
        <v>19</v>
      </c>
      <c r="P474" s="140">
        <v>0</v>
      </c>
      <c r="Q474" s="140">
        <v>2.7586206896551724E-2</v>
      </c>
      <c r="R474" s="151">
        <v>0.13636363636363635</v>
      </c>
      <c r="S474" s="151">
        <v>7.4509803921568626E-2</v>
      </c>
      <c r="T474" s="139">
        <v>47</v>
      </c>
      <c r="U474" s="151">
        <v>0.40425531914893614</v>
      </c>
    </row>
    <row r="475" spans="1:21" x14ac:dyDescent="0.25">
      <c r="A475" s="18" t="s">
        <v>500</v>
      </c>
      <c r="B475" s="10" t="str">
        <f>'6'!B475</f>
        <v>Allegheny</v>
      </c>
      <c r="C475" s="85">
        <f>'4'!C474</f>
        <v>549</v>
      </c>
      <c r="D475" s="85">
        <f>'4'!D474</f>
        <v>391</v>
      </c>
      <c r="E475" s="85">
        <f>'4'!E474</f>
        <v>940</v>
      </c>
      <c r="F475" s="139" t="s">
        <v>699</v>
      </c>
      <c r="G475" s="139">
        <v>0</v>
      </c>
      <c r="H475" s="139">
        <v>0</v>
      </c>
      <c r="I475" s="139">
        <v>0</v>
      </c>
      <c r="J475" s="139">
        <v>0</v>
      </c>
      <c r="K475" s="139">
        <v>0</v>
      </c>
      <c r="L475" s="139">
        <v>0</v>
      </c>
      <c r="M475" s="139">
        <v>0</v>
      </c>
      <c r="N475" s="139">
        <v>0</v>
      </c>
      <c r="O475" s="139">
        <v>0</v>
      </c>
      <c r="P475" s="140">
        <v>0</v>
      </c>
      <c r="Q475" s="140">
        <v>0</v>
      </c>
      <c r="R475" s="151">
        <v>0</v>
      </c>
      <c r="S475" s="151">
        <v>0</v>
      </c>
      <c r="T475" s="139">
        <v>81</v>
      </c>
      <c r="U475" s="151">
        <v>0</v>
      </c>
    </row>
    <row r="476" spans="1:21" x14ac:dyDescent="0.25">
      <c r="A476" s="18" t="s">
        <v>501</v>
      </c>
      <c r="B476" s="10" t="str">
        <f>'6'!B476</f>
        <v>Mercer</v>
      </c>
      <c r="C476" s="85">
        <f>'4'!C475</f>
        <v>196</v>
      </c>
      <c r="D476" s="85">
        <f>'4'!D475</f>
        <v>155</v>
      </c>
      <c r="E476" s="85">
        <f>'4'!E475</f>
        <v>351</v>
      </c>
      <c r="F476" s="139" t="s">
        <v>735</v>
      </c>
      <c r="G476" s="139">
        <v>1</v>
      </c>
      <c r="H476" s="139">
        <v>0</v>
      </c>
      <c r="I476" s="139">
        <v>0</v>
      </c>
      <c r="J476" s="139">
        <v>0</v>
      </c>
      <c r="K476" s="139">
        <v>0</v>
      </c>
      <c r="L476" s="139">
        <v>16</v>
      </c>
      <c r="M476" s="139">
        <v>16</v>
      </c>
      <c r="N476" s="139">
        <v>16</v>
      </c>
      <c r="O476" s="139">
        <v>16</v>
      </c>
      <c r="P476" s="140">
        <v>0</v>
      </c>
      <c r="Q476" s="140">
        <v>0</v>
      </c>
      <c r="R476" s="151">
        <v>0.1032258064516129</v>
      </c>
      <c r="S476" s="151">
        <v>4.5584045584045586E-2</v>
      </c>
      <c r="T476" s="139">
        <v>70</v>
      </c>
      <c r="U476" s="151">
        <v>0.22857142857142856</v>
      </c>
    </row>
    <row r="477" spans="1:21" x14ac:dyDescent="0.25">
      <c r="A477" s="18" t="s">
        <v>502</v>
      </c>
      <c r="B477" s="10" t="str">
        <f>'6'!B477</f>
        <v>Allegheny</v>
      </c>
      <c r="C477" s="85">
        <f>'4'!C476</f>
        <v>713</v>
      </c>
      <c r="D477" s="85">
        <f>'4'!D476</f>
        <v>458</v>
      </c>
      <c r="E477" s="85">
        <f>'4'!E476</f>
        <v>1171</v>
      </c>
      <c r="F477" s="139" t="s">
        <v>902</v>
      </c>
      <c r="G477" s="139">
        <v>2</v>
      </c>
      <c r="H477" s="139">
        <v>0</v>
      </c>
      <c r="I477" s="139">
        <v>0</v>
      </c>
      <c r="J477" s="139">
        <v>0</v>
      </c>
      <c r="K477" s="139">
        <v>9</v>
      </c>
      <c r="L477" s="139">
        <v>37</v>
      </c>
      <c r="M477" s="139">
        <v>46</v>
      </c>
      <c r="N477" s="139">
        <v>37</v>
      </c>
      <c r="O477" s="139">
        <v>46</v>
      </c>
      <c r="P477" s="140">
        <v>0</v>
      </c>
      <c r="Q477" s="140">
        <v>1.2622720897615708E-2</v>
      </c>
      <c r="R477" s="151">
        <v>8.0786026200873357E-2</v>
      </c>
      <c r="S477" s="151">
        <v>3.9282664389410762E-2</v>
      </c>
      <c r="T477" s="139">
        <v>345</v>
      </c>
      <c r="U477" s="151">
        <v>0.13333333333333333</v>
      </c>
    </row>
    <row r="478" spans="1:21" x14ac:dyDescent="0.25">
      <c r="A478" s="18" t="s">
        <v>503</v>
      </c>
      <c r="B478" s="10" t="str">
        <f>'6'!B478</f>
        <v>Perry</v>
      </c>
      <c r="C478" s="85">
        <f>'4'!C477</f>
        <v>712</v>
      </c>
      <c r="D478" s="85">
        <f>'4'!D477</f>
        <v>515</v>
      </c>
      <c r="E478" s="85">
        <f>'4'!E477</f>
        <v>1227</v>
      </c>
      <c r="F478" s="139" t="s">
        <v>741</v>
      </c>
      <c r="G478" s="139">
        <v>1</v>
      </c>
      <c r="H478" s="139">
        <v>0</v>
      </c>
      <c r="I478" s="139">
        <v>0</v>
      </c>
      <c r="J478" s="139">
        <v>0</v>
      </c>
      <c r="K478" s="139">
        <v>0</v>
      </c>
      <c r="L478" s="139">
        <v>22</v>
      </c>
      <c r="M478" s="139">
        <v>22</v>
      </c>
      <c r="N478" s="139">
        <v>22</v>
      </c>
      <c r="O478" s="139">
        <v>22</v>
      </c>
      <c r="P478" s="140">
        <v>0</v>
      </c>
      <c r="Q478" s="140">
        <v>0</v>
      </c>
      <c r="R478" s="151">
        <v>4.2718446601941747E-2</v>
      </c>
      <c r="S478" s="151">
        <v>1.7929910350448247E-2</v>
      </c>
      <c r="T478" s="139">
        <v>188</v>
      </c>
      <c r="U478" s="151">
        <v>0.11702127659574468</v>
      </c>
    </row>
    <row r="479" spans="1:21" x14ac:dyDescent="0.25">
      <c r="A479" s="18" t="s">
        <v>504</v>
      </c>
      <c r="B479" s="10" t="str">
        <f>'6'!B479</f>
        <v>York</v>
      </c>
      <c r="C479" s="85">
        <f>'4'!C478</f>
        <v>2051</v>
      </c>
      <c r="D479" s="85">
        <f>'4'!D478</f>
        <v>1365</v>
      </c>
      <c r="E479" s="85">
        <f>'4'!E478</f>
        <v>3416</v>
      </c>
      <c r="F479" s="139" t="s">
        <v>741</v>
      </c>
      <c r="G479" s="139">
        <v>1</v>
      </c>
      <c r="H479" s="139">
        <v>0</v>
      </c>
      <c r="I479" s="139">
        <v>0</v>
      </c>
      <c r="J479" s="139">
        <v>0</v>
      </c>
      <c r="K479" s="139">
        <v>0</v>
      </c>
      <c r="L479" s="139">
        <v>22</v>
      </c>
      <c r="M479" s="139">
        <v>22</v>
      </c>
      <c r="N479" s="139">
        <v>22</v>
      </c>
      <c r="O479" s="139">
        <v>22</v>
      </c>
      <c r="P479" s="140">
        <v>0</v>
      </c>
      <c r="Q479" s="140">
        <v>0</v>
      </c>
      <c r="R479" s="151">
        <v>1.6117216117216119E-2</v>
      </c>
      <c r="S479" s="151">
        <v>6.4402810304449651E-3</v>
      </c>
      <c r="T479" s="139">
        <v>288</v>
      </c>
      <c r="U479" s="151">
        <v>7.6388888888888895E-2</v>
      </c>
    </row>
    <row r="480" spans="1:21" ht="22.5" x14ac:dyDescent="0.25">
      <c r="A480" s="18" t="s">
        <v>505</v>
      </c>
      <c r="B480" s="10" t="str">
        <f>'6'!B480</f>
        <v>York</v>
      </c>
      <c r="C480" s="85">
        <f>'4'!C479</f>
        <v>736</v>
      </c>
      <c r="D480" s="85">
        <f>'4'!D479</f>
        <v>519</v>
      </c>
      <c r="E480" s="85">
        <f>'4'!E479</f>
        <v>1255</v>
      </c>
      <c r="F480" s="139" t="s">
        <v>808</v>
      </c>
      <c r="G480" s="139">
        <v>1</v>
      </c>
      <c r="H480" s="139">
        <v>18</v>
      </c>
      <c r="I480" s="139">
        <v>0</v>
      </c>
      <c r="J480" s="139">
        <v>18</v>
      </c>
      <c r="K480" s="139">
        <v>0</v>
      </c>
      <c r="L480" s="139">
        <v>0</v>
      </c>
      <c r="M480" s="139">
        <v>0</v>
      </c>
      <c r="N480" s="139">
        <v>18</v>
      </c>
      <c r="O480" s="139">
        <v>18</v>
      </c>
      <c r="P480" s="140">
        <v>1.4342629482071713E-2</v>
      </c>
      <c r="Q480" s="140">
        <v>0</v>
      </c>
      <c r="R480" s="151">
        <v>3.4682080924855488E-2</v>
      </c>
      <c r="S480" s="151">
        <v>1.4342629482071713E-2</v>
      </c>
      <c r="T480" s="139">
        <v>68</v>
      </c>
      <c r="U480" s="151">
        <v>0.26470588235294118</v>
      </c>
    </row>
    <row r="481" spans="1:21" ht="22.5" x14ac:dyDescent="0.25">
      <c r="A481" s="133" t="s">
        <v>506</v>
      </c>
      <c r="B481" s="134" t="s">
        <v>567</v>
      </c>
      <c r="C481" s="85">
        <f>'4'!C480</f>
        <v>132</v>
      </c>
      <c r="D481" s="85">
        <f>'4'!D480</f>
        <v>94</v>
      </c>
      <c r="E481" s="85">
        <f>'4'!E480</f>
        <v>226</v>
      </c>
      <c r="F481" s="139" t="s">
        <v>894</v>
      </c>
      <c r="G481" s="139">
        <v>2</v>
      </c>
      <c r="H481" s="139">
        <v>0</v>
      </c>
      <c r="I481" s="139">
        <v>0</v>
      </c>
      <c r="J481" s="139">
        <v>0</v>
      </c>
      <c r="K481" s="139">
        <v>1</v>
      </c>
      <c r="L481" s="139">
        <v>12</v>
      </c>
      <c r="M481" s="139">
        <v>13</v>
      </c>
      <c r="N481" s="139">
        <v>12</v>
      </c>
      <c r="O481" s="139">
        <v>13</v>
      </c>
      <c r="P481" s="140">
        <v>0</v>
      </c>
      <c r="Q481" s="140">
        <v>7.575757575757576E-3</v>
      </c>
      <c r="R481" s="151">
        <v>0.1276595744680851</v>
      </c>
      <c r="S481" s="151">
        <v>5.7522123893805309E-2</v>
      </c>
      <c r="T481" s="139">
        <v>16</v>
      </c>
      <c r="U481" s="151">
        <v>0.8125</v>
      </c>
    </row>
    <row r="482" spans="1:21" x14ac:dyDescent="0.25">
      <c r="A482" s="18" t="s">
        <v>507</v>
      </c>
      <c r="B482" s="10" t="str">
        <f>'6'!B482</f>
        <v>Wayne</v>
      </c>
      <c r="C482" s="85">
        <f>'4'!C481</f>
        <v>373</v>
      </c>
      <c r="D482" s="85">
        <f>'4'!D481</f>
        <v>303</v>
      </c>
      <c r="E482" s="85">
        <f>'4'!E481</f>
        <v>676</v>
      </c>
      <c r="F482" s="139" t="s">
        <v>791</v>
      </c>
      <c r="G482" s="139">
        <v>1</v>
      </c>
      <c r="H482" s="139">
        <v>18</v>
      </c>
      <c r="I482" s="139">
        <v>0</v>
      </c>
      <c r="J482" s="139">
        <v>18</v>
      </c>
      <c r="K482" s="139">
        <v>0</v>
      </c>
      <c r="L482" s="139">
        <v>16</v>
      </c>
      <c r="M482" s="139">
        <v>16</v>
      </c>
      <c r="N482" s="139">
        <v>34</v>
      </c>
      <c r="O482" s="139">
        <v>34</v>
      </c>
      <c r="P482" s="140">
        <v>2.6627218934911243E-2</v>
      </c>
      <c r="Q482" s="140">
        <v>0</v>
      </c>
      <c r="R482" s="151">
        <v>0.11221122112211221</v>
      </c>
      <c r="S482" s="151">
        <v>5.0295857988165681E-2</v>
      </c>
      <c r="T482" s="139">
        <v>49</v>
      </c>
      <c r="U482" s="151">
        <v>0.69387755102040816</v>
      </c>
    </row>
    <row r="483" spans="1:21" x14ac:dyDescent="0.25">
      <c r="A483" s="18" t="s">
        <v>508</v>
      </c>
      <c r="B483" s="10" t="str">
        <f>'6'!B483</f>
        <v>Cambria</v>
      </c>
      <c r="C483" s="85">
        <f>'4'!C482</f>
        <v>299</v>
      </c>
      <c r="D483" s="85">
        <f>'4'!D482</f>
        <v>234</v>
      </c>
      <c r="E483" s="85">
        <f>'4'!E482</f>
        <v>533</v>
      </c>
      <c r="F483" s="139" t="s">
        <v>802</v>
      </c>
      <c r="G483" s="139">
        <v>1</v>
      </c>
      <c r="H483" s="139">
        <v>0</v>
      </c>
      <c r="I483" s="139">
        <v>0</v>
      </c>
      <c r="J483" s="139">
        <v>0</v>
      </c>
      <c r="K483" s="139">
        <v>1</v>
      </c>
      <c r="L483" s="139">
        <v>0</v>
      </c>
      <c r="M483" s="139">
        <v>1</v>
      </c>
      <c r="N483" s="139">
        <v>0</v>
      </c>
      <c r="O483" s="139">
        <v>1</v>
      </c>
      <c r="P483" s="140">
        <v>0</v>
      </c>
      <c r="Q483" s="140">
        <v>3.3444816053511705E-3</v>
      </c>
      <c r="R483" s="151">
        <v>0</v>
      </c>
      <c r="S483" s="151">
        <v>1.876172607879925E-3</v>
      </c>
      <c r="T483" s="139">
        <v>21</v>
      </c>
      <c r="U483" s="151">
        <v>4.7619047619047616E-2</v>
      </c>
    </row>
    <row r="484" spans="1:21" x14ac:dyDescent="0.25">
      <c r="A484" s="18" t="s">
        <v>509</v>
      </c>
      <c r="B484" s="10" t="str">
        <f>'6'!B484</f>
        <v>Lehigh</v>
      </c>
      <c r="C484" s="85">
        <f>'4'!C483</f>
        <v>941</v>
      </c>
      <c r="D484" s="85">
        <f>'4'!D483</f>
        <v>647</v>
      </c>
      <c r="E484" s="85">
        <f>'4'!E483</f>
        <v>1588</v>
      </c>
      <c r="F484" s="139" t="s">
        <v>794</v>
      </c>
      <c r="G484" s="139">
        <v>1</v>
      </c>
      <c r="H484" s="139">
        <v>0</v>
      </c>
      <c r="I484" s="139">
        <v>0</v>
      </c>
      <c r="J484" s="139">
        <v>0</v>
      </c>
      <c r="K484" s="139">
        <v>0</v>
      </c>
      <c r="L484" s="139">
        <v>20</v>
      </c>
      <c r="M484" s="139">
        <v>20</v>
      </c>
      <c r="N484" s="139">
        <v>20</v>
      </c>
      <c r="O484" s="139">
        <v>20</v>
      </c>
      <c r="P484" s="140">
        <v>0</v>
      </c>
      <c r="Q484" s="140">
        <v>0</v>
      </c>
      <c r="R484" s="151">
        <v>3.0911901081916538E-2</v>
      </c>
      <c r="S484" s="151">
        <v>1.2594458438287154E-2</v>
      </c>
      <c r="T484" s="139">
        <v>217</v>
      </c>
      <c r="U484" s="151">
        <v>9.2165898617511524E-2</v>
      </c>
    </row>
    <row r="485" spans="1:21" x14ac:dyDescent="0.25">
      <c r="A485" s="18" t="s">
        <v>510</v>
      </c>
      <c r="B485" s="10" t="str">
        <f>'6'!B485</f>
        <v>Luzerne</v>
      </c>
      <c r="C485" s="85">
        <f>'4'!C484</f>
        <v>1902</v>
      </c>
      <c r="D485" s="85">
        <f>'4'!D484</f>
        <v>1259</v>
      </c>
      <c r="E485" s="85">
        <f>'4'!E484</f>
        <v>3161</v>
      </c>
      <c r="F485" s="139" t="s">
        <v>771</v>
      </c>
      <c r="G485" s="139">
        <v>1</v>
      </c>
      <c r="H485" s="139">
        <v>108</v>
      </c>
      <c r="I485" s="139">
        <v>0</v>
      </c>
      <c r="J485" s="139">
        <v>108</v>
      </c>
      <c r="K485" s="139">
        <v>82</v>
      </c>
      <c r="L485" s="139">
        <v>172</v>
      </c>
      <c r="M485" s="139">
        <v>254</v>
      </c>
      <c r="N485" s="139">
        <v>280</v>
      </c>
      <c r="O485" s="139">
        <v>362</v>
      </c>
      <c r="P485" s="140">
        <v>3.4166403037013605E-2</v>
      </c>
      <c r="Q485" s="140">
        <v>4.3112513144058888E-2</v>
      </c>
      <c r="R485" s="151">
        <v>0.22239872915011913</v>
      </c>
      <c r="S485" s="151">
        <v>0.11452072129073078</v>
      </c>
      <c r="T485" s="139">
        <v>827</v>
      </c>
      <c r="U485" s="151">
        <v>0.43772672309552602</v>
      </c>
    </row>
    <row r="486" spans="1:21" x14ac:dyDescent="0.25">
      <c r="A486" s="18" t="s">
        <v>511</v>
      </c>
      <c r="B486" s="10" t="str">
        <f>'6'!B486</f>
        <v>Allegheny</v>
      </c>
      <c r="C486" s="85">
        <f>'4'!C485</f>
        <v>540</v>
      </c>
      <c r="D486" s="85">
        <f>'4'!D485</f>
        <v>368</v>
      </c>
      <c r="E486" s="85">
        <f>'4'!E485</f>
        <v>908</v>
      </c>
      <c r="F486" s="139" t="s">
        <v>705</v>
      </c>
      <c r="G486" s="139">
        <v>1</v>
      </c>
      <c r="H486" s="139">
        <v>36</v>
      </c>
      <c r="I486" s="139">
        <v>0</v>
      </c>
      <c r="J486" s="139">
        <v>36</v>
      </c>
      <c r="K486" s="139">
        <v>0</v>
      </c>
      <c r="L486" s="139">
        <v>35</v>
      </c>
      <c r="M486" s="139">
        <v>35</v>
      </c>
      <c r="N486" s="139">
        <v>71</v>
      </c>
      <c r="O486" s="139">
        <v>71</v>
      </c>
      <c r="P486" s="140">
        <v>3.9647577092511016E-2</v>
      </c>
      <c r="Q486" s="140">
        <v>0</v>
      </c>
      <c r="R486" s="151">
        <v>0.19293478260869565</v>
      </c>
      <c r="S486" s="151">
        <v>7.819383259911894E-2</v>
      </c>
      <c r="T486" s="139">
        <v>277</v>
      </c>
      <c r="U486" s="151">
        <v>0.2563176895306859</v>
      </c>
    </row>
    <row r="487" spans="1:21" x14ac:dyDescent="0.25">
      <c r="A487" s="18" t="s">
        <v>512</v>
      </c>
      <c r="B487" s="10" t="str">
        <f>'6'!B487</f>
        <v>Delaware</v>
      </c>
      <c r="C487" s="85">
        <f>'4'!C486</f>
        <v>1857</v>
      </c>
      <c r="D487" s="85">
        <f>'4'!D486</f>
        <v>1241</v>
      </c>
      <c r="E487" s="85">
        <f>'4'!E486</f>
        <v>3098</v>
      </c>
      <c r="F487" s="139" t="s">
        <v>809</v>
      </c>
      <c r="G487" s="139">
        <v>1</v>
      </c>
      <c r="H487" s="139">
        <v>0</v>
      </c>
      <c r="I487" s="139">
        <v>0</v>
      </c>
      <c r="J487" s="139">
        <v>0</v>
      </c>
      <c r="K487" s="139">
        <v>0</v>
      </c>
      <c r="L487" s="139">
        <v>159</v>
      </c>
      <c r="M487" s="139">
        <v>159</v>
      </c>
      <c r="N487" s="139">
        <v>159</v>
      </c>
      <c r="O487" s="139">
        <v>159</v>
      </c>
      <c r="P487" s="140">
        <v>0</v>
      </c>
      <c r="Q487" s="140">
        <v>0</v>
      </c>
      <c r="R487" s="151">
        <v>0.12812248186946013</v>
      </c>
      <c r="S487" s="151">
        <v>5.1323434473854096E-2</v>
      </c>
      <c r="T487" s="139">
        <v>676</v>
      </c>
      <c r="U487" s="151">
        <v>0.23520710059171598</v>
      </c>
    </row>
    <row r="488" spans="1:21" x14ac:dyDescent="0.25">
      <c r="A488" s="18" t="s">
        <v>513</v>
      </c>
      <c r="B488" s="10" t="str">
        <f>'6'!B488</f>
        <v>Schuylkill</v>
      </c>
      <c r="C488" s="85">
        <f>'4'!C487</f>
        <v>248</v>
      </c>
      <c r="D488" s="85">
        <f>'4'!D487</f>
        <v>165</v>
      </c>
      <c r="E488" s="85">
        <f>'4'!E487</f>
        <v>413</v>
      </c>
      <c r="F488" s="139" t="s">
        <v>752</v>
      </c>
      <c r="G488" s="139">
        <v>1</v>
      </c>
      <c r="H488" s="139">
        <v>0</v>
      </c>
      <c r="I488" s="139">
        <v>0</v>
      </c>
      <c r="J488" s="139">
        <v>0</v>
      </c>
      <c r="K488" s="139">
        <v>0</v>
      </c>
      <c r="L488" s="139">
        <v>3</v>
      </c>
      <c r="M488" s="139">
        <v>3</v>
      </c>
      <c r="N488" s="139">
        <v>3</v>
      </c>
      <c r="O488" s="139">
        <v>3</v>
      </c>
      <c r="P488" s="140">
        <v>0</v>
      </c>
      <c r="Q488" s="140">
        <v>0</v>
      </c>
      <c r="R488" s="151">
        <v>1.8181818181818181E-2</v>
      </c>
      <c r="S488" s="151">
        <v>7.2639225181598066E-3</v>
      </c>
      <c r="T488" s="139">
        <v>87</v>
      </c>
      <c r="U488" s="151">
        <v>3.4482758620689655E-2</v>
      </c>
    </row>
    <row r="489" spans="1:21" x14ac:dyDescent="0.25">
      <c r="A489" s="18" t="s">
        <v>514</v>
      </c>
      <c r="B489" s="10" t="str">
        <f>'6'!B489</f>
        <v>Blair</v>
      </c>
      <c r="C489" s="85">
        <f>'4'!C488</f>
        <v>118</v>
      </c>
      <c r="D489" s="85">
        <f>'4'!D488</f>
        <v>87</v>
      </c>
      <c r="E489" s="85">
        <f>'4'!E488</f>
        <v>205</v>
      </c>
      <c r="F489" s="139" t="s">
        <v>721</v>
      </c>
      <c r="G489" s="139">
        <v>1</v>
      </c>
      <c r="H489" s="139">
        <v>11</v>
      </c>
      <c r="I489" s="139">
        <v>0</v>
      </c>
      <c r="J489" s="139">
        <v>11</v>
      </c>
      <c r="K489" s="139">
        <v>0</v>
      </c>
      <c r="L489" s="139">
        <v>0</v>
      </c>
      <c r="M489" s="139">
        <v>0</v>
      </c>
      <c r="N489" s="139">
        <v>11</v>
      </c>
      <c r="O489" s="139">
        <v>11</v>
      </c>
      <c r="P489" s="140">
        <v>5.3658536585365853E-2</v>
      </c>
      <c r="Q489" s="140">
        <v>0</v>
      </c>
      <c r="R489" s="151">
        <v>0.12643678160919541</v>
      </c>
      <c r="S489" s="151">
        <v>5.3658536585365853E-2</v>
      </c>
      <c r="T489" s="139">
        <v>57</v>
      </c>
      <c r="U489" s="151">
        <v>0.19298245614035087</v>
      </c>
    </row>
    <row r="490" spans="1:21" ht="22.5" x14ac:dyDescent="0.25">
      <c r="A490" s="18" t="s">
        <v>515</v>
      </c>
      <c r="B490" s="10" t="str">
        <f>'6'!B490</f>
        <v>Lycoming</v>
      </c>
      <c r="C490" s="85">
        <f>'4'!C489</f>
        <v>1510</v>
      </c>
      <c r="D490" s="85">
        <f>'4'!D489</f>
        <v>991</v>
      </c>
      <c r="E490" s="85">
        <f>'4'!E489</f>
        <v>2501</v>
      </c>
      <c r="F490" s="139" t="s">
        <v>748</v>
      </c>
      <c r="G490" s="139">
        <v>1</v>
      </c>
      <c r="H490" s="139">
        <v>78</v>
      </c>
      <c r="I490" s="139">
        <v>45</v>
      </c>
      <c r="J490" s="139">
        <v>123</v>
      </c>
      <c r="K490" s="139">
        <v>54</v>
      </c>
      <c r="L490" s="139">
        <v>86</v>
      </c>
      <c r="M490" s="139">
        <v>140</v>
      </c>
      <c r="N490" s="139">
        <v>164</v>
      </c>
      <c r="O490" s="139">
        <v>263</v>
      </c>
      <c r="P490" s="140">
        <v>4.9180327868852458E-2</v>
      </c>
      <c r="Q490" s="140">
        <v>3.5761589403973511E-2</v>
      </c>
      <c r="R490" s="151">
        <v>0.16548940464177597</v>
      </c>
      <c r="S490" s="151">
        <v>8.7165133946421433E-2</v>
      </c>
      <c r="T490" s="139">
        <v>941</v>
      </c>
      <c r="U490" s="151">
        <v>0.23166843783209351</v>
      </c>
    </row>
    <row r="491" spans="1:21" ht="22.5" x14ac:dyDescent="0.25">
      <c r="A491" s="18" t="s">
        <v>516</v>
      </c>
      <c r="B491" s="10" t="str">
        <f>'6'!B491</f>
        <v>Lawrence</v>
      </c>
      <c r="C491" s="85">
        <f>'4'!C490</f>
        <v>352</v>
      </c>
      <c r="D491" s="85">
        <f>'4'!D490</f>
        <v>255</v>
      </c>
      <c r="E491" s="85">
        <f>'4'!E490</f>
        <v>607</v>
      </c>
      <c r="F491" s="139" t="s">
        <v>824</v>
      </c>
      <c r="G491" s="139">
        <v>2</v>
      </c>
      <c r="H491" s="139">
        <v>4</v>
      </c>
      <c r="I491" s="139">
        <v>0</v>
      </c>
      <c r="J491" s="139">
        <v>4</v>
      </c>
      <c r="K491" s="139">
        <v>2</v>
      </c>
      <c r="L491" s="139">
        <v>15</v>
      </c>
      <c r="M491" s="139">
        <v>17</v>
      </c>
      <c r="N491" s="139">
        <v>19</v>
      </c>
      <c r="O491" s="139">
        <v>21</v>
      </c>
      <c r="P491" s="140">
        <v>6.5897858319604614E-3</v>
      </c>
      <c r="Q491" s="140">
        <v>5.681818181818182E-3</v>
      </c>
      <c r="R491" s="151">
        <v>7.4509803921568626E-2</v>
      </c>
      <c r="S491" s="151">
        <v>3.459637561779242E-2</v>
      </c>
      <c r="T491" s="139">
        <v>168</v>
      </c>
      <c r="U491" s="151">
        <v>0.125</v>
      </c>
    </row>
    <row r="492" spans="1:21" x14ac:dyDescent="0.25">
      <c r="A492" s="18" t="s">
        <v>517</v>
      </c>
      <c r="B492" s="10" t="str">
        <f>'6'!B492</f>
        <v>Northampton</v>
      </c>
      <c r="C492" s="85">
        <f>'4'!C491</f>
        <v>569</v>
      </c>
      <c r="D492" s="85">
        <f>'4'!D491</f>
        <v>377</v>
      </c>
      <c r="E492" s="85">
        <f>'4'!E491</f>
        <v>946</v>
      </c>
      <c r="F492" s="139" t="s">
        <v>897</v>
      </c>
      <c r="G492" s="139">
        <v>1</v>
      </c>
      <c r="H492" s="139">
        <v>0</v>
      </c>
      <c r="I492" s="139">
        <v>0</v>
      </c>
      <c r="J492" s="139">
        <v>0</v>
      </c>
      <c r="K492" s="139">
        <v>0</v>
      </c>
      <c r="L492" s="139">
        <v>23</v>
      </c>
      <c r="M492" s="139">
        <v>23</v>
      </c>
      <c r="N492" s="139">
        <v>23</v>
      </c>
      <c r="O492" s="139">
        <v>23</v>
      </c>
      <c r="P492" s="140">
        <v>0</v>
      </c>
      <c r="Q492" s="140">
        <v>0</v>
      </c>
      <c r="R492" s="151">
        <v>6.1007957559681698E-2</v>
      </c>
      <c r="S492" s="151">
        <v>2.4312896405919663E-2</v>
      </c>
      <c r="T492" s="139">
        <v>161</v>
      </c>
      <c r="U492" s="151">
        <v>0.14285714285714285</v>
      </c>
    </row>
    <row r="493" spans="1:21" x14ac:dyDescent="0.25">
      <c r="A493" s="18" t="s">
        <v>518</v>
      </c>
      <c r="B493" s="10" t="str">
        <f>'6'!B493</f>
        <v>Berks</v>
      </c>
      <c r="C493" s="85">
        <f>'4'!C492</f>
        <v>1189</v>
      </c>
      <c r="D493" s="85">
        <f>'4'!D492</f>
        <v>827</v>
      </c>
      <c r="E493" s="85">
        <f>'4'!E492</f>
        <v>2016</v>
      </c>
      <c r="F493" s="139" t="s">
        <v>699</v>
      </c>
      <c r="G493" s="139">
        <v>0</v>
      </c>
      <c r="H493" s="139">
        <v>0</v>
      </c>
      <c r="I493" s="139">
        <v>0</v>
      </c>
      <c r="J493" s="139">
        <v>0</v>
      </c>
      <c r="K493" s="139">
        <v>0</v>
      </c>
      <c r="L493" s="139">
        <v>0</v>
      </c>
      <c r="M493" s="139">
        <v>0</v>
      </c>
      <c r="N493" s="139">
        <v>0</v>
      </c>
      <c r="O493" s="139">
        <v>0</v>
      </c>
      <c r="P493" s="140">
        <v>0</v>
      </c>
      <c r="Q493" s="140">
        <v>0</v>
      </c>
      <c r="R493" s="151">
        <v>0</v>
      </c>
      <c r="S493" s="151">
        <v>0</v>
      </c>
      <c r="T493" s="139">
        <v>72</v>
      </c>
      <c r="U493" s="151">
        <v>0</v>
      </c>
    </row>
    <row r="494" spans="1:21" x14ac:dyDescent="0.25">
      <c r="A494" s="18" t="s">
        <v>519</v>
      </c>
      <c r="B494" s="10" t="str">
        <f>'6'!B494</f>
        <v>Somerset</v>
      </c>
      <c r="C494" s="85">
        <f>'4'!C493</f>
        <v>210</v>
      </c>
      <c r="D494" s="85">
        <f>'4'!D493</f>
        <v>175</v>
      </c>
      <c r="E494" s="85">
        <f>'4'!E493</f>
        <v>385</v>
      </c>
      <c r="F494" s="139" t="s">
        <v>708</v>
      </c>
      <c r="G494" s="139">
        <v>1</v>
      </c>
      <c r="H494" s="139">
        <v>0</v>
      </c>
      <c r="I494" s="139">
        <v>0</v>
      </c>
      <c r="J494" s="139">
        <v>0</v>
      </c>
      <c r="K494" s="139">
        <v>2</v>
      </c>
      <c r="L494" s="139">
        <v>0</v>
      </c>
      <c r="M494" s="139">
        <v>2</v>
      </c>
      <c r="N494" s="139">
        <v>0</v>
      </c>
      <c r="O494" s="139">
        <v>2</v>
      </c>
      <c r="P494" s="140">
        <v>0</v>
      </c>
      <c r="Q494" s="140">
        <v>9.5238095238095247E-3</v>
      </c>
      <c r="R494" s="151">
        <v>0</v>
      </c>
      <c r="S494" s="151">
        <v>5.1948051948051948E-3</v>
      </c>
      <c r="T494" s="139">
        <v>117</v>
      </c>
      <c r="U494" s="151">
        <v>1.7094017094017096E-2</v>
      </c>
    </row>
    <row r="495" spans="1:21" x14ac:dyDescent="0.25">
      <c r="A495" s="18" t="s">
        <v>520</v>
      </c>
      <c r="B495" s="10" t="str">
        <f>'6'!B495</f>
        <v>Montgomery</v>
      </c>
      <c r="C495" s="85">
        <f>'4'!C494</f>
        <v>996</v>
      </c>
      <c r="D495" s="85">
        <f>'4'!D494</f>
        <v>761</v>
      </c>
      <c r="E495" s="85">
        <f>'4'!E494</f>
        <v>1757</v>
      </c>
      <c r="F495" s="139" t="s">
        <v>699</v>
      </c>
      <c r="G495" s="139">
        <v>0</v>
      </c>
      <c r="H495" s="139">
        <v>0</v>
      </c>
      <c r="I495" s="139">
        <v>0</v>
      </c>
      <c r="J495" s="139">
        <v>0</v>
      </c>
      <c r="K495" s="139">
        <v>0</v>
      </c>
      <c r="L495" s="139">
        <v>0</v>
      </c>
      <c r="M495" s="139">
        <v>0</v>
      </c>
      <c r="N495" s="139">
        <v>0</v>
      </c>
      <c r="O495" s="139">
        <v>0</v>
      </c>
      <c r="P495" s="140">
        <v>0</v>
      </c>
      <c r="Q495" s="140">
        <v>0</v>
      </c>
      <c r="R495" s="151">
        <v>0</v>
      </c>
      <c r="S495" s="151">
        <v>0</v>
      </c>
      <c r="T495" s="139">
        <v>50</v>
      </c>
      <c r="U495" s="151">
        <v>0</v>
      </c>
    </row>
    <row r="496" spans="1:21" x14ac:dyDescent="0.25">
      <c r="A496" s="18" t="s">
        <v>521</v>
      </c>
      <c r="B496" s="10" t="str">
        <f>'6'!B496</f>
        <v>Allegheny</v>
      </c>
      <c r="C496" s="85">
        <f>'4'!C495</f>
        <v>1618</v>
      </c>
      <c r="D496" s="85">
        <f>'4'!D495</f>
        <v>1012</v>
      </c>
      <c r="E496" s="85">
        <f>'4'!E495</f>
        <v>2630</v>
      </c>
      <c r="F496" s="139" t="s">
        <v>902</v>
      </c>
      <c r="G496" s="139">
        <v>2</v>
      </c>
      <c r="H496" s="139">
        <v>18</v>
      </c>
      <c r="I496" s="139">
        <v>0</v>
      </c>
      <c r="J496" s="139">
        <v>18</v>
      </c>
      <c r="K496" s="139">
        <v>73</v>
      </c>
      <c r="L496" s="139">
        <v>102</v>
      </c>
      <c r="M496" s="139">
        <v>175</v>
      </c>
      <c r="N496" s="139">
        <v>120</v>
      </c>
      <c r="O496" s="139">
        <v>193</v>
      </c>
      <c r="P496" s="140">
        <v>6.8441064638783272E-3</v>
      </c>
      <c r="Q496" s="140">
        <v>4.5117428924598267E-2</v>
      </c>
      <c r="R496" s="151">
        <v>0.11857707509881422</v>
      </c>
      <c r="S496" s="151">
        <v>7.3384030418250951E-2</v>
      </c>
      <c r="T496" s="139">
        <v>884</v>
      </c>
      <c r="U496" s="151">
        <v>0.21832579185520362</v>
      </c>
    </row>
    <row r="497" spans="1:21" ht="22.5" x14ac:dyDescent="0.25">
      <c r="A497" s="18" t="s">
        <v>522</v>
      </c>
      <c r="B497" s="10" t="str">
        <f>'6'!B497</f>
        <v>Bradford</v>
      </c>
      <c r="C497" s="85">
        <f>'4'!C496</f>
        <v>318</v>
      </c>
      <c r="D497" s="85">
        <f>'4'!D496</f>
        <v>247</v>
      </c>
      <c r="E497" s="85">
        <f>'4'!E496</f>
        <v>565</v>
      </c>
      <c r="F497" s="139" t="s">
        <v>829</v>
      </c>
      <c r="G497" s="139">
        <v>2</v>
      </c>
      <c r="H497" s="139">
        <v>0</v>
      </c>
      <c r="I497" s="139">
        <v>0</v>
      </c>
      <c r="J497" s="139">
        <v>0</v>
      </c>
      <c r="K497" s="139">
        <v>4</v>
      </c>
      <c r="L497" s="139">
        <v>19</v>
      </c>
      <c r="M497" s="139">
        <v>23</v>
      </c>
      <c r="N497" s="139">
        <v>19</v>
      </c>
      <c r="O497" s="139">
        <v>23</v>
      </c>
      <c r="P497" s="140">
        <v>0</v>
      </c>
      <c r="Q497" s="140">
        <v>1.2578616352201259E-2</v>
      </c>
      <c r="R497" s="151">
        <v>7.6923076923076927E-2</v>
      </c>
      <c r="S497" s="151">
        <v>4.0707964601769911E-2</v>
      </c>
      <c r="T497" s="139">
        <v>130</v>
      </c>
      <c r="U497" s="151">
        <v>0.17692307692307693</v>
      </c>
    </row>
    <row r="498" spans="1:21" x14ac:dyDescent="0.25">
      <c r="A498" s="18" t="s">
        <v>523</v>
      </c>
      <c r="B498" s="10" t="str">
        <f>'6'!B498</f>
        <v>Luzerne</v>
      </c>
      <c r="C498" s="85">
        <f>'4'!C497</f>
        <v>477</v>
      </c>
      <c r="D498" s="85">
        <f>'4'!D497</f>
        <v>411</v>
      </c>
      <c r="E498" s="85">
        <f>'4'!E497</f>
        <v>888</v>
      </c>
      <c r="F498" s="139" t="s">
        <v>771</v>
      </c>
      <c r="G498" s="139">
        <v>1</v>
      </c>
      <c r="H498" s="139">
        <v>0</v>
      </c>
      <c r="I498" s="139">
        <v>0</v>
      </c>
      <c r="J498" s="139">
        <v>0</v>
      </c>
      <c r="K498" s="139">
        <v>11</v>
      </c>
      <c r="L498" s="139">
        <v>34</v>
      </c>
      <c r="M498" s="139">
        <v>45</v>
      </c>
      <c r="N498" s="139">
        <v>34</v>
      </c>
      <c r="O498" s="139">
        <v>45</v>
      </c>
      <c r="P498" s="140">
        <v>0</v>
      </c>
      <c r="Q498" s="140">
        <v>2.3060796645702306E-2</v>
      </c>
      <c r="R498" s="151">
        <v>8.2725060827250604E-2</v>
      </c>
      <c r="S498" s="151">
        <v>5.0675675675675678E-2</v>
      </c>
      <c r="T498" s="139">
        <v>120</v>
      </c>
      <c r="U498" s="151">
        <v>0.375</v>
      </c>
    </row>
    <row r="499" spans="1:21" x14ac:dyDescent="0.25">
      <c r="A499" s="18" t="s">
        <v>524</v>
      </c>
      <c r="B499" s="10" t="str">
        <f>'6'!B499</f>
        <v>Luzerne</v>
      </c>
      <c r="C499" s="85">
        <f>'4'!C498</f>
        <v>1409</v>
      </c>
      <c r="D499" s="85">
        <f>'4'!D498</f>
        <v>852</v>
      </c>
      <c r="E499" s="85">
        <f>'4'!E498</f>
        <v>2261</v>
      </c>
      <c r="F499" s="139" t="s">
        <v>771</v>
      </c>
      <c r="G499" s="139">
        <v>1</v>
      </c>
      <c r="H499" s="139">
        <v>0</v>
      </c>
      <c r="I499" s="139">
        <v>0</v>
      </c>
      <c r="J499" s="139">
        <v>0</v>
      </c>
      <c r="K499" s="139">
        <v>33</v>
      </c>
      <c r="L499" s="139">
        <v>124</v>
      </c>
      <c r="M499" s="139">
        <v>157</v>
      </c>
      <c r="N499" s="139">
        <v>124</v>
      </c>
      <c r="O499" s="139">
        <v>157</v>
      </c>
      <c r="P499" s="140">
        <v>0</v>
      </c>
      <c r="Q499" s="140">
        <v>2.3420865862313699E-2</v>
      </c>
      <c r="R499" s="151">
        <v>0.14553990610328638</v>
      </c>
      <c r="S499" s="151">
        <v>6.9438301636444058E-2</v>
      </c>
      <c r="T499" s="139">
        <v>632</v>
      </c>
      <c r="U499" s="151">
        <v>0.24841772151898733</v>
      </c>
    </row>
    <row r="500" spans="1:21" x14ac:dyDescent="0.25">
      <c r="A500" s="18" t="s">
        <v>525</v>
      </c>
      <c r="B500" s="10" t="str">
        <f>'6'!B500</f>
        <v>Berks</v>
      </c>
      <c r="C500" s="85">
        <f>'4'!C499</f>
        <v>344</v>
      </c>
      <c r="D500" s="85">
        <f>'4'!D499</f>
        <v>247</v>
      </c>
      <c r="E500" s="85">
        <f>'4'!E499</f>
        <v>591</v>
      </c>
      <c r="F500" s="139" t="s">
        <v>897</v>
      </c>
      <c r="G500" s="139">
        <v>1</v>
      </c>
      <c r="H500" s="139">
        <v>0</v>
      </c>
      <c r="I500" s="139">
        <v>0</v>
      </c>
      <c r="J500" s="139">
        <v>0</v>
      </c>
      <c r="K500" s="139">
        <v>0</v>
      </c>
      <c r="L500" s="139">
        <v>11</v>
      </c>
      <c r="M500" s="139">
        <v>11</v>
      </c>
      <c r="N500" s="139">
        <v>11</v>
      </c>
      <c r="O500" s="139">
        <v>11</v>
      </c>
      <c r="P500" s="140">
        <v>0</v>
      </c>
      <c r="Q500" s="140">
        <v>0</v>
      </c>
      <c r="R500" s="151">
        <v>4.4534412955465584E-2</v>
      </c>
      <c r="S500" s="151">
        <v>1.8612521150592216E-2</v>
      </c>
      <c r="T500" s="139">
        <v>98</v>
      </c>
      <c r="U500" s="151">
        <v>0.11224489795918367</v>
      </c>
    </row>
    <row r="501" spans="1:21" ht="22.5" x14ac:dyDescent="0.25">
      <c r="A501" s="18" t="s">
        <v>526</v>
      </c>
      <c r="B501" s="10" t="str">
        <f>'6'!B501</f>
        <v>York</v>
      </c>
      <c r="C501" s="85">
        <f>'4'!C500</f>
        <v>2492</v>
      </c>
      <c r="D501" s="85">
        <f>'4'!D500</f>
        <v>1533</v>
      </c>
      <c r="E501" s="85">
        <f>'4'!E500</f>
        <v>4025</v>
      </c>
      <c r="F501" s="139" t="s">
        <v>808</v>
      </c>
      <c r="G501" s="139">
        <v>1</v>
      </c>
      <c r="H501" s="139">
        <v>102</v>
      </c>
      <c r="I501" s="139">
        <v>20</v>
      </c>
      <c r="J501" s="139">
        <v>122</v>
      </c>
      <c r="K501" s="139">
        <v>79</v>
      </c>
      <c r="L501" s="139">
        <v>233</v>
      </c>
      <c r="M501" s="139">
        <v>312</v>
      </c>
      <c r="N501" s="139">
        <v>335</v>
      </c>
      <c r="O501" s="139">
        <v>434</v>
      </c>
      <c r="P501" s="140">
        <v>3.0310559006211182E-2</v>
      </c>
      <c r="Q501" s="140">
        <v>3.1701444622792938E-2</v>
      </c>
      <c r="R501" s="151">
        <v>0.21852576647097194</v>
      </c>
      <c r="S501" s="151">
        <v>0.10285714285714286</v>
      </c>
      <c r="T501" s="139">
        <v>2118</v>
      </c>
      <c r="U501" s="151">
        <v>0.19546742209631729</v>
      </c>
    </row>
    <row r="502" spans="1:21" x14ac:dyDescent="0.25">
      <c r="A502" s="18" t="s">
        <v>527</v>
      </c>
      <c r="B502" s="10" t="str">
        <f>'6'!B502</f>
        <v>York</v>
      </c>
      <c r="C502" s="85">
        <f>'4'!C501</f>
        <v>562</v>
      </c>
      <c r="D502" s="85">
        <f>'4'!D501</f>
        <v>406</v>
      </c>
      <c r="E502" s="85">
        <f>'4'!E501</f>
        <v>968</v>
      </c>
      <c r="F502" s="139" t="s">
        <v>699</v>
      </c>
      <c r="G502" s="139">
        <v>0</v>
      </c>
      <c r="H502" s="139">
        <v>0</v>
      </c>
      <c r="I502" s="139">
        <v>0</v>
      </c>
      <c r="J502" s="139">
        <v>0</v>
      </c>
      <c r="K502" s="139">
        <v>0</v>
      </c>
      <c r="L502" s="139">
        <v>0</v>
      </c>
      <c r="M502" s="139">
        <v>0</v>
      </c>
      <c r="N502" s="139">
        <v>0</v>
      </c>
      <c r="O502" s="139">
        <v>0</v>
      </c>
      <c r="P502" s="140">
        <v>0</v>
      </c>
      <c r="Q502" s="140">
        <v>0</v>
      </c>
      <c r="R502" s="151">
        <v>0</v>
      </c>
      <c r="S502" s="151">
        <v>0</v>
      </c>
      <c r="T502" s="139">
        <v>86</v>
      </c>
      <c r="U502" s="151">
        <v>0</v>
      </c>
    </row>
    <row r="503" spans="1:21" ht="22.5" x14ac:dyDescent="0.25">
      <c r="A503" s="18" t="s">
        <v>528</v>
      </c>
      <c r="B503" s="10" t="str">
        <f>'6'!B503</f>
        <v>Westmoreland</v>
      </c>
      <c r="C503" s="85">
        <f>'4'!C502</f>
        <v>429</v>
      </c>
      <c r="D503" s="85">
        <f>'4'!D502</f>
        <v>294</v>
      </c>
      <c r="E503" s="85">
        <f>'4'!E502</f>
        <v>723</v>
      </c>
      <c r="F503" s="139" t="s">
        <v>820</v>
      </c>
      <c r="G503" s="139">
        <v>1</v>
      </c>
      <c r="H503" s="139">
        <v>0</v>
      </c>
      <c r="I503" s="139">
        <v>0</v>
      </c>
      <c r="J503" s="139">
        <v>0</v>
      </c>
      <c r="K503" s="139">
        <v>5</v>
      </c>
      <c r="L503" s="139">
        <v>0</v>
      </c>
      <c r="M503" s="139">
        <v>5</v>
      </c>
      <c r="N503" s="139">
        <v>0</v>
      </c>
      <c r="O503" s="139">
        <v>5</v>
      </c>
      <c r="P503" s="140">
        <v>0</v>
      </c>
      <c r="Q503" s="140">
        <v>1.1655011655011656E-2</v>
      </c>
      <c r="R503" s="151">
        <v>0</v>
      </c>
      <c r="S503" s="151">
        <v>6.9156293222683261E-3</v>
      </c>
      <c r="T503" s="139">
        <v>48</v>
      </c>
      <c r="U503" s="151">
        <v>0.10416666666666667</v>
      </c>
    </row>
    <row r="504" spans="1:21" x14ac:dyDescent="0.25">
      <c r="A504" s="173" t="s">
        <v>529</v>
      </c>
      <c r="B504" s="173"/>
      <c r="C504" s="101">
        <f>SUM(C4:C503)</f>
        <v>432581</v>
      </c>
      <c r="D504" s="101">
        <f>SUM(D4:D503)</f>
        <v>296957</v>
      </c>
      <c r="E504" s="101">
        <f>SUM(E4:E503)</f>
        <v>729538</v>
      </c>
      <c r="F504" s="107"/>
      <c r="G504" s="108">
        <v>60</v>
      </c>
      <c r="H504" s="108">
        <v>4532</v>
      </c>
      <c r="I504" s="108">
        <v>687</v>
      </c>
      <c r="J504" s="108">
        <v>5219</v>
      </c>
      <c r="K504" s="108">
        <v>4368</v>
      </c>
      <c r="L504" s="108">
        <v>26155</v>
      </c>
      <c r="M504" s="108">
        <v>30523</v>
      </c>
      <c r="N504" s="108">
        <v>30687</v>
      </c>
      <c r="O504" s="108">
        <v>35742</v>
      </c>
      <c r="P504" s="84">
        <v>7.1538425688586474E-3</v>
      </c>
      <c r="Q504" s="84">
        <v>1.0097530867051488E-2</v>
      </c>
      <c r="R504" s="84">
        <v>0.10333819374522238</v>
      </c>
      <c r="S504" s="84">
        <v>4.8050958277704517E-2</v>
      </c>
      <c r="T504" s="137">
        <v>142778</v>
      </c>
      <c r="U504" s="84">
        <v>0.24552101864432896</v>
      </c>
    </row>
    <row r="505" spans="1:21" x14ac:dyDescent="0.25">
      <c r="A505" s="5" t="s">
        <v>688</v>
      </c>
      <c r="B505" s="1"/>
      <c r="C505" s="104"/>
      <c r="D505" s="104"/>
      <c r="E505" s="104"/>
      <c r="F505" s="104"/>
      <c r="G505" s="1"/>
      <c r="H505" s="5"/>
      <c r="I505" s="5"/>
      <c r="J505" s="15"/>
      <c r="K505" s="15"/>
      <c r="L505" s="15"/>
      <c r="M505" s="15"/>
      <c r="N505" s="15"/>
      <c r="O505" s="114"/>
      <c r="P505" s="114"/>
      <c r="Q505" s="114"/>
      <c r="R505" s="114"/>
      <c r="S505" s="114"/>
      <c r="T505" s="114"/>
      <c r="U505" s="114"/>
    </row>
    <row r="506" spans="1:21" x14ac:dyDescent="0.25">
      <c r="A506" s="93" t="s">
        <v>914</v>
      </c>
      <c r="B506" s="1"/>
      <c r="C506" s="104"/>
      <c r="D506" s="104"/>
      <c r="E506" s="104"/>
      <c r="F506" s="104"/>
      <c r="G506" s="1"/>
      <c r="H506" s="5"/>
      <c r="I506" s="5"/>
      <c r="J506" s="15"/>
      <c r="K506" s="15"/>
      <c r="L506" s="15"/>
      <c r="M506" s="15"/>
      <c r="N506" s="15"/>
      <c r="O506" s="114"/>
      <c r="P506" s="114"/>
      <c r="Q506" s="114"/>
      <c r="R506" s="114"/>
      <c r="S506" s="114"/>
      <c r="T506" s="114"/>
      <c r="U506" s="114"/>
    </row>
    <row r="507" spans="1:21" x14ac:dyDescent="0.25">
      <c r="A507" s="135" t="s">
        <v>915</v>
      </c>
      <c r="B507" s="1"/>
      <c r="C507" s="104"/>
      <c r="D507" s="104"/>
      <c r="E507" s="104"/>
      <c r="F507" s="104"/>
      <c r="G507" s="1"/>
      <c r="H507" s="5"/>
      <c r="I507" s="5"/>
      <c r="J507" s="15"/>
      <c r="K507" s="15"/>
      <c r="L507" s="15"/>
      <c r="M507" s="15"/>
      <c r="N507" s="15"/>
      <c r="O507" s="114"/>
      <c r="P507" s="114"/>
      <c r="Q507" s="114"/>
      <c r="R507" s="114"/>
      <c r="S507" s="114"/>
      <c r="T507" s="114"/>
      <c r="U507" s="114"/>
    </row>
    <row r="508" spans="1:21" x14ac:dyDescent="0.25">
      <c r="A508" s="5" t="s">
        <v>653</v>
      </c>
      <c r="B508" s="1"/>
      <c r="C508" s="104"/>
      <c r="D508" s="104"/>
      <c r="E508" s="104"/>
      <c r="F508" s="104"/>
      <c r="G508" s="1"/>
      <c r="H508" s="5"/>
      <c r="I508" s="5"/>
      <c r="J508" s="15"/>
      <c r="K508" s="15"/>
      <c r="L508" s="15"/>
      <c r="M508" s="15"/>
      <c r="N508" s="15"/>
      <c r="O508" s="114"/>
      <c r="P508" s="114"/>
      <c r="Q508" s="114"/>
      <c r="R508" s="114"/>
      <c r="S508" s="114"/>
      <c r="T508" s="114"/>
      <c r="U508" s="114"/>
    </row>
    <row r="509" spans="1:21" x14ac:dyDescent="0.25">
      <c r="A509" s="5" t="s">
        <v>654</v>
      </c>
      <c r="B509" s="1"/>
      <c r="C509" s="104"/>
      <c r="D509" s="104"/>
      <c r="E509" s="104"/>
      <c r="F509" s="104"/>
      <c r="G509" s="1"/>
      <c r="H509" s="5"/>
      <c r="I509" s="5"/>
      <c r="J509" s="15"/>
      <c r="K509" s="15"/>
      <c r="L509" s="15"/>
      <c r="M509" s="15"/>
      <c r="N509" s="15"/>
      <c r="O509" s="114"/>
      <c r="P509" s="114"/>
      <c r="Q509" s="114"/>
      <c r="R509" s="114"/>
      <c r="S509" s="114"/>
      <c r="T509" s="114"/>
      <c r="U509" s="114"/>
    </row>
    <row r="510" spans="1:21" x14ac:dyDescent="0.25">
      <c r="A510" s="5" t="s">
        <v>557</v>
      </c>
      <c r="B510" s="1"/>
      <c r="C510" s="104"/>
      <c r="D510" s="104"/>
      <c r="E510" s="104"/>
      <c r="F510" s="104"/>
      <c r="G510" s="1"/>
      <c r="H510" s="5"/>
      <c r="I510" s="5"/>
      <c r="J510" s="15"/>
      <c r="K510" s="15"/>
      <c r="L510" s="15"/>
      <c r="M510" s="15"/>
      <c r="N510" s="15"/>
      <c r="O510" s="114"/>
      <c r="P510" s="114"/>
      <c r="Q510" s="114"/>
      <c r="R510" s="114"/>
      <c r="S510" s="114"/>
      <c r="T510" s="114"/>
      <c r="U510" s="114"/>
    </row>
    <row r="511" spans="1:21" x14ac:dyDescent="0.25">
      <c r="A511" s="99" t="s">
        <v>558</v>
      </c>
      <c r="B511" s="1"/>
      <c r="C511" s="104"/>
      <c r="D511" s="104"/>
      <c r="E511" s="104"/>
      <c r="F511" s="104"/>
      <c r="G511" s="1"/>
      <c r="H511" s="5"/>
      <c r="I511" s="5"/>
      <c r="J511" s="15"/>
      <c r="K511" s="15"/>
      <c r="L511" s="15"/>
      <c r="M511" s="15"/>
      <c r="N511" s="16"/>
      <c r="O511" s="114"/>
      <c r="P511" s="114"/>
      <c r="Q511" s="114"/>
      <c r="R511" s="114"/>
      <c r="S511" s="114"/>
      <c r="T511" s="114"/>
      <c r="U511" s="114"/>
    </row>
    <row r="512" spans="1:21" x14ac:dyDescent="0.25">
      <c r="A512" s="99" t="s">
        <v>916</v>
      </c>
      <c r="B512" s="1"/>
      <c r="C512" s="104"/>
      <c r="D512" s="104"/>
      <c r="E512" s="104"/>
      <c r="F512" s="104"/>
      <c r="G512" s="1"/>
      <c r="H512" s="5"/>
      <c r="I512" s="5"/>
      <c r="J512" s="15"/>
      <c r="K512" s="15"/>
      <c r="L512" s="15"/>
      <c r="M512" s="15"/>
      <c r="N512" s="15"/>
      <c r="O512" s="114"/>
      <c r="P512" s="114"/>
      <c r="Q512" s="114"/>
      <c r="R512" s="114"/>
      <c r="S512" s="114"/>
      <c r="T512" s="114"/>
      <c r="U512" s="114"/>
    </row>
    <row r="513" spans="1:1" x14ac:dyDescent="0.25">
      <c r="A513" s="99" t="s">
        <v>559</v>
      </c>
    </row>
  </sheetData>
  <mergeCells count="4">
    <mergeCell ref="A504:B504"/>
    <mergeCell ref="A2:E2"/>
    <mergeCell ref="F2:U2"/>
    <mergeCell ref="A1:U1"/>
  </mergeCells>
  <pageMargins left="0.3" right="0.3" top="0.4" bottom="0.5" header="0.3" footer="0.3"/>
  <pageSetup orientation="landscape" r:id="rId1"/>
  <headerFooter>
    <oddFooter>&amp;L&amp;8Prepared by:  Office of Child Development and Early Learning&amp;C&amp;8&amp;P&amp;R&amp;8Updated 11/1/2011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3FCCD3"/>
  </sheetPr>
  <dimension ref="A1:S509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RowHeight="15" x14ac:dyDescent="0.25"/>
  <cols>
    <col min="1" max="1" width="26.7109375" bestFit="1" customWidth="1"/>
    <col min="2" max="2" width="13.28515625" bestFit="1" customWidth="1"/>
    <col min="3" max="5" width="9.140625" style="102"/>
    <col min="6" max="6" width="45.28515625" customWidth="1"/>
    <col min="7" max="8" width="9.140625" style="27"/>
    <col min="9" max="9" width="9.140625" style="97"/>
    <col min="11" max="11" width="9.140625" style="97"/>
  </cols>
  <sheetData>
    <row r="1" spans="1:18" x14ac:dyDescent="0.25">
      <c r="A1" s="181" t="str">
        <f>'Table of Contents'!B11&amp;": "&amp;'Table of Contents'!C11</f>
        <v>Tab 6: Pennsylvania Pre-K Counts Reach Data</v>
      </c>
      <c r="B1" s="179"/>
      <c r="C1" s="179"/>
      <c r="D1" s="179"/>
      <c r="E1" s="179"/>
      <c r="F1" s="179"/>
      <c r="G1" s="179"/>
      <c r="H1" s="179"/>
      <c r="I1" s="179"/>
      <c r="J1" s="179"/>
      <c r="K1" s="182"/>
      <c r="L1" s="5"/>
      <c r="M1" s="5"/>
      <c r="N1" s="5"/>
      <c r="O1" s="5"/>
      <c r="P1" s="5"/>
      <c r="Q1" s="5"/>
      <c r="R1" s="5"/>
    </row>
    <row r="2" spans="1:18" ht="15" customHeight="1" x14ac:dyDescent="0.25">
      <c r="A2" s="184" t="str">
        <f>'5'!A2:E2</f>
        <v>2012-2013</v>
      </c>
      <c r="B2" s="184"/>
      <c r="C2" s="184"/>
      <c r="D2" s="184"/>
      <c r="E2" s="184"/>
      <c r="F2" s="185" t="s">
        <v>560</v>
      </c>
      <c r="G2" s="186"/>
      <c r="H2" s="186"/>
      <c r="I2" s="186"/>
      <c r="J2" s="186"/>
      <c r="K2" s="187"/>
      <c r="L2" s="5"/>
      <c r="M2" s="5"/>
      <c r="N2" s="5"/>
      <c r="O2" s="5"/>
      <c r="P2" s="5"/>
      <c r="Q2" s="5"/>
      <c r="R2" s="5"/>
    </row>
    <row r="3" spans="1:18" ht="72" x14ac:dyDescent="0.25">
      <c r="A3" s="17" t="str">
        <f>'1'!A2</f>
        <v>School District</v>
      </c>
      <c r="B3" s="17" t="str">
        <f>'1'!B2</f>
        <v>County</v>
      </c>
      <c r="C3" s="89" t="str">
        <f>'[2]12'!C2</f>
        <v># of Children Ages 0-2*</v>
      </c>
      <c r="D3" s="89" t="str">
        <f>'[2]12'!D2</f>
        <v># of Children Ages 3-4*</v>
      </c>
      <c r="E3" s="89" t="str">
        <f>'[2]12'!E2</f>
        <v># of Children Under 5*</v>
      </c>
      <c r="F3" s="17" t="s">
        <v>641</v>
      </c>
      <c r="G3" s="17" t="s">
        <v>561</v>
      </c>
      <c r="H3" s="17" t="s">
        <v>562</v>
      </c>
      <c r="I3" s="17" t="s">
        <v>644</v>
      </c>
      <c r="J3" s="17" t="s">
        <v>640</v>
      </c>
      <c r="K3" s="17" t="s">
        <v>645</v>
      </c>
      <c r="L3" s="5"/>
      <c r="M3" s="5"/>
      <c r="N3" s="5"/>
      <c r="O3" s="5"/>
      <c r="P3" s="5"/>
      <c r="Q3" s="5"/>
      <c r="R3" s="5"/>
    </row>
    <row r="4" spans="1:18" x14ac:dyDescent="0.25">
      <c r="A4" s="18" t="s">
        <v>29</v>
      </c>
      <c r="B4" s="10" t="s">
        <v>553</v>
      </c>
      <c r="C4" s="85">
        <f>'5'!C4</f>
        <v>665</v>
      </c>
      <c r="D4" s="85">
        <f>'5'!D4</f>
        <v>501</v>
      </c>
      <c r="E4" s="85">
        <f>'5'!E4</f>
        <v>1166</v>
      </c>
      <c r="F4" s="139" t="s">
        <v>699</v>
      </c>
      <c r="G4" s="139">
        <v>0</v>
      </c>
      <c r="H4" s="139">
        <v>0</v>
      </c>
      <c r="I4" s="24">
        <f t="shared" ref="I4:I67" si="0">H4/D4</f>
        <v>0</v>
      </c>
      <c r="J4" s="139">
        <v>180</v>
      </c>
      <c r="K4" s="24">
        <f t="shared" ref="K4:K67" si="1">H4/J4</f>
        <v>0</v>
      </c>
      <c r="L4" s="5"/>
      <c r="M4" s="5"/>
      <c r="N4" s="5"/>
      <c r="O4" s="5"/>
      <c r="P4" s="5"/>
      <c r="Q4" s="5"/>
      <c r="R4" s="5"/>
    </row>
    <row r="5" spans="1:18" x14ac:dyDescent="0.25">
      <c r="A5" s="18" t="s">
        <v>30</v>
      </c>
      <c r="B5" s="10" t="s">
        <v>550</v>
      </c>
      <c r="C5" s="85">
        <f>'5'!C5</f>
        <v>1942</v>
      </c>
      <c r="D5" s="85">
        <f>'5'!D5</f>
        <v>1304</v>
      </c>
      <c r="E5" s="85">
        <f>'5'!E5</f>
        <v>3246</v>
      </c>
      <c r="F5" s="139" t="s">
        <v>699</v>
      </c>
      <c r="G5" s="139">
        <v>0</v>
      </c>
      <c r="H5" s="139">
        <v>0</v>
      </c>
      <c r="I5" s="24">
        <f t="shared" si="0"/>
        <v>0</v>
      </c>
      <c r="J5" s="139">
        <v>413</v>
      </c>
      <c r="K5" s="24">
        <f t="shared" si="1"/>
        <v>0</v>
      </c>
      <c r="L5" s="5"/>
      <c r="M5" s="5"/>
      <c r="N5" s="5"/>
      <c r="O5" s="5"/>
      <c r="P5" s="5"/>
      <c r="Q5" s="5"/>
      <c r="R5" s="5"/>
    </row>
    <row r="6" spans="1:18" x14ac:dyDescent="0.25">
      <c r="A6" s="18" t="s">
        <v>31</v>
      </c>
      <c r="B6" s="10" t="s">
        <v>568</v>
      </c>
      <c r="C6" s="85">
        <f>'5'!C6</f>
        <v>732</v>
      </c>
      <c r="D6" s="85">
        <f>'5'!D6</f>
        <v>512</v>
      </c>
      <c r="E6" s="85">
        <f>'5'!E6</f>
        <v>1244</v>
      </c>
      <c r="F6" s="139" t="s">
        <v>700</v>
      </c>
      <c r="G6" s="139">
        <v>1</v>
      </c>
      <c r="H6" s="139">
        <v>37</v>
      </c>
      <c r="I6" s="24">
        <f t="shared" si="0"/>
        <v>7.2265625E-2</v>
      </c>
      <c r="J6" s="139">
        <v>385</v>
      </c>
      <c r="K6" s="24">
        <f t="shared" si="1"/>
        <v>9.6103896103896108E-2</v>
      </c>
      <c r="L6" s="5"/>
      <c r="M6" s="5"/>
      <c r="N6" s="5"/>
      <c r="O6" s="5"/>
      <c r="P6" s="5"/>
      <c r="Q6" s="5"/>
      <c r="R6" s="5"/>
    </row>
    <row r="7" spans="1:18" x14ac:dyDescent="0.25">
      <c r="A7" s="18" t="s">
        <v>32</v>
      </c>
      <c r="B7" s="10" t="s">
        <v>567</v>
      </c>
      <c r="C7" s="85">
        <f>'5'!C7</f>
        <v>405</v>
      </c>
      <c r="D7" s="85">
        <f>'5'!D7</f>
        <v>246</v>
      </c>
      <c r="E7" s="85">
        <f>'5'!E7</f>
        <v>651</v>
      </c>
      <c r="F7" s="139" t="s">
        <v>699</v>
      </c>
      <c r="G7" s="139">
        <v>0</v>
      </c>
      <c r="H7" s="139">
        <v>0</v>
      </c>
      <c r="I7" s="24">
        <f t="shared" si="0"/>
        <v>0</v>
      </c>
      <c r="J7" s="139">
        <v>175</v>
      </c>
      <c r="K7" s="24">
        <f t="shared" si="1"/>
        <v>0</v>
      </c>
      <c r="L7" s="5"/>
      <c r="M7" s="5"/>
      <c r="N7" s="5"/>
      <c r="O7" s="5"/>
      <c r="P7" s="5"/>
      <c r="Q7" s="5"/>
      <c r="R7" s="5"/>
    </row>
    <row r="8" spans="1:18" x14ac:dyDescent="0.25">
      <c r="A8" s="18" t="s">
        <v>33</v>
      </c>
      <c r="B8" s="10" t="s">
        <v>539</v>
      </c>
      <c r="C8" s="85">
        <f>'5'!C8</f>
        <v>207</v>
      </c>
      <c r="D8" s="85">
        <f>'5'!D8</f>
        <v>141</v>
      </c>
      <c r="E8" s="85">
        <f>'5'!E8</f>
        <v>348</v>
      </c>
      <c r="F8" s="139" t="s">
        <v>699</v>
      </c>
      <c r="G8" s="139">
        <v>0</v>
      </c>
      <c r="H8" s="139">
        <v>0</v>
      </c>
      <c r="I8" s="24">
        <f t="shared" si="0"/>
        <v>0</v>
      </c>
      <c r="J8" s="139">
        <v>95</v>
      </c>
      <c r="K8" s="24">
        <f t="shared" si="1"/>
        <v>0</v>
      </c>
      <c r="L8" s="5"/>
      <c r="M8" s="5"/>
      <c r="N8" s="5"/>
      <c r="O8" s="5"/>
      <c r="P8" s="5"/>
      <c r="Q8" s="5"/>
      <c r="R8" s="5"/>
    </row>
    <row r="9" spans="1:18" x14ac:dyDescent="0.25">
      <c r="A9" s="18" t="s">
        <v>34</v>
      </c>
      <c r="B9" s="10" t="s">
        <v>566</v>
      </c>
      <c r="C9" s="85">
        <f>'5'!C9</f>
        <v>192</v>
      </c>
      <c r="D9" s="85">
        <f>'5'!D9</f>
        <v>115</v>
      </c>
      <c r="E9" s="85">
        <f>'5'!E9</f>
        <v>307</v>
      </c>
      <c r="F9" s="139" t="s">
        <v>701</v>
      </c>
      <c r="G9" s="139">
        <v>1</v>
      </c>
      <c r="H9" s="139">
        <v>19</v>
      </c>
      <c r="I9" s="24">
        <f t="shared" si="0"/>
        <v>0.16521739130434782</v>
      </c>
      <c r="J9" s="139">
        <v>84</v>
      </c>
      <c r="K9" s="24">
        <f t="shared" si="1"/>
        <v>0.22619047619047619</v>
      </c>
      <c r="L9" s="5"/>
      <c r="M9" s="5"/>
      <c r="N9" s="5"/>
      <c r="O9" s="5"/>
      <c r="P9" s="5"/>
      <c r="Q9" s="5"/>
      <c r="R9" s="5"/>
    </row>
    <row r="10" spans="1:18" ht="22.5" x14ac:dyDescent="0.25">
      <c r="A10" s="18" t="s">
        <v>35</v>
      </c>
      <c r="B10" s="10" t="s">
        <v>537</v>
      </c>
      <c r="C10" s="85">
        <f>'5'!C10</f>
        <v>5668</v>
      </c>
      <c r="D10" s="85">
        <f>'5'!D10</f>
        <v>3664</v>
      </c>
      <c r="E10" s="85">
        <f>'5'!E10</f>
        <v>9332</v>
      </c>
      <c r="F10" s="139" t="s">
        <v>702</v>
      </c>
      <c r="G10" s="139">
        <v>3</v>
      </c>
      <c r="H10" s="139">
        <v>249</v>
      </c>
      <c r="I10" s="24">
        <f t="shared" si="0"/>
        <v>6.7958515283842794E-2</v>
      </c>
      <c r="J10" s="139">
        <v>2976</v>
      </c>
      <c r="K10" s="24">
        <f t="shared" si="1"/>
        <v>8.3669354838709672E-2</v>
      </c>
      <c r="L10" s="5"/>
      <c r="M10" s="5"/>
      <c r="N10" s="5"/>
      <c r="O10" s="5"/>
      <c r="P10" s="5"/>
      <c r="Q10" s="5"/>
      <c r="R10" s="5"/>
    </row>
    <row r="11" spans="1:18" x14ac:dyDescent="0.25">
      <c r="A11" s="18" t="s">
        <v>36</v>
      </c>
      <c r="B11" s="10" t="s">
        <v>538</v>
      </c>
      <c r="C11" s="85">
        <f>'5'!C11</f>
        <v>2109</v>
      </c>
      <c r="D11" s="85">
        <f>'5'!D11</f>
        <v>1406</v>
      </c>
      <c r="E11" s="85">
        <f>'5'!E11</f>
        <v>3515</v>
      </c>
      <c r="F11" s="139" t="s">
        <v>703</v>
      </c>
      <c r="G11" s="139">
        <v>2</v>
      </c>
      <c r="H11" s="139">
        <v>53</v>
      </c>
      <c r="I11" s="24">
        <f t="shared" si="0"/>
        <v>3.7695590327169272E-2</v>
      </c>
      <c r="J11" s="139">
        <v>1050</v>
      </c>
      <c r="K11" s="24">
        <f t="shared" si="1"/>
        <v>5.0476190476190473E-2</v>
      </c>
      <c r="L11" s="5"/>
      <c r="M11" s="5"/>
      <c r="N11" s="5"/>
      <c r="O11" s="5"/>
      <c r="P11" s="5"/>
      <c r="Q11" s="5"/>
      <c r="R11" s="5"/>
    </row>
    <row r="12" spans="1:18" x14ac:dyDescent="0.25">
      <c r="A12" s="18" t="s">
        <v>37</v>
      </c>
      <c r="B12" s="10" t="s">
        <v>567</v>
      </c>
      <c r="C12" s="85">
        <f>'5'!C12</f>
        <v>850</v>
      </c>
      <c r="D12" s="85">
        <f>'5'!D12</f>
        <v>531</v>
      </c>
      <c r="E12" s="85">
        <f>'5'!E12</f>
        <v>1381</v>
      </c>
      <c r="F12" s="139" t="s">
        <v>37</v>
      </c>
      <c r="G12" s="139">
        <v>1</v>
      </c>
      <c r="H12" s="139">
        <v>19</v>
      </c>
      <c r="I12" s="24">
        <f t="shared" si="0"/>
        <v>3.5781544256120526E-2</v>
      </c>
      <c r="J12" s="139">
        <v>331</v>
      </c>
      <c r="K12" s="24">
        <f t="shared" si="1"/>
        <v>5.7401812688821753E-2</v>
      </c>
      <c r="L12" s="5"/>
      <c r="M12" s="5"/>
      <c r="N12" s="5"/>
      <c r="O12" s="5"/>
      <c r="P12" s="5"/>
      <c r="Q12" s="5"/>
      <c r="R12" s="5"/>
    </row>
    <row r="13" spans="1:18" x14ac:dyDescent="0.25">
      <c r="A13" s="18" t="s">
        <v>38</v>
      </c>
      <c r="B13" s="10" t="s">
        <v>548</v>
      </c>
      <c r="C13" s="85">
        <f>'5'!C13</f>
        <v>324</v>
      </c>
      <c r="D13" s="85">
        <f>'5'!D13</f>
        <v>228</v>
      </c>
      <c r="E13" s="85">
        <f>'5'!E13</f>
        <v>552</v>
      </c>
      <c r="F13" s="139" t="s">
        <v>699</v>
      </c>
      <c r="G13" s="139">
        <v>0</v>
      </c>
      <c r="H13" s="139">
        <v>0</v>
      </c>
      <c r="I13" s="24">
        <f t="shared" si="0"/>
        <v>0</v>
      </c>
      <c r="J13" s="139">
        <v>137</v>
      </c>
      <c r="K13" s="24">
        <f t="shared" si="1"/>
        <v>0</v>
      </c>
      <c r="L13" s="5"/>
      <c r="M13" s="5"/>
      <c r="N13" s="5"/>
      <c r="O13" s="5"/>
      <c r="P13" s="5"/>
      <c r="Q13" s="5"/>
      <c r="R13" s="5"/>
    </row>
    <row r="14" spans="1:18" x14ac:dyDescent="0.25">
      <c r="A14" s="18" t="s">
        <v>39</v>
      </c>
      <c r="B14" s="10" t="s">
        <v>552</v>
      </c>
      <c r="C14" s="85">
        <f>'5'!C14</f>
        <v>301</v>
      </c>
      <c r="D14" s="85">
        <f>'5'!D14</f>
        <v>186</v>
      </c>
      <c r="E14" s="85">
        <f>'5'!E14</f>
        <v>487</v>
      </c>
      <c r="F14" s="139" t="s">
        <v>699</v>
      </c>
      <c r="G14" s="139">
        <v>0</v>
      </c>
      <c r="H14" s="139">
        <v>0</v>
      </c>
      <c r="I14" s="24">
        <f t="shared" si="0"/>
        <v>0</v>
      </c>
      <c r="J14" s="139">
        <v>67</v>
      </c>
      <c r="K14" s="24">
        <f t="shared" si="1"/>
        <v>0</v>
      </c>
      <c r="L14" s="5"/>
      <c r="M14" s="5"/>
      <c r="N14" s="5"/>
      <c r="O14" s="5"/>
      <c r="P14" s="5"/>
      <c r="Q14" s="5"/>
      <c r="R14" s="5"/>
    </row>
    <row r="15" spans="1:18" x14ac:dyDescent="0.25">
      <c r="A15" s="18" t="s">
        <v>40</v>
      </c>
      <c r="B15" s="10" t="s">
        <v>569</v>
      </c>
      <c r="C15" s="85">
        <f>'5'!C15</f>
        <v>284</v>
      </c>
      <c r="D15" s="85">
        <f>'5'!D15</f>
        <v>191</v>
      </c>
      <c r="E15" s="85">
        <f>'5'!E15</f>
        <v>475</v>
      </c>
      <c r="F15" s="139" t="s">
        <v>699</v>
      </c>
      <c r="G15" s="139">
        <v>0</v>
      </c>
      <c r="H15" s="139">
        <v>0</v>
      </c>
      <c r="I15" s="24">
        <f t="shared" si="0"/>
        <v>0</v>
      </c>
      <c r="J15" s="139">
        <v>131</v>
      </c>
      <c r="K15" s="24">
        <f t="shared" si="1"/>
        <v>0</v>
      </c>
      <c r="L15" s="5"/>
      <c r="M15" s="5"/>
      <c r="N15" s="5"/>
      <c r="O15" s="5"/>
      <c r="P15" s="5"/>
      <c r="Q15" s="5"/>
      <c r="R15" s="5"/>
    </row>
    <row r="16" spans="1:18" x14ac:dyDescent="0.25">
      <c r="A16" s="18" t="s">
        <v>41</v>
      </c>
      <c r="B16" s="10" t="s">
        <v>569</v>
      </c>
      <c r="C16" s="85">
        <f>'5'!C16</f>
        <v>1450</v>
      </c>
      <c r="D16" s="85">
        <f>'5'!D16</f>
        <v>1022</v>
      </c>
      <c r="E16" s="85">
        <f>'5'!E16</f>
        <v>2472</v>
      </c>
      <c r="F16" s="139" t="s">
        <v>704</v>
      </c>
      <c r="G16" s="139">
        <v>1</v>
      </c>
      <c r="H16" s="139">
        <v>19</v>
      </c>
      <c r="I16" s="24">
        <f t="shared" si="0"/>
        <v>1.8590998043052837E-2</v>
      </c>
      <c r="J16" s="139">
        <v>796</v>
      </c>
      <c r="K16" s="24">
        <f t="shared" si="1"/>
        <v>2.3869346733668341E-2</v>
      </c>
      <c r="L16" s="5"/>
      <c r="M16" s="5"/>
      <c r="N16" s="5"/>
      <c r="O16" s="5"/>
      <c r="P16" s="5"/>
      <c r="Q16" s="5"/>
      <c r="R16" s="5"/>
    </row>
    <row r="17" spans="1:18" x14ac:dyDescent="0.25">
      <c r="A17" s="18" t="s">
        <v>42</v>
      </c>
      <c r="B17" s="10" t="s">
        <v>570</v>
      </c>
      <c r="C17" s="85">
        <f>'5'!C17</f>
        <v>528</v>
      </c>
      <c r="D17" s="85">
        <f>'5'!D17</f>
        <v>352</v>
      </c>
      <c r="E17" s="85">
        <f>'5'!E17</f>
        <v>880</v>
      </c>
      <c r="F17" s="139" t="s">
        <v>699</v>
      </c>
      <c r="G17" s="139">
        <v>0</v>
      </c>
      <c r="H17" s="139">
        <v>0</v>
      </c>
      <c r="I17" s="24">
        <f t="shared" si="0"/>
        <v>0</v>
      </c>
      <c r="J17" s="139">
        <v>251</v>
      </c>
      <c r="K17" s="24">
        <f t="shared" si="1"/>
        <v>0</v>
      </c>
      <c r="L17" s="5"/>
      <c r="M17" s="5"/>
      <c r="N17" s="5"/>
      <c r="O17" s="5"/>
      <c r="P17" s="5"/>
      <c r="Q17" s="5"/>
      <c r="R17" s="5"/>
    </row>
    <row r="18" spans="1:18" x14ac:dyDescent="0.25">
      <c r="A18" s="18" t="s">
        <v>43</v>
      </c>
      <c r="B18" s="10" t="s">
        <v>571</v>
      </c>
      <c r="C18" s="85">
        <f>'5'!C18</f>
        <v>40</v>
      </c>
      <c r="D18" s="85">
        <f>'5'!D18</f>
        <v>22</v>
      </c>
      <c r="E18" s="85">
        <f>'5'!E18</f>
        <v>62</v>
      </c>
      <c r="F18" s="139" t="s">
        <v>43</v>
      </c>
      <c r="G18" s="139">
        <v>1</v>
      </c>
      <c r="H18" s="139">
        <v>23</v>
      </c>
      <c r="I18" s="24">
        <f t="shared" si="0"/>
        <v>1.0454545454545454</v>
      </c>
      <c r="J18" s="139">
        <v>15</v>
      </c>
      <c r="K18" s="24">
        <f t="shared" si="1"/>
        <v>1.5333333333333334</v>
      </c>
      <c r="L18" s="5"/>
      <c r="M18" s="5"/>
      <c r="N18" s="5"/>
      <c r="O18" s="5"/>
      <c r="P18" s="5"/>
      <c r="Q18" s="5"/>
      <c r="R18" s="5"/>
    </row>
    <row r="19" spans="1:18" x14ac:dyDescent="0.25">
      <c r="A19" s="18" t="s">
        <v>44</v>
      </c>
      <c r="B19" s="10" t="s">
        <v>572</v>
      </c>
      <c r="C19" s="85">
        <f>'5'!C19</f>
        <v>124</v>
      </c>
      <c r="D19" s="85">
        <f>'5'!D19</f>
        <v>71</v>
      </c>
      <c r="E19" s="85">
        <f>'5'!E19</f>
        <v>195</v>
      </c>
      <c r="F19" s="139" t="s">
        <v>699</v>
      </c>
      <c r="G19" s="139">
        <v>0</v>
      </c>
      <c r="H19" s="139">
        <v>0</v>
      </c>
      <c r="I19" s="24">
        <f t="shared" si="0"/>
        <v>0</v>
      </c>
      <c r="J19" s="139">
        <v>38</v>
      </c>
      <c r="K19" s="24">
        <f t="shared" si="1"/>
        <v>0</v>
      </c>
      <c r="L19" s="5"/>
      <c r="M19" s="5"/>
      <c r="N19" s="5"/>
      <c r="O19" s="5"/>
      <c r="P19" s="5"/>
      <c r="Q19" s="5"/>
      <c r="R19" s="5"/>
    </row>
    <row r="20" spans="1:18" x14ac:dyDescent="0.25">
      <c r="A20" s="18" t="s">
        <v>45</v>
      </c>
      <c r="B20" s="10" t="s">
        <v>541</v>
      </c>
      <c r="C20" s="85">
        <f>'5'!C20</f>
        <v>1064</v>
      </c>
      <c r="D20" s="85">
        <f>'5'!D20</f>
        <v>844</v>
      </c>
      <c r="E20" s="85">
        <f>'5'!E20</f>
        <v>1908</v>
      </c>
      <c r="F20" s="139" t="s">
        <v>699</v>
      </c>
      <c r="G20" s="139">
        <v>0</v>
      </c>
      <c r="H20" s="139">
        <v>0</v>
      </c>
      <c r="I20" s="24">
        <f t="shared" si="0"/>
        <v>0</v>
      </c>
      <c r="J20" s="139">
        <v>276</v>
      </c>
      <c r="K20" s="24">
        <f t="shared" si="1"/>
        <v>0</v>
      </c>
      <c r="L20" s="5"/>
      <c r="M20" s="5"/>
      <c r="N20" s="5"/>
      <c r="O20" s="5"/>
      <c r="P20" s="5"/>
      <c r="Q20" s="5"/>
      <c r="R20" s="5"/>
    </row>
    <row r="21" spans="1:18" x14ac:dyDescent="0.25">
      <c r="A21" s="18" t="s">
        <v>46</v>
      </c>
      <c r="B21" s="10" t="s">
        <v>539</v>
      </c>
      <c r="C21" s="85">
        <f>'5'!C21</f>
        <v>403</v>
      </c>
      <c r="D21" s="85">
        <f>'5'!D21</f>
        <v>268</v>
      </c>
      <c r="E21" s="85">
        <f>'5'!E21</f>
        <v>671</v>
      </c>
      <c r="F21" s="139" t="s">
        <v>699</v>
      </c>
      <c r="G21" s="139">
        <v>0</v>
      </c>
      <c r="H21" s="139">
        <v>0</v>
      </c>
      <c r="I21" s="24">
        <f t="shared" si="0"/>
        <v>0</v>
      </c>
      <c r="J21" s="139">
        <v>77</v>
      </c>
      <c r="K21" s="24">
        <f t="shared" si="1"/>
        <v>0</v>
      </c>
      <c r="L21" s="5"/>
      <c r="M21" s="5"/>
      <c r="N21" s="5"/>
      <c r="O21" s="5"/>
      <c r="P21" s="5"/>
      <c r="Q21" s="5"/>
      <c r="R21" s="5"/>
    </row>
    <row r="22" spans="1:18" x14ac:dyDescent="0.25">
      <c r="A22" s="18" t="s">
        <v>47</v>
      </c>
      <c r="B22" s="10" t="s">
        <v>554</v>
      </c>
      <c r="C22" s="85">
        <f>'5'!C22</f>
        <v>382</v>
      </c>
      <c r="D22" s="85">
        <f>'5'!D22</f>
        <v>289</v>
      </c>
      <c r="E22" s="85">
        <f>'5'!E22</f>
        <v>671</v>
      </c>
      <c r="F22" s="139" t="s">
        <v>706</v>
      </c>
      <c r="G22" s="139">
        <v>1</v>
      </c>
      <c r="H22" s="139">
        <v>36</v>
      </c>
      <c r="I22" s="24">
        <f t="shared" si="0"/>
        <v>0.1245674740484429</v>
      </c>
      <c r="J22" s="139">
        <v>184</v>
      </c>
      <c r="K22" s="24">
        <f t="shared" si="1"/>
        <v>0.19565217391304349</v>
      </c>
      <c r="L22" s="5"/>
      <c r="M22" s="5"/>
      <c r="N22" s="5"/>
      <c r="O22" s="5"/>
      <c r="P22" s="5"/>
      <c r="Q22" s="5"/>
      <c r="R22" s="5"/>
    </row>
    <row r="23" spans="1:18" x14ac:dyDescent="0.25">
      <c r="A23" s="18" t="s">
        <v>48</v>
      </c>
      <c r="B23" s="10" t="s">
        <v>539</v>
      </c>
      <c r="C23" s="85">
        <f>'5'!C23</f>
        <v>1099</v>
      </c>
      <c r="D23" s="85">
        <f>'5'!D23</f>
        <v>663</v>
      </c>
      <c r="E23" s="85">
        <f>'5'!E23</f>
        <v>1762</v>
      </c>
      <c r="F23" s="139" t="s">
        <v>699</v>
      </c>
      <c r="G23" s="139">
        <v>0</v>
      </c>
      <c r="H23" s="139">
        <v>0</v>
      </c>
      <c r="I23" s="24">
        <f t="shared" si="0"/>
        <v>0</v>
      </c>
      <c r="J23" s="139">
        <v>323</v>
      </c>
      <c r="K23" s="24">
        <f t="shared" si="1"/>
        <v>0</v>
      </c>
      <c r="L23" s="5"/>
      <c r="M23" s="5"/>
      <c r="N23" s="5"/>
      <c r="O23" s="5"/>
      <c r="P23" s="5"/>
      <c r="Q23" s="5"/>
      <c r="R23" s="5"/>
    </row>
    <row r="24" spans="1:18" x14ac:dyDescent="0.25">
      <c r="A24" s="18" t="s">
        <v>49</v>
      </c>
      <c r="B24" s="10" t="s">
        <v>540</v>
      </c>
      <c r="C24" s="85">
        <f>'5'!C24</f>
        <v>661</v>
      </c>
      <c r="D24" s="85">
        <f>'5'!D24</f>
        <v>477</v>
      </c>
      <c r="E24" s="85">
        <f>'5'!E24</f>
        <v>1138</v>
      </c>
      <c r="F24" s="139" t="s">
        <v>699</v>
      </c>
      <c r="G24" s="139">
        <v>0</v>
      </c>
      <c r="H24" s="139">
        <v>0</v>
      </c>
      <c r="I24" s="24">
        <f t="shared" si="0"/>
        <v>0</v>
      </c>
      <c r="J24" s="139">
        <v>252</v>
      </c>
      <c r="K24" s="24">
        <f t="shared" si="1"/>
        <v>0</v>
      </c>
      <c r="L24" s="5"/>
      <c r="M24" s="5"/>
      <c r="N24" s="5"/>
      <c r="O24" s="5"/>
      <c r="P24" s="5"/>
      <c r="Q24" s="5"/>
      <c r="R24" s="5"/>
    </row>
    <row r="25" spans="1:18" x14ac:dyDescent="0.25">
      <c r="A25" s="18" t="s">
        <v>50</v>
      </c>
      <c r="B25" s="10" t="s">
        <v>567</v>
      </c>
      <c r="C25" s="85">
        <f>'5'!C25</f>
        <v>390</v>
      </c>
      <c r="D25" s="85">
        <f>'5'!D25</f>
        <v>262</v>
      </c>
      <c r="E25" s="85">
        <f>'5'!E25</f>
        <v>652</v>
      </c>
      <c r="F25" s="139" t="s">
        <v>707</v>
      </c>
      <c r="G25" s="139">
        <v>1</v>
      </c>
      <c r="H25" s="139">
        <v>20</v>
      </c>
      <c r="I25" s="24">
        <f t="shared" si="0"/>
        <v>7.6335877862595422E-2</v>
      </c>
      <c r="J25" s="139">
        <v>131</v>
      </c>
      <c r="K25" s="24">
        <f t="shared" si="1"/>
        <v>0.15267175572519084</v>
      </c>
      <c r="L25" s="5"/>
      <c r="M25" s="5"/>
      <c r="N25" s="5"/>
      <c r="O25" s="5"/>
      <c r="P25" s="5"/>
      <c r="Q25" s="5"/>
      <c r="R25" s="5"/>
    </row>
    <row r="26" spans="1:18" x14ac:dyDescent="0.25">
      <c r="A26" s="18" t="s">
        <v>51</v>
      </c>
      <c r="B26" s="10" t="s">
        <v>573</v>
      </c>
      <c r="C26" s="85">
        <f>'5'!C26</f>
        <v>445</v>
      </c>
      <c r="D26" s="85">
        <f>'5'!D26</f>
        <v>330</v>
      </c>
      <c r="E26" s="85">
        <f>'5'!E26</f>
        <v>775</v>
      </c>
      <c r="F26" s="139" t="s">
        <v>699</v>
      </c>
      <c r="G26" s="139">
        <v>0</v>
      </c>
      <c r="H26" s="139">
        <v>0</v>
      </c>
      <c r="I26" s="24">
        <f t="shared" si="0"/>
        <v>0</v>
      </c>
      <c r="J26" s="139">
        <v>208</v>
      </c>
      <c r="K26" s="24">
        <f t="shared" si="1"/>
        <v>0</v>
      </c>
      <c r="L26" s="5"/>
      <c r="M26" s="5"/>
      <c r="N26" s="5"/>
      <c r="O26" s="5"/>
      <c r="P26" s="5"/>
      <c r="Q26" s="5"/>
      <c r="R26" s="5"/>
    </row>
    <row r="27" spans="1:18" x14ac:dyDescent="0.25">
      <c r="A27" s="18" t="s">
        <v>52</v>
      </c>
      <c r="B27" s="10" t="s">
        <v>574</v>
      </c>
      <c r="C27" s="85">
        <f>'5'!C27</f>
        <v>515</v>
      </c>
      <c r="D27" s="85">
        <f>'5'!D27</f>
        <v>422</v>
      </c>
      <c r="E27" s="85">
        <f>'5'!E27</f>
        <v>937</v>
      </c>
      <c r="F27" s="139" t="s">
        <v>699</v>
      </c>
      <c r="G27" s="139">
        <v>0</v>
      </c>
      <c r="H27" s="139">
        <v>0</v>
      </c>
      <c r="I27" s="24">
        <f t="shared" si="0"/>
        <v>0</v>
      </c>
      <c r="J27" s="139">
        <v>265</v>
      </c>
      <c r="K27" s="24">
        <f t="shared" si="1"/>
        <v>0</v>
      </c>
      <c r="L27" s="5"/>
      <c r="M27" s="5"/>
      <c r="N27" s="5"/>
      <c r="O27" s="5"/>
      <c r="P27" s="5"/>
      <c r="Q27" s="5"/>
      <c r="R27" s="5"/>
    </row>
    <row r="28" spans="1:18" x14ac:dyDescent="0.25">
      <c r="A28" s="18" t="s">
        <v>53</v>
      </c>
      <c r="B28" s="10" t="s">
        <v>554</v>
      </c>
      <c r="C28" s="85">
        <f>'5'!C28</f>
        <v>850</v>
      </c>
      <c r="D28" s="85">
        <f>'5'!D28</f>
        <v>565</v>
      </c>
      <c r="E28" s="85">
        <f>'5'!E28</f>
        <v>1415</v>
      </c>
      <c r="F28" s="139" t="s">
        <v>706</v>
      </c>
      <c r="G28" s="139">
        <v>1</v>
      </c>
      <c r="H28" s="139">
        <v>17</v>
      </c>
      <c r="I28" s="24">
        <f t="shared" si="0"/>
        <v>3.0088495575221239E-2</v>
      </c>
      <c r="J28" s="139">
        <v>304</v>
      </c>
      <c r="K28" s="24">
        <f t="shared" si="1"/>
        <v>5.5921052631578948E-2</v>
      </c>
      <c r="L28" s="5"/>
      <c r="M28" s="5"/>
      <c r="N28" s="5"/>
      <c r="O28" s="5"/>
      <c r="P28" s="5"/>
      <c r="Q28" s="5"/>
      <c r="R28" s="5"/>
    </row>
    <row r="29" spans="1:18" x14ac:dyDescent="0.25">
      <c r="A29" s="18" t="s">
        <v>54</v>
      </c>
      <c r="B29" s="10" t="s">
        <v>538</v>
      </c>
      <c r="C29" s="85">
        <f>'5'!C29</f>
        <v>264</v>
      </c>
      <c r="D29" s="85">
        <f>'5'!D29</f>
        <v>149</v>
      </c>
      <c r="E29" s="85">
        <f>'5'!E29</f>
        <v>413</v>
      </c>
      <c r="F29" s="139" t="s">
        <v>699</v>
      </c>
      <c r="G29" s="139">
        <v>0</v>
      </c>
      <c r="H29" s="139">
        <v>0</v>
      </c>
      <c r="I29" s="24">
        <f t="shared" si="0"/>
        <v>0</v>
      </c>
      <c r="J29" s="139">
        <v>114</v>
      </c>
      <c r="K29" s="24">
        <f t="shared" si="1"/>
        <v>0</v>
      </c>
      <c r="L29" s="5"/>
      <c r="M29" s="5"/>
      <c r="N29" s="5"/>
      <c r="O29" s="5"/>
      <c r="P29" s="5"/>
      <c r="Q29" s="5"/>
      <c r="R29" s="5"/>
    </row>
    <row r="30" spans="1:18" x14ac:dyDescent="0.25">
      <c r="A30" s="18" t="s">
        <v>55</v>
      </c>
      <c r="B30" s="10" t="s">
        <v>575</v>
      </c>
      <c r="C30" s="85">
        <f>'5'!C30</f>
        <v>2145</v>
      </c>
      <c r="D30" s="85">
        <f>'5'!D30</f>
        <v>1467</v>
      </c>
      <c r="E30" s="85">
        <f>'5'!E30</f>
        <v>3612</v>
      </c>
      <c r="F30" s="139" t="s">
        <v>699</v>
      </c>
      <c r="G30" s="139">
        <v>0</v>
      </c>
      <c r="H30" s="139">
        <v>0</v>
      </c>
      <c r="I30" s="24">
        <f t="shared" si="0"/>
        <v>0</v>
      </c>
      <c r="J30" s="139">
        <v>677</v>
      </c>
      <c r="K30" s="24">
        <f t="shared" si="1"/>
        <v>0</v>
      </c>
      <c r="L30" s="5"/>
      <c r="M30" s="5"/>
      <c r="N30" s="5"/>
      <c r="O30" s="5"/>
      <c r="P30" s="5"/>
      <c r="Q30" s="5"/>
      <c r="R30" s="5"/>
    </row>
    <row r="31" spans="1:18" x14ac:dyDescent="0.25">
      <c r="A31" s="18" t="s">
        <v>56</v>
      </c>
      <c r="B31" s="10" t="s">
        <v>576</v>
      </c>
      <c r="C31" s="85">
        <f>'5'!C31</f>
        <v>134</v>
      </c>
      <c r="D31" s="85">
        <f>'5'!D31</f>
        <v>109</v>
      </c>
      <c r="E31" s="85">
        <f>'5'!E31</f>
        <v>243</v>
      </c>
      <c r="F31" s="139" t="s">
        <v>699</v>
      </c>
      <c r="G31" s="139">
        <v>0</v>
      </c>
      <c r="H31" s="139">
        <v>0</v>
      </c>
      <c r="I31" s="24">
        <f t="shared" si="0"/>
        <v>0</v>
      </c>
      <c r="J31" s="139">
        <v>84</v>
      </c>
      <c r="K31" s="24">
        <f t="shared" si="1"/>
        <v>0</v>
      </c>
      <c r="L31" s="5"/>
      <c r="M31" s="5"/>
      <c r="N31" s="5"/>
      <c r="O31" s="5"/>
      <c r="P31" s="5"/>
      <c r="Q31" s="5"/>
      <c r="R31" s="5"/>
    </row>
    <row r="32" spans="1:18" x14ac:dyDescent="0.25">
      <c r="A32" s="18" t="s">
        <v>57</v>
      </c>
      <c r="B32" s="10" t="s">
        <v>572</v>
      </c>
      <c r="C32" s="85">
        <f>'5'!C32</f>
        <v>276</v>
      </c>
      <c r="D32" s="85">
        <f>'5'!D32</f>
        <v>175</v>
      </c>
      <c r="E32" s="85">
        <f>'5'!E32</f>
        <v>451</v>
      </c>
      <c r="F32" s="139" t="s">
        <v>699</v>
      </c>
      <c r="G32" s="139">
        <v>0</v>
      </c>
      <c r="H32" s="139">
        <v>0</v>
      </c>
      <c r="I32" s="24">
        <f t="shared" si="0"/>
        <v>0</v>
      </c>
      <c r="J32" s="139">
        <v>111</v>
      </c>
      <c r="K32" s="24">
        <f t="shared" si="1"/>
        <v>0</v>
      </c>
      <c r="L32" s="5"/>
      <c r="M32" s="5"/>
      <c r="N32" s="5"/>
      <c r="O32" s="5"/>
      <c r="P32" s="5"/>
      <c r="Q32" s="5"/>
      <c r="R32" s="5"/>
    </row>
    <row r="33" spans="1:18" x14ac:dyDescent="0.25">
      <c r="A33" s="18" t="s">
        <v>58</v>
      </c>
      <c r="B33" s="10" t="s">
        <v>577</v>
      </c>
      <c r="C33" s="85">
        <f>'5'!C33</f>
        <v>177</v>
      </c>
      <c r="D33" s="85">
        <f>'5'!D33</f>
        <v>102</v>
      </c>
      <c r="E33" s="85">
        <f>'5'!E33</f>
        <v>279</v>
      </c>
      <c r="F33" s="139" t="s">
        <v>708</v>
      </c>
      <c r="G33" s="139">
        <v>1</v>
      </c>
      <c r="H33" s="139">
        <v>16</v>
      </c>
      <c r="I33" s="24">
        <f t="shared" si="0"/>
        <v>0.15686274509803921</v>
      </c>
      <c r="J33" s="139">
        <v>80</v>
      </c>
      <c r="K33" s="24">
        <f t="shared" si="1"/>
        <v>0.2</v>
      </c>
      <c r="L33" s="5"/>
      <c r="M33" s="5"/>
      <c r="N33" s="5"/>
      <c r="O33" s="5"/>
      <c r="P33" s="5"/>
      <c r="Q33" s="5"/>
      <c r="R33" s="5"/>
    </row>
    <row r="34" spans="1:18" x14ac:dyDescent="0.25">
      <c r="A34" s="18" t="s">
        <v>59</v>
      </c>
      <c r="B34" s="10" t="s">
        <v>578</v>
      </c>
      <c r="C34" s="85">
        <f>'5'!C34</f>
        <v>481</v>
      </c>
      <c r="D34" s="85">
        <f>'5'!D34</f>
        <v>339</v>
      </c>
      <c r="E34" s="85">
        <f>'5'!E34</f>
        <v>820</v>
      </c>
      <c r="F34" s="139" t="s">
        <v>699</v>
      </c>
      <c r="G34" s="139">
        <v>0</v>
      </c>
      <c r="H34" s="139">
        <v>0</v>
      </c>
      <c r="I34" s="24">
        <f t="shared" si="0"/>
        <v>0</v>
      </c>
      <c r="J34" s="139">
        <v>216</v>
      </c>
      <c r="K34" s="24">
        <f t="shared" si="1"/>
        <v>0</v>
      </c>
      <c r="L34" s="5"/>
      <c r="M34" s="5"/>
      <c r="N34" s="5"/>
      <c r="O34" s="5"/>
      <c r="P34" s="5"/>
      <c r="Q34" s="5"/>
      <c r="R34" s="5"/>
    </row>
    <row r="35" spans="1:18" x14ac:dyDescent="0.25">
      <c r="A35" s="18" t="s">
        <v>60</v>
      </c>
      <c r="B35" s="10" t="s">
        <v>576</v>
      </c>
      <c r="C35" s="85">
        <f>'5'!C35</f>
        <v>712</v>
      </c>
      <c r="D35" s="85">
        <f>'5'!D35</f>
        <v>462</v>
      </c>
      <c r="E35" s="85">
        <f>'5'!E35</f>
        <v>1174</v>
      </c>
      <c r="F35" s="139" t="s">
        <v>709</v>
      </c>
      <c r="G35" s="139">
        <v>1</v>
      </c>
      <c r="H35" s="139">
        <v>16</v>
      </c>
      <c r="I35" s="24">
        <f t="shared" si="0"/>
        <v>3.4632034632034632E-2</v>
      </c>
      <c r="J35" s="139">
        <v>349</v>
      </c>
      <c r="K35" s="24">
        <f t="shared" si="1"/>
        <v>4.5845272206303724E-2</v>
      </c>
      <c r="L35" s="5"/>
      <c r="M35" s="5"/>
      <c r="N35" s="5"/>
      <c r="O35" s="5"/>
      <c r="P35" s="5"/>
      <c r="Q35" s="5"/>
      <c r="R35" s="5"/>
    </row>
    <row r="36" spans="1:18" x14ac:dyDescent="0.25">
      <c r="A36" s="18" t="s">
        <v>61</v>
      </c>
      <c r="B36" s="10" t="s">
        <v>539</v>
      </c>
      <c r="C36" s="85">
        <f>'5'!C36</f>
        <v>854</v>
      </c>
      <c r="D36" s="85">
        <f>'5'!D36</f>
        <v>661</v>
      </c>
      <c r="E36" s="85">
        <f>'5'!E36</f>
        <v>1515</v>
      </c>
      <c r="F36" s="139" t="s">
        <v>271</v>
      </c>
      <c r="G36" s="139">
        <v>1</v>
      </c>
      <c r="H36" s="139">
        <v>16</v>
      </c>
      <c r="I36" s="24">
        <f t="shared" si="0"/>
        <v>2.4205748865355523E-2</v>
      </c>
      <c r="J36" s="139">
        <v>239</v>
      </c>
      <c r="K36" s="24">
        <f t="shared" si="1"/>
        <v>6.6945606694560664E-2</v>
      </c>
      <c r="L36" s="5"/>
      <c r="M36" s="5"/>
      <c r="N36" s="5"/>
      <c r="O36" s="5"/>
      <c r="P36" s="5"/>
      <c r="Q36" s="5"/>
      <c r="R36" s="5"/>
    </row>
    <row r="37" spans="1:18" ht="22.5" x14ac:dyDescent="0.25">
      <c r="A37" s="18" t="s">
        <v>62</v>
      </c>
      <c r="B37" s="10" t="s">
        <v>540</v>
      </c>
      <c r="C37" s="85">
        <f>'5'!C37</f>
        <v>3669</v>
      </c>
      <c r="D37" s="85">
        <f>'5'!D37</f>
        <v>2645</v>
      </c>
      <c r="E37" s="85">
        <f>'5'!E37</f>
        <v>6314</v>
      </c>
      <c r="F37" s="139" t="s">
        <v>710</v>
      </c>
      <c r="G37" s="139">
        <v>3</v>
      </c>
      <c r="H37" s="139">
        <v>150</v>
      </c>
      <c r="I37" s="24">
        <f t="shared" si="0"/>
        <v>5.6710775047258979E-2</v>
      </c>
      <c r="J37" s="139">
        <v>1431</v>
      </c>
      <c r="K37" s="24">
        <f t="shared" si="1"/>
        <v>0.10482180293501048</v>
      </c>
      <c r="L37" s="5"/>
      <c r="M37" s="5"/>
      <c r="N37" s="5"/>
      <c r="O37" s="5"/>
      <c r="P37" s="5"/>
      <c r="Q37" s="5"/>
      <c r="R37" s="5"/>
    </row>
    <row r="38" spans="1:18" x14ac:dyDescent="0.25">
      <c r="A38" s="18" t="s">
        <v>63</v>
      </c>
      <c r="B38" s="10" t="s">
        <v>572</v>
      </c>
      <c r="C38" s="85">
        <f>'5'!C38</f>
        <v>280</v>
      </c>
      <c r="D38" s="85">
        <f>'5'!D38</f>
        <v>172</v>
      </c>
      <c r="E38" s="85">
        <f>'5'!E38</f>
        <v>452</v>
      </c>
      <c r="F38" s="139" t="s">
        <v>711</v>
      </c>
      <c r="G38" s="139">
        <v>1</v>
      </c>
      <c r="H38" s="139">
        <v>18</v>
      </c>
      <c r="I38" s="24">
        <f t="shared" si="0"/>
        <v>0.10465116279069768</v>
      </c>
      <c r="J38" s="139">
        <v>118</v>
      </c>
      <c r="K38" s="24">
        <f t="shared" si="1"/>
        <v>0.15254237288135594</v>
      </c>
      <c r="L38" s="5"/>
      <c r="M38" s="5"/>
      <c r="N38" s="5"/>
      <c r="O38" s="5"/>
      <c r="P38" s="5"/>
      <c r="Q38" s="5"/>
      <c r="R38" s="5"/>
    </row>
    <row r="39" spans="1:18" x14ac:dyDescent="0.25">
      <c r="A39" s="18" t="s">
        <v>64</v>
      </c>
      <c r="B39" s="10" t="s">
        <v>567</v>
      </c>
      <c r="C39" s="85">
        <f>'5'!C39</f>
        <v>544</v>
      </c>
      <c r="D39" s="85">
        <f>'5'!D39</f>
        <v>307</v>
      </c>
      <c r="E39" s="85">
        <f>'5'!E39</f>
        <v>851</v>
      </c>
      <c r="F39" s="139" t="s">
        <v>64</v>
      </c>
      <c r="G39" s="139">
        <v>1</v>
      </c>
      <c r="H39" s="139">
        <v>17</v>
      </c>
      <c r="I39" s="24">
        <f t="shared" si="0"/>
        <v>5.5374592833876218E-2</v>
      </c>
      <c r="J39" s="139">
        <v>273</v>
      </c>
      <c r="K39" s="24">
        <f t="shared" si="1"/>
        <v>6.2271062271062272E-2</v>
      </c>
      <c r="L39" s="5"/>
      <c r="M39" s="5"/>
      <c r="N39" s="5"/>
      <c r="O39" s="5"/>
      <c r="P39" s="5"/>
      <c r="Q39" s="5"/>
      <c r="R39" s="5"/>
    </row>
    <row r="40" spans="1:18" x14ac:dyDescent="0.25">
      <c r="A40" s="18" t="s">
        <v>65</v>
      </c>
      <c r="B40" s="10" t="s">
        <v>579</v>
      </c>
      <c r="C40" s="85">
        <f>'5'!C40</f>
        <v>734</v>
      </c>
      <c r="D40" s="85">
        <f>'5'!D40</f>
        <v>455</v>
      </c>
      <c r="E40" s="85">
        <f>'5'!E40</f>
        <v>1189</v>
      </c>
      <c r="F40" s="139" t="s">
        <v>699</v>
      </c>
      <c r="G40" s="139">
        <v>0</v>
      </c>
      <c r="H40" s="139">
        <v>0</v>
      </c>
      <c r="I40" s="24">
        <f t="shared" si="0"/>
        <v>0</v>
      </c>
      <c r="J40" s="139">
        <v>275</v>
      </c>
      <c r="K40" s="24">
        <f t="shared" si="1"/>
        <v>0</v>
      </c>
      <c r="L40" s="5"/>
      <c r="M40" s="5"/>
      <c r="N40" s="5"/>
      <c r="O40" s="5"/>
      <c r="P40" s="5"/>
      <c r="Q40" s="5"/>
      <c r="R40" s="5"/>
    </row>
    <row r="41" spans="1:18" x14ac:dyDescent="0.25">
      <c r="A41" s="18" t="s">
        <v>66</v>
      </c>
      <c r="B41" s="10" t="s">
        <v>567</v>
      </c>
      <c r="C41" s="85">
        <f>'5'!C41</f>
        <v>478</v>
      </c>
      <c r="D41" s="85">
        <f>'5'!D41</f>
        <v>345</v>
      </c>
      <c r="E41" s="85">
        <f>'5'!E41</f>
        <v>823</v>
      </c>
      <c r="F41" s="139" t="s">
        <v>699</v>
      </c>
      <c r="G41" s="139">
        <v>0</v>
      </c>
      <c r="H41" s="139">
        <v>0</v>
      </c>
      <c r="I41" s="24">
        <f t="shared" si="0"/>
        <v>0</v>
      </c>
      <c r="J41" s="139">
        <v>205</v>
      </c>
      <c r="K41" s="24">
        <f t="shared" si="1"/>
        <v>0</v>
      </c>
      <c r="L41" s="5"/>
      <c r="M41" s="5"/>
      <c r="N41" s="5"/>
      <c r="O41" s="5"/>
      <c r="P41" s="5"/>
      <c r="Q41" s="5"/>
      <c r="R41" s="5"/>
    </row>
    <row r="42" spans="1:18" x14ac:dyDescent="0.25">
      <c r="A42" s="18" t="s">
        <v>67</v>
      </c>
      <c r="B42" s="10" t="s">
        <v>546</v>
      </c>
      <c r="C42" s="85">
        <f>'5'!C42</f>
        <v>168</v>
      </c>
      <c r="D42" s="85">
        <f>'5'!D42</f>
        <v>138</v>
      </c>
      <c r="E42" s="85">
        <f>'5'!E42</f>
        <v>306</v>
      </c>
      <c r="F42" s="139" t="s">
        <v>699</v>
      </c>
      <c r="G42" s="139">
        <v>0</v>
      </c>
      <c r="H42" s="139">
        <v>0</v>
      </c>
      <c r="I42" s="24">
        <f t="shared" si="0"/>
        <v>0</v>
      </c>
      <c r="J42" s="139">
        <v>116</v>
      </c>
      <c r="K42" s="24">
        <f t="shared" si="1"/>
        <v>0</v>
      </c>
      <c r="L42" s="5"/>
      <c r="M42" s="5"/>
      <c r="N42" s="5"/>
      <c r="O42" s="5"/>
      <c r="P42" s="5"/>
      <c r="Q42" s="5"/>
      <c r="R42" s="5"/>
    </row>
    <row r="43" spans="1:18" x14ac:dyDescent="0.25">
      <c r="A43" s="18" t="s">
        <v>68</v>
      </c>
      <c r="B43" s="10" t="s">
        <v>580</v>
      </c>
      <c r="C43" s="85">
        <f>'5'!C43</f>
        <v>396</v>
      </c>
      <c r="D43" s="85">
        <f>'5'!D43</f>
        <v>300</v>
      </c>
      <c r="E43" s="85">
        <f>'5'!E43</f>
        <v>696</v>
      </c>
      <c r="F43" s="139" t="s">
        <v>699</v>
      </c>
      <c r="G43" s="139">
        <v>0</v>
      </c>
      <c r="H43" s="139">
        <v>0</v>
      </c>
      <c r="I43" s="24">
        <f t="shared" si="0"/>
        <v>0</v>
      </c>
      <c r="J43" s="139">
        <v>222</v>
      </c>
      <c r="K43" s="24">
        <f t="shared" si="1"/>
        <v>0</v>
      </c>
      <c r="L43" s="5"/>
      <c r="M43" s="5"/>
      <c r="N43" s="5"/>
      <c r="O43" s="5"/>
      <c r="P43" s="5"/>
      <c r="Q43" s="5"/>
      <c r="R43" s="5"/>
    </row>
    <row r="44" spans="1:18" x14ac:dyDescent="0.25">
      <c r="A44" s="18" t="s">
        <v>69</v>
      </c>
      <c r="B44" s="10" t="s">
        <v>576</v>
      </c>
      <c r="C44" s="85">
        <f>'5'!C44</f>
        <v>440</v>
      </c>
      <c r="D44" s="85">
        <f>'5'!D44</f>
        <v>315</v>
      </c>
      <c r="E44" s="85">
        <f>'5'!E44</f>
        <v>755</v>
      </c>
      <c r="F44" s="139" t="s">
        <v>699</v>
      </c>
      <c r="G44" s="139">
        <v>0</v>
      </c>
      <c r="H44" s="139">
        <v>0</v>
      </c>
      <c r="I44" s="24">
        <f t="shared" si="0"/>
        <v>0</v>
      </c>
      <c r="J44" s="139">
        <v>216</v>
      </c>
      <c r="K44" s="24">
        <f t="shared" si="1"/>
        <v>0</v>
      </c>
      <c r="L44" s="5"/>
      <c r="M44" s="5"/>
      <c r="N44" s="5"/>
      <c r="O44" s="5"/>
      <c r="P44" s="5"/>
      <c r="Q44" s="5"/>
      <c r="R44" s="5"/>
    </row>
    <row r="45" spans="1:18" x14ac:dyDescent="0.25">
      <c r="A45" s="18" t="s">
        <v>70</v>
      </c>
      <c r="B45" s="10" t="s">
        <v>581</v>
      </c>
      <c r="C45" s="85">
        <f>'5'!C45</f>
        <v>554</v>
      </c>
      <c r="D45" s="85">
        <f>'5'!D45</f>
        <v>466</v>
      </c>
      <c r="E45" s="85">
        <f>'5'!E45</f>
        <v>1020</v>
      </c>
      <c r="F45" s="139" t="s">
        <v>699</v>
      </c>
      <c r="G45" s="139">
        <v>0</v>
      </c>
      <c r="H45" s="139">
        <v>0</v>
      </c>
      <c r="I45" s="24">
        <f t="shared" si="0"/>
        <v>0</v>
      </c>
      <c r="J45" s="139">
        <v>229</v>
      </c>
      <c r="K45" s="24">
        <f t="shared" si="1"/>
        <v>0</v>
      </c>
      <c r="L45" s="5"/>
      <c r="M45" s="5"/>
      <c r="N45" s="5"/>
      <c r="O45" s="5"/>
      <c r="P45" s="5"/>
      <c r="Q45" s="5"/>
      <c r="R45" s="5"/>
    </row>
    <row r="46" spans="1:18" x14ac:dyDescent="0.25">
      <c r="A46" s="18" t="s">
        <v>71</v>
      </c>
      <c r="B46" s="10" t="s">
        <v>582</v>
      </c>
      <c r="C46" s="85">
        <f>'5'!C46</f>
        <v>248</v>
      </c>
      <c r="D46" s="85">
        <f>'5'!D46</f>
        <v>166</v>
      </c>
      <c r="E46" s="85">
        <f>'5'!E46</f>
        <v>414</v>
      </c>
      <c r="F46" s="139" t="s">
        <v>699</v>
      </c>
      <c r="G46" s="139">
        <v>0</v>
      </c>
      <c r="H46" s="139">
        <v>0</v>
      </c>
      <c r="I46" s="24">
        <f t="shared" si="0"/>
        <v>0</v>
      </c>
      <c r="J46" s="139">
        <v>146</v>
      </c>
      <c r="K46" s="24">
        <f t="shared" si="1"/>
        <v>0</v>
      </c>
      <c r="L46" s="5"/>
      <c r="M46" s="5"/>
      <c r="N46" s="5"/>
      <c r="O46" s="5"/>
      <c r="P46" s="5"/>
      <c r="Q46" s="5"/>
      <c r="R46" s="5"/>
    </row>
    <row r="47" spans="1:18" x14ac:dyDescent="0.25">
      <c r="A47" s="18" t="s">
        <v>72</v>
      </c>
      <c r="B47" s="10" t="s">
        <v>552</v>
      </c>
      <c r="C47" s="85">
        <f>'5'!C47</f>
        <v>1542</v>
      </c>
      <c r="D47" s="85">
        <f>'5'!D47</f>
        <v>1203</v>
      </c>
      <c r="E47" s="85">
        <f>'5'!E47</f>
        <v>2745</v>
      </c>
      <c r="F47" s="139" t="s">
        <v>699</v>
      </c>
      <c r="G47" s="139">
        <v>0</v>
      </c>
      <c r="H47" s="139">
        <v>0</v>
      </c>
      <c r="I47" s="24">
        <f t="shared" si="0"/>
        <v>0</v>
      </c>
      <c r="J47" s="139">
        <v>468</v>
      </c>
      <c r="K47" s="24">
        <f t="shared" si="1"/>
        <v>0</v>
      </c>
      <c r="L47" s="5"/>
      <c r="M47" s="5"/>
      <c r="N47" s="5"/>
      <c r="O47" s="5"/>
      <c r="P47" s="5"/>
      <c r="Q47" s="5"/>
      <c r="R47" s="5"/>
    </row>
    <row r="48" spans="1:18" x14ac:dyDescent="0.25">
      <c r="A48" s="18" t="s">
        <v>73</v>
      </c>
      <c r="B48" s="10" t="s">
        <v>583</v>
      </c>
      <c r="C48" s="85">
        <f>'5'!C48</f>
        <v>626</v>
      </c>
      <c r="D48" s="85">
        <f>'5'!D48</f>
        <v>457</v>
      </c>
      <c r="E48" s="85">
        <f>'5'!E48</f>
        <v>1083</v>
      </c>
      <c r="F48" s="139" t="s">
        <v>712</v>
      </c>
      <c r="G48" s="139">
        <v>1</v>
      </c>
      <c r="H48" s="139">
        <v>18</v>
      </c>
      <c r="I48" s="24">
        <f t="shared" si="0"/>
        <v>3.9387308533916851E-2</v>
      </c>
      <c r="J48" s="139">
        <v>300</v>
      </c>
      <c r="K48" s="24">
        <f t="shared" si="1"/>
        <v>0.06</v>
      </c>
      <c r="L48" s="5"/>
      <c r="M48" s="5"/>
      <c r="N48" s="5"/>
      <c r="O48" s="5"/>
      <c r="P48" s="5"/>
      <c r="Q48" s="5"/>
      <c r="R48" s="5"/>
    </row>
    <row r="49" spans="1:18" x14ac:dyDescent="0.25">
      <c r="A49" s="18" t="s">
        <v>74</v>
      </c>
      <c r="B49" s="10" t="s">
        <v>552</v>
      </c>
      <c r="C49" s="85">
        <f>'5'!C49</f>
        <v>331</v>
      </c>
      <c r="D49" s="85">
        <f>'5'!D49</f>
        <v>262</v>
      </c>
      <c r="E49" s="85">
        <f>'5'!E49</f>
        <v>593</v>
      </c>
      <c r="F49" s="139" t="s">
        <v>699</v>
      </c>
      <c r="G49" s="139">
        <v>0</v>
      </c>
      <c r="H49" s="139">
        <v>0</v>
      </c>
      <c r="I49" s="24">
        <f t="shared" si="0"/>
        <v>0</v>
      </c>
      <c r="J49" s="139">
        <v>109</v>
      </c>
      <c r="K49" s="24">
        <f t="shared" si="1"/>
        <v>0</v>
      </c>
      <c r="L49" s="5"/>
      <c r="M49" s="5"/>
      <c r="N49" s="5"/>
      <c r="O49" s="5"/>
      <c r="P49" s="5"/>
      <c r="Q49" s="5"/>
      <c r="R49" s="5"/>
    </row>
    <row r="50" spans="1:18" x14ac:dyDescent="0.25">
      <c r="A50" s="18" t="s">
        <v>75</v>
      </c>
      <c r="B50" s="10" t="s">
        <v>539</v>
      </c>
      <c r="C50" s="85">
        <f>'5'!C50</f>
        <v>323</v>
      </c>
      <c r="D50" s="85">
        <f>'5'!D50</f>
        <v>227</v>
      </c>
      <c r="E50" s="85">
        <f>'5'!E50</f>
        <v>550</v>
      </c>
      <c r="F50" s="139" t="s">
        <v>699</v>
      </c>
      <c r="G50" s="139">
        <v>0</v>
      </c>
      <c r="H50" s="139">
        <v>0</v>
      </c>
      <c r="I50" s="24">
        <f t="shared" si="0"/>
        <v>0</v>
      </c>
      <c r="J50" s="139">
        <v>137</v>
      </c>
      <c r="K50" s="24">
        <f t="shared" si="1"/>
        <v>0</v>
      </c>
      <c r="L50" s="5"/>
      <c r="M50" s="5"/>
      <c r="N50" s="5"/>
      <c r="O50" s="5"/>
      <c r="P50" s="5"/>
      <c r="Q50" s="5"/>
      <c r="R50" s="5"/>
    </row>
    <row r="51" spans="1:18" x14ac:dyDescent="0.25">
      <c r="A51" s="18" t="s">
        <v>76</v>
      </c>
      <c r="B51" s="10" t="s">
        <v>575</v>
      </c>
      <c r="C51" s="85">
        <f>'5'!C51</f>
        <v>392</v>
      </c>
      <c r="D51" s="85">
        <f>'5'!D51</f>
        <v>257</v>
      </c>
      <c r="E51" s="85">
        <f>'5'!E51</f>
        <v>649</v>
      </c>
      <c r="F51" s="139" t="s">
        <v>77</v>
      </c>
      <c r="G51" s="139">
        <v>1</v>
      </c>
      <c r="H51" s="139">
        <v>23</v>
      </c>
      <c r="I51" s="24">
        <f t="shared" si="0"/>
        <v>8.9494163424124515E-2</v>
      </c>
      <c r="J51" s="139">
        <v>167</v>
      </c>
      <c r="K51" s="24">
        <f t="shared" si="1"/>
        <v>0.1377245508982036</v>
      </c>
      <c r="L51" s="5"/>
      <c r="M51" s="5"/>
      <c r="N51" s="5"/>
      <c r="O51" s="5"/>
      <c r="P51" s="5"/>
      <c r="Q51" s="5"/>
      <c r="R51" s="5"/>
    </row>
    <row r="52" spans="1:18" x14ac:dyDescent="0.25">
      <c r="A52" s="18" t="s">
        <v>77</v>
      </c>
      <c r="B52" s="10" t="s">
        <v>575</v>
      </c>
      <c r="C52" s="85">
        <f>'5'!C52</f>
        <v>2153</v>
      </c>
      <c r="D52" s="85">
        <f>'5'!D52</f>
        <v>1408</v>
      </c>
      <c r="E52" s="85">
        <f>'5'!E52</f>
        <v>3561</v>
      </c>
      <c r="F52" s="139" t="s">
        <v>699</v>
      </c>
      <c r="G52" s="139">
        <v>0</v>
      </c>
      <c r="H52" s="139">
        <v>0</v>
      </c>
      <c r="I52" s="24">
        <f t="shared" si="0"/>
        <v>0</v>
      </c>
      <c r="J52" s="139">
        <v>772</v>
      </c>
      <c r="K52" s="24">
        <f t="shared" si="1"/>
        <v>0</v>
      </c>
      <c r="L52" s="5"/>
      <c r="M52" s="5"/>
      <c r="N52" s="5"/>
      <c r="O52" s="5"/>
      <c r="P52" s="5"/>
      <c r="Q52" s="5"/>
      <c r="R52" s="5"/>
    </row>
    <row r="53" spans="1:18" x14ac:dyDescent="0.25">
      <c r="A53" s="18" t="s">
        <v>78</v>
      </c>
      <c r="B53" s="10" t="s">
        <v>584</v>
      </c>
      <c r="C53" s="85">
        <f>'5'!C53</f>
        <v>289</v>
      </c>
      <c r="D53" s="85">
        <f>'5'!D53</f>
        <v>169</v>
      </c>
      <c r="E53" s="85">
        <f>'5'!E53</f>
        <v>458</v>
      </c>
      <c r="F53" s="139" t="s">
        <v>699</v>
      </c>
      <c r="G53" s="139">
        <v>0</v>
      </c>
      <c r="H53" s="139">
        <v>0</v>
      </c>
      <c r="I53" s="24">
        <f t="shared" si="0"/>
        <v>0</v>
      </c>
      <c r="J53" s="139">
        <v>111</v>
      </c>
      <c r="K53" s="24">
        <f t="shared" si="1"/>
        <v>0</v>
      </c>
      <c r="L53" s="5"/>
      <c r="M53" s="5"/>
      <c r="N53" s="5"/>
      <c r="O53" s="5"/>
      <c r="P53" s="5"/>
      <c r="Q53" s="5"/>
      <c r="R53" s="5"/>
    </row>
    <row r="54" spans="1:18" x14ac:dyDescent="0.25">
      <c r="A54" s="18" t="s">
        <v>79</v>
      </c>
      <c r="B54" s="10" t="s">
        <v>584</v>
      </c>
      <c r="C54" s="85">
        <f>'5'!C54</f>
        <v>366</v>
      </c>
      <c r="D54" s="85">
        <f>'5'!D54</f>
        <v>274</v>
      </c>
      <c r="E54" s="85">
        <f>'5'!E54</f>
        <v>640</v>
      </c>
      <c r="F54" s="139" t="s">
        <v>699</v>
      </c>
      <c r="G54" s="139">
        <v>0</v>
      </c>
      <c r="H54" s="139">
        <v>0</v>
      </c>
      <c r="I54" s="24">
        <f t="shared" si="0"/>
        <v>0</v>
      </c>
      <c r="J54" s="139">
        <v>190</v>
      </c>
      <c r="K54" s="24">
        <f t="shared" si="1"/>
        <v>0</v>
      </c>
      <c r="L54" s="5"/>
      <c r="M54" s="5"/>
      <c r="N54" s="5"/>
      <c r="O54" s="5"/>
      <c r="P54" s="5"/>
      <c r="Q54" s="5"/>
      <c r="R54" s="5"/>
    </row>
    <row r="55" spans="1:18" x14ac:dyDescent="0.25">
      <c r="A55" s="18" t="s">
        <v>80</v>
      </c>
      <c r="B55" s="10" t="s">
        <v>568</v>
      </c>
      <c r="C55" s="85">
        <f>'5'!C55</f>
        <v>413</v>
      </c>
      <c r="D55" s="85">
        <f>'5'!D55</f>
        <v>250</v>
      </c>
      <c r="E55" s="85">
        <f>'5'!E55</f>
        <v>663</v>
      </c>
      <c r="F55" s="139" t="s">
        <v>699</v>
      </c>
      <c r="G55" s="139">
        <v>0</v>
      </c>
      <c r="H55" s="139">
        <v>0</v>
      </c>
      <c r="I55" s="24">
        <f t="shared" si="0"/>
        <v>0</v>
      </c>
      <c r="J55" s="139">
        <v>187</v>
      </c>
      <c r="K55" s="24">
        <f t="shared" si="1"/>
        <v>0</v>
      </c>
      <c r="L55" s="5"/>
      <c r="M55" s="5"/>
      <c r="N55" s="5"/>
      <c r="O55" s="5"/>
      <c r="P55" s="5"/>
      <c r="Q55" s="5"/>
      <c r="R55" s="5"/>
    </row>
    <row r="56" spans="1:18" x14ac:dyDescent="0.25">
      <c r="A56" s="18" t="s">
        <v>81</v>
      </c>
      <c r="B56" s="10" t="s">
        <v>550</v>
      </c>
      <c r="C56" s="85">
        <f>'5'!C56</f>
        <v>33</v>
      </c>
      <c r="D56" s="85">
        <f>'5'!D56</f>
        <v>23</v>
      </c>
      <c r="E56" s="85">
        <f>'5'!E56</f>
        <v>56</v>
      </c>
      <c r="F56" s="139" t="s">
        <v>699</v>
      </c>
      <c r="G56" s="139">
        <v>0</v>
      </c>
      <c r="H56" s="139">
        <v>0</v>
      </c>
      <c r="I56" s="24">
        <f t="shared" si="0"/>
        <v>0</v>
      </c>
      <c r="J56" s="139">
        <v>10</v>
      </c>
      <c r="K56" s="24">
        <f t="shared" si="1"/>
        <v>0</v>
      </c>
      <c r="L56" s="5"/>
      <c r="M56" s="5"/>
      <c r="N56" s="5"/>
      <c r="O56" s="5"/>
      <c r="P56" s="5"/>
      <c r="Q56" s="5"/>
      <c r="R56" s="5"/>
    </row>
    <row r="57" spans="1:18" x14ac:dyDescent="0.25">
      <c r="A57" s="18" t="s">
        <v>82</v>
      </c>
      <c r="B57" s="10" t="s">
        <v>572</v>
      </c>
      <c r="C57" s="85">
        <f>'5'!C57</f>
        <v>249</v>
      </c>
      <c r="D57" s="85">
        <f>'5'!D57</f>
        <v>190</v>
      </c>
      <c r="E57" s="85">
        <f>'5'!E57</f>
        <v>439</v>
      </c>
      <c r="F57" s="139" t="s">
        <v>711</v>
      </c>
      <c r="G57" s="139">
        <v>1</v>
      </c>
      <c r="H57" s="139">
        <v>17</v>
      </c>
      <c r="I57" s="24">
        <f t="shared" si="0"/>
        <v>8.9473684210526316E-2</v>
      </c>
      <c r="J57" s="139">
        <v>147</v>
      </c>
      <c r="K57" s="24">
        <f t="shared" si="1"/>
        <v>0.11564625850340136</v>
      </c>
      <c r="L57" s="5"/>
      <c r="M57" s="5"/>
      <c r="N57" s="5"/>
      <c r="O57" s="5"/>
      <c r="P57" s="5"/>
      <c r="Q57" s="5"/>
      <c r="R57" s="5"/>
    </row>
    <row r="58" spans="1:18" x14ac:dyDescent="0.25">
      <c r="A58" s="18" t="s">
        <v>83</v>
      </c>
      <c r="B58" s="10" t="s">
        <v>574</v>
      </c>
      <c r="C58" s="85">
        <f>'5'!C58</f>
        <v>373</v>
      </c>
      <c r="D58" s="85">
        <f>'5'!D58</f>
        <v>253</v>
      </c>
      <c r="E58" s="85">
        <f>'5'!E58</f>
        <v>626</v>
      </c>
      <c r="F58" s="139" t="s">
        <v>699</v>
      </c>
      <c r="G58" s="139">
        <v>0</v>
      </c>
      <c r="H58" s="139">
        <v>0</v>
      </c>
      <c r="I58" s="24">
        <f t="shared" si="0"/>
        <v>0</v>
      </c>
      <c r="J58" s="139">
        <v>149</v>
      </c>
      <c r="K58" s="24">
        <f t="shared" si="1"/>
        <v>0</v>
      </c>
      <c r="L58" s="5"/>
      <c r="M58" s="5"/>
      <c r="N58" s="5"/>
      <c r="O58" s="5"/>
      <c r="P58" s="5"/>
      <c r="Q58" s="5"/>
      <c r="R58" s="5"/>
    </row>
    <row r="59" spans="1:18" x14ac:dyDescent="0.25">
      <c r="A59" s="18" t="s">
        <v>84</v>
      </c>
      <c r="B59" s="10" t="s">
        <v>585</v>
      </c>
      <c r="C59" s="85">
        <f>'5'!C59</f>
        <v>1837</v>
      </c>
      <c r="D59" s="85">
        <f>'5'!D59</f>
        <v>1255</v>
      </c>
      <c r="E59" s="85">
        <f>'5'!E59</f>
        <v>3092</v>
      </c>
      <c r="F59" s="139" t="s">
        <v>713</v>
      </c>
      <c r="G59" s="139">
        <v>2</v>
      </c>
      <c r="H59" s="139">
        <v>54</v>
      </c>
      <c r="I59" s="24">
        <f t="shared" si="0"/>
        <v>4.3027888446215141E-2</v>
      </c>
      <c r="J59" s="139">
        <v>743</v>
      </c>
      <c r="K59" s="24">
        <f t="shared" si="1"/>
        <v>7.2678331090174964E-2</v>
      </c>
      <c r="L59" s="5"/>
      <c r="M59" s="5"/>
      <c r="N59" s="5"/>
      <c r="O59" s="5"/>
      <c r="P59" s="5"/>
      <c r="Q59" s="5"/>
      <c r="R59" s="5"/>
    </row>
    <row r="60" spans="1:18" x14ac:dyDescent="0.25">
      <c r="A60" s="18" t="s">
        <v>85</v>
      </c>
      <c r="B60" s="10" t="s">
        <v>572</v>
      </c>
      <c r="C60" s="85">
        <f>'5'!C60</f>
        <v>170</v>
      </c>
      <c r="D60" s="85">
        <f>'5'!D60</f>
        <v>111</v>
      </c>
      <c r="E60" s="85">
        <f>'5'!E60</f>
        <v>281</v>
      </c>
      <c r="F60" s="139" t="s">
        <v>699</v>
      </c>
      <c r="G60" s="139">
        <v>0</v>
      </c>
      <c r="H60" s="139">
        <v>0</v>
      </c>
      <c r="I60" s="24">
        <f t="shared" si="0"/>
        <v>0</v>
      </c>
      <c r="J60" s="139">
        <v>59</v>
      </c>
      <c r="K60" s="24">
        <f t="shared" si="1"/>
        <v>0</v>
      </c>
      <c r="L60" s="5"/>
      <c r="M60" s="5"/>
      <c r="N60" s="5"/>
      <c r="O60" s="5"/>
      <c r="P60" s="5"/>
      <c r="Q60" s="5"/>
      <c r="R60" s="5"/>
    </row>
    <row r="61" spans="1:18" x14ac:dyDescent="0.25">
      <c r="A61" s="18" t="s">
        <v>86</v>
      </c>
      <c r="B61" s="10" t="s">
        <v>546</v>
      </c>
      <c r="C61" s="85">
        <f>'5'!C61</f>
        <v>291</v>
      </c>
      <c r="D61" s="85">
        <f>'5'!D61</f>
        <v>228</v>
      </c>
      <c r="E61" s="85">
        <f>'5'!E61</f>
        <v>519</v>
      </c>
      <c r="F61" s="139" t="s">
        <v>714</v>
      </c>
      <c r="G61" s="139">
        <v>2</v>
      </c>
      <c r="H61" s="139">
        <v>31</v>
      </c>
      <c r="I61" s="24">
        <f t="shared" si="0"/>
        <v>0.13596491228070176</v>
      </c>
      <c r="J61" s="139">
        <v>161</v>
      </c>
      <c r="K61" s="24">
        <f t="shared" si="1"/>
        <v>0.19254658385093168</v>
      </c>
      <c r="L61" s="5"/>
      <c r="M61" s="5"/>
      <c r="N61" s="5"/>
      <c r="O61" s="5"/>
      <c r="P61" s="5"/>
      <c r="Q61" s="5"/>
      <c r="R61" s="5"/>
    </row>
    <row r="62" spans="1:18" x14ac:dyDescent="0.25">
      <c r="A62" s="18" t="s">
        <v>87</v>
      </c>
      <c r="B62" s="10" t="s">
        <v>586</v>
      </c>
      <c r="C62" s="85">
        <f>'5'!C62</f>
        <v>139</v>
      </c>
      <c r="D62" s="85">
        <f>'5'!D62</f>
        <v>80</v>
      </c>
      <c r="E62" s="85">
        <f>'5'!E62</f>
        <v>219</v>
      </c>
      <c r="F62" s="139" t="s">
        <v>715</v>
      </c>
      <c r="G62" s="139">
        <v>1</v>
      </c>
      <c r="H62" s="139">
        <v>15</v>
      </c>
      <c r="I62" s="24">
        <f t="shared" si="0"/>
        <v>0.1875</v>
      </c>
      <c r="J62" s="139">
        <v>72</v>
      </c>
      <c r="K62" s="24">
        <f t="shared" si="1"/>
        <v>0.20833333333333334</v>
      </c>
      <c r="L62" s="5"/>
      <c r="M62" s="5"/>
      <c r="N62" s="5"/>
      <c r="O62" s="5"/>
      <c r="P62" s="5"/>
      <c r="Q62" s="5"/>
      <c r="R62" s="5"/>
    </row>
    <row r="63" spans="1:18" x14ac:dyDescent="0.25">
      <c r="A63" s="18" t="s">
        <v>88</v>
      </c>
      <c r="B63" s="10" t="s">
        <v>579</v>
      </c>
      <c r="C63" s="85">
        <f>'5'!C63</f>
        <v>256</v>
      </c>
      <c r="D63" s="85">
        <f>'5'!D63</f>
        <v>180</v>
      </c>
      <c r="E63" s="85">
        <f>'5'!E63</f>
        <v>436</v>
      </c>
      <c r="F63" s="139" t="s">
        <v>699</v>
      </c>
      <c r="G63" s="139">
        <v>0</v>
      </c>
      <c r="H63" s="139">
        <v>0</v>
      </c>
      <c r="I63" s="24">
        <f t="shared" si="0"/>
        <v>0</v>
      </c>
      <c r="J63" s="139">
        <v>53</v>
      </c>
      <c r="K63" s="24">
        <f t="shared" si="1"/>
        <v>0</v>
      </c>
      <c r="L63" s="5"/>
      <c r="M63" s="5"/>
      <c r="N63" s="5"/>
      <c r="O63" s="5"/>
      <c r="P63" s="5"/>
      <c r="Q63" s="5"/>
      <c r="R63" s="5"/>
    </row>
    <row r="64" spans="1:18" x14ac:dyDescent="0.25">
      <c r="A64" s="18" t="s">
        <v>89</v>
      </c>
      <c r="B64" s="10" t="s">
        <v>572</v>
      </c>
      <c r="C64" s="85">
        <f>'5'!C64</f>
        <v>1218</v>
      </c>
      <c r="D64" s="85">
        <f>'5'!D64</f>
        <v>842</v>
      </c>
      <c r="E64" s="85">
        <f>'5'!E64</f>
        <v>2060</v>
      </c>
      <c r="F64" s="139" t="s">
        <v>699</v>
      </c>
      <c r="G64" s="139">
        <v>0</v>
      </c>
      <c r="H64" s="139">
        <v>0</v>
      </c>
      <c r="I64" s="24">
        <f t="shared" si="0"/>
        <v>0</v>
      </c>
      <c r="J64" s="139">
        <v>364</v>
      </c>
      <c r="K64" s="24">
        <f t="shared" si="1"/>
        <v>0</v>
      </c>
      <c r="L64" s="5"/>
      <c r="M64" s="5"/>
      <c r="N64" s="5"/>
      <c r="O64" s="5"/>
      <c r="P64" s="5"/>
      <c r="Q64" s="5"/>
      <c r="R64" s="5"/>
    </row>
    <row r="65" spans="1:18" x14ac:dyDescent="0.25">
      <c r="A65" s="18" t="s">
        <v>90</v>
      </c>
      <c r="B65" s="10" t="s">
        <v>570</v>
      </c>
      <c r="C65" s="85">
        <f>'5'!C65</f>
        <v>231</v>
      </c>
      <c r="D65" s="85">
        <f>'5'!D65</f>
        <v>169</v>
      </c>
      <c r="E65" s="85">
        <f>'5'!E65</f>
        <v>400</v>
      </c>
      <c r="F65" s="139" t="s">
        <v>699</v>
      </c>
      <c r="G65" s="139">
        <v>0</v>
      </c>
      <c r="H65" s="139">
        <v>0</v>
      </c>
      <c r="I65" s="24">
        <f t="shared" si="0"/>
        <v>0</v>
      </c>
      <c r="J65" s="139">
        <v>140</v>
      </c>
      <c r="K65" s="24">
        <f t="shared" si="1"/>
        <v>0</v>
      </c>
      <c r="L65" s="5"/>
      <c r="M65" s="5"/>
      <c r="N65" s="5"/>
      <c r="O65" s="5"/>
      <c r="P65" s="5"/>
      <c r="Q65" s="5"/>
      <c r="R65" s="5"/>
    </row>
    <row r="66" spans="1:18" ht="22.5" x14ac:dyDescent="0.25">
      <c r="A66" s="18" t="s">
        <v>91</v>
      </c>
      <c r="B66" s="10" t="s">
        <v>553</v>
      </c>
      <c r="C66" s="85">
        <f>'5'!C66</f>
        <v>416</v>
      </c>
      <c r="D66" s="85">
        <f>'5'!D66</f>
        <v>288</v>
      </c>
      <c r="E66" s="85">
        <f>'5'!E66</f>
        <v>704</v>
      </c>
      <c r="F66" s="139" t="s">
        <v>716</v>
      </c>
      <c r="G66" s="139">
        <v>2</v>
      </c>
      <c r="H66" s="139">
        <v>53</v>
      </c>
      <c r="I66" s="24">
        <f t="shared" si="0"/>
        <v>0.18402777777777779</v>
      </c>
      <c r="J66" s="139">
        <v>263</v>
      </c>
      <c r="K66" s="24">
        <f t="shared" si="1"/>
        <v>0.20152091254752852</v>
      </c>
      <c r="L66" s="5"/>
      <c r="M66" s="5"/>
      <c r="N66" s="5"/>
      <c r="O66" s="5"/>
      <c r="P66" s="5"/>
      <c r="Q66" s="5"/>
      <c r="R66" s="5"/>
    </row>
    <row r="67" spans="1:18" x14ac:dyDescent="0.25">
      <c r="A67" s="18" t="s">
        <v>92</v>
      </c>
      <c r="B67" s="10" t="s">
        <v>579</v>
      </c>
      <c r="C67" s="85">
        <f>'5'!C67</f>
        <v>1283</v>
      </c>
      <c r="D67" s="85">
        <f>'5'!D67</f>
        <v>911</v>
      </c>
      <c r="E67" s="85">
        <f>'5'!E67</f>
        <v>2194</v>
      </c>
      <c r="F67" s="139" t="s">
        <v>717</v>
      </c>
      <c r="G67" s="139">
        <v>1</v>
      </c>
      <c r="H67" s="139">
        <v>10</v>
      </c>
      <c r="I67" s="24">
        <f t="shared" si="0"/>
        <v>1.0976948408342482E-2</v>
      </c>
      <c r="J67" s="139">
        <v>522</v>
      </c>
      <c r="K67" s="24">
        <f t="shared" si="1"/>
        <v>1.9157088122605363E-2</v>
      </c>
      <c r="L67" s="5"/>
      <c r="M67" s="5"/>
      <c r="N67" s="5"/>
      <c r="O67" s="5"/>
      <c r="P67" s="5"/>
      <c r="Q67" s="5"/>
      <c r="R67" s="5"/>
    </row>
    <row r="68" spans="1:18" x14ac:dyDescent="0.25">
      <c r="A68" s="18" t="s">
        <v>93</v>
      </c>
      <c r="B68" s="10" t="s">
        <v>539</v>
      </c>
      <c r="C68" s="85">
        <f>'5'!C68</f>
        <v>536</v>
      </c>
      <c r="D68" s="85">
        <f>'5'!D68</f>
        <v>276</v>
      </c>
      <c r="E68" s="85">
        <f>'5'!E68</f>
        <v>812</v>
      </c>
      <c r="F68" s="139" t="s">
        <v>705</v>
      </c>
      <c r="G68" s="139">
        <v>1</v>
      </c>
      <c r="H68" s="139">
        <v>34</v>
      </c>
      <c r="I68" s="24">
        <f t="shared" ref="I68:I131" si="2">H68/D68</f>
        <v>0.12318840579710146</v>
      </c>
      <c r="J68" s="139">
        <v>153</v>
      </c>
      <c r="K68" s="24">
        <f t="shared" ref="K68:K131" si="3">H68/J68</f>
        <v>0.22222222222222221</v>
      </c>
      <c r="L68" s="5"/>
      <c r="M68" s="5"/>
      <c r="N68" s="5"/>
      <c r="O68" s="5"/>
      <c r="P68" s="5"/>
      <c r="Q68" s="5"/>
      <c r="R68" s="5"/>
    </row>
    <row r="69" spans="1:18" x14ac:dyDescent="0.25">
      <c r="A69" s="18" t="s">
        <v>94</v>
      </c>
      <c r="B69" s="10" t="s">
        <v>587</v>
      </c>
      <c r="C69" s="85">
        <f>'5'!C69</f>
        <v>246</v>
      </c>
      <c r="D69" s="85">
        <f>'5'!D69</f>
        <v>172</v>
      </c>
      <c r="E69" s="85">
        <f>'5'!E69</f>
        <v>418</v>
      </c>
      <c r="F69" s="139" t="s">
        <v>699</v>
      </c>
      <c r="G69" s="139">
        <v>0</v>
      </c>
      <c r="H69" s="139">
        <v>0</v>
      </c>
      <c r="I69" s="24">
        <f t="shared" si="2"/>
        <v>0</v>
      </c>
      <c r="J69" s="139">
        <v>136</v>
      </c>
      <c r="K69" s="24">
        <f t="shared" si="3"/>
        <v>0</v>
      </c>
      <c r="L69" s="5"/>
      <c r="M69" s="5"/>
      <c r="N69" s="5"/>
      <c r="O69" s="5"/>
      <c r="P69" s="5"/>
      <c r="Q69" s="5"/>
      <c r="R69" s="5"/>
    </row>
    <row r="70" spans="1:18" x14ac:dyDescent="0.25">
      <c r="A70" s="18" t="s">
        <v>95</v>
      </c>
      <c r="B70" s="10" t="s">
        <v>537</v>
      </c>
      <c r="C70" s="85">
        <f>'5'!C70</f>
        <v>376</v>
      </c>
      <c r="D70" s="85">
        <f>'5'!D70</f>
        <v>237</v>
      </c>
      <c r="E70" s="85">
        <f>'5'!E70</f>
        <v>613</v>
      </c>
      <c r="F70" s="139" t="s">
        <v>699</v>
      </c>
      <c r="G70" s="139">
        <v>0</v>
      </c>
      <c r="H70" s="139">
        <v>0</v>
      </c>
      <c r="I70" s="24">
        <f t="shared" si="2"/>
        <v>0</v>
      </c>
      <c r="J70" s="139">
        <v>145</v>
      </c>
      <c r="K70" s="24">
        <f t="shared" si="3"/>
        <v>0</v>
      </c>
      <c r="L70" s="5"/>
      <c r="M70" s="5"/>
      <c r="N70" s="5"/>
      <c r="O70" s="5"/>
      <c r="P70" s="5"/>
      <c r="Q70" s="5"/>
      <c r="R70" s="5"/>
    </row>
    <row r="71" spans="1:18" x14ac:dyDescent="0.25">
      <c r="A71" s="18" t="s">
        <v>96</v>
      </c>
      <c r="B71" s="10" t="s">
        <v>575</v>
      </c>
      <c r="C71" s="85">
        <f>'5'!C71</f>
        <v>1358</v>
      </c>
      <c r="D71" s="85">
        <f>'5'!D71</f>
        <v>1034</v>
      </c>
      <c r="E71" s="85">
        <f>'5'!E71</f>
        <v>2392</v>
      </c>
      <c r="F71" s="139" t="s">
        <v>718</v>
      </c>
      <c r="G71" s="139">
        <v>1</v>
      </c>
      <c r="H71" s="139">
        <v>21</v>
      </c>
      <c r="I71" s="24">
        <f t="shared" si="2"/>
        <v>2.0309477756286266E-2</v>
      </c>
      <c r="J71" s="139">
        <v>445</v>
      </c>
      <c r="K71" s="24">
        <f t="shared" si="3"/>
        <v>4.7191011235955059E-2</v>
      </c>
      <c r="L71" s="5"/>
      <c r="M71" s="5"/>
      <c r="N71" s="5"/>
      <c r="O71" s="5"/>
      <c r="P71" s="5"/>
      <c r="Q71" s="5"/>
      <c r="R71" s="5"/>
    </row>
    <row r="72" spans="1:18" x14ac:dyDescent="0.25">
      <c r="A72" s="18" t="s">
        <v>97</v>
      </c>
      <c r="B72" s="10" t="s">
        <v>567</v>
      </c>
      <c r="C72" s="85">
        <f>'5'!C72</f>
        <v>602</v>
      </c>
      <c r="D72" s="85">
        <f>'5'!D72</f>
        <v>394</v>
      </c>
      <c r="E72" s="85">
        <f>'5'!E72</f>
        <v>996</v>
      </c>
      <c r="F72" s="139" t="s">
        <v>699</v>
      </c>
      <c r="G72" s="139">
        <v>0</v>
      </c>
      <c r="H72" s="139">
        <v>0</v>
      </c>
      <c r="I72" s="24">
        <f t="shared" si="2"/>
        <v>0</v>
      </c>
      <c r="J72" s="139">
        <v>183</v>
      </c>
      <c r="K72" s="24">
        <f t="shared" si="3"/>
        <v>0</v>
      </c>
      <c r="L72" s="5"/>
      <c r="M72" s="5"/>
      <c r="N72" s="5"/>
      <c r="O72" s="5"/>
      <c r="P72" s="5"/>
      <c r="Q72" s="5"/>
      <c r="R72" s="5"/>
    </row>
    <row r="73" spans="1:18" x14ac:dyDescent="0.25">
      <c r="A73" s="18" t="s">
        <v>98</v>
      </c>
      <c r="B73" s="10" t="s">
        <v>575</v>
      </c>
      <c r="C73" s="85">
        <f>'5'!C73</f>
        <v>3256</v>
      </c>
      <c r="D73" s="85">
        <f>'5'!D73</f>
        <v>2630</v>
      </c>
      <c r="E73" s="85">
        <f>'5'!E73</f>
        <v>5886</v>
      </c>
      <c r="F73" s="139" t="s">
        <v>718</v>
      </c>
      <c r="G73" s="139">
        <v>1</v>
      </c>
      <c r="H73" s="139">
        <v>13</v>
      </c>
      <c r="I73" s="24">
        <f t="shared" si="2"/>
        <v>4.9429657794676802E-3</v>
      </c>
      <c r="J73" s="139">
        <v>372</v>
      </c>
      <c r="K73" s="24">
        <f t="shared" si="3"/>
        <v>3.4946236559139782E-2</v>
      </c>
      <c r="L73" s="5"/>
      <c r="M73" s="5"/>
      <c r="N73" s="5"/>
      <c r="O73" s="5"/>
      <c r="P73" s="5"/>
      <c r="Q73" s="5"/>
      <c r="R73" s="5"/>
    </row>
    <row r="74" spans="1:18" x14ac:dyDescent="0.25">
      <c r="A74" s="18" t="s">
        <v>99</v>
      </c>
      <c r="B74" s="10" t="s">
        <v>546</v>
      </c>
      <c r="C74" s="85">
        <f>'5'!C74</f>
        <v>391</v>
      </c>
      <c r="D74" s="85">
        <f>'5'!D74</f>
        <v>291</v>
      </c>
      <c r="E74" s="85">
        <f>'5'!E74</f>
        <v>682</v>
      </c>
      <c r="F74" s="139" t="s">
        <v>719</v>
      </c>
      <c r="G74" s="139">
        <v>1</v>
      </c>
      <c r="H74" s="139">
        <v>36</v>
      </c>
      <c r="I74" s="24">
        <f t="shared" si="2"/>
        <v>0.12371134020618557</v>
      </c>
      <c r="J74" s="139">
        <v>185</v>
      </c>
      <c r="K74" s="24">
        <f t="shared" si="3"/>
        <v>0.19459459459459461</v>
      </c>
      <c r="L74" s="5"/>
      <c r="M74" s="5"/>
      <c r="N74" s="5"/>
      <c r="O74" s="5"/>
      <c r="P74" s="5"/>
      <c r="Q74" s="5"/>
      <c r="R74" s="5"/>
    </row>
    <row r="75" spans="1:18" x14ac:dyDescent="0.25">
      <c r="A75" s="18" t="s">
        <v>100</v>
      </c>
      <c r="B75" s="10" t="s">
        <v>576</v>
      </c>
      <c r="C75" s="85">
        <f>'5'!C75</f>
        <v>416</v>
      </c>
      <c r="D75" s="85">
        <f>'5'!D75</f>
        <v>334</v>
      </c>
      <c r="E75" s="85">
        <f>'5'!E75</f>
        <v>750</v>
      </c>
      <c r="F75" s="139" t="s">
        <v>699</v>
      </c>
      <c r="G75" s="139">
        <v>0</v>
      </c>
      <c r="H75" s="139">
        <v>0</v>
      </c>
      <c r="I75" s="24">
        <f t="shared" si="2"/>
        <v>0</v>
      </c>
      <c r="J75" s="139">
        <v>186</v>
      </c>
      <c r="K75" s="24">
        <f t="shared" si="3"/>
        <v>0</v>
      </c>
      <c r="L75" s="5"/>
      <c r="M75" s="5"/>
      <c r="N75" s="5"/>
      <c r="O75" s="5"/>
      <c r="P75" s="5"/>
      <c r="Q75" s="5"/>
      <c r="R75" s="5"/>
    </row>
    <row r="76" spans="1:18" x14ac:dyDescent="0.25">
      <c r="A76" s="18" t="s">
        <v>101</v>
      </c>
      <c r="B76" s="10" t="s">
        <v>544</v>
      </c>
      <c r="C76" s="85">
        <f>'5'!C76</f>
        <v>3112</v>
      </c>
      <c r="D76" s="85">
        <f>'5'!D76</f>
        <v>2047</v>
      </c>
      <c r="E76" s="85">
        <f>'5'!E76</f>
        <v>5159</v>
      </c>
      <c r="F76" s="139" t="s">
        <v>699</v>
      </c>
      <c r="G76" s="139">
        <v>0</v>
      </c>
      <c r="H76" s="139">
        <v>0</v>
      </c>
      <c r="I76" s="24">
        <f t="shared" si="2"/>
        <v>0</v>
      </c>
      <c r="J76" s="139">
        <v>1075</v>
      </c>
      <c r="K76" s="24">
        <f t="shared" si="3"/>
        <v>0</v>
      </c>
      <c r="L76" s="5"/>
      <c r="M76" s="5"/>
      <c r="N76" s="5"/>
      <c r="O76" s="5"/>
      <c r="P76" s="5"/>
      <c r="Q76" s="5"/>
      <c r="R76" s="5"/>
    </row>
    <row r="77" spans="1:18" x14ac:dyDescent="0.25">
      <c r="A77" s="18" t="s">
        <v>102</v>
      </c>
      <c r="B77" s="10" t="s">
        <v>588</v>
      </c>
      <c r="C77" s="85">
        <f>'5'!C77</f>
        <v>270</v>
      </c>
      <c r="D77" s="85">
        <f>'5'!D77</f>
        <v>183</v>
      </c>
      <c r="E77" s="85">
        <f>'5'!E77</f>
        <v>453</v>
      </c>
      <c r="F77" s="139" t="s">
        <v>434</v>
      </c>
      <c r="G77" s="139">
        <v>1</v>
      </c>
      <c r="H77" s="139">
        <v>17</v>
      </c>
      <c r="I77" s="24">
        <f t="shared" si="2"/>
        <v>9.2896174863387984E-2</v>
      </c>
      <c r="J77" s="139">
        <v>130</v>
      </c>
      <c r="K77" s="24">
        <f t="shared" si="3"/>
        <v>0.13076923076923078</v>
      </c>
      <c r="L77" s="5"/>
      <c r="M77" s="5"/>
      <c r="N77" s="5"/>
      <c r="O77" s="5"/>
      <c r="P77" s="5"/>
      <c r="Q77" s="5"/>
      <c r="R77" s="5"/>
    </row>
    <row r="78" spans="1:18" x14ac:dyDescent="0.25">
      <c r="A78" s="18" t="s">
        <v>103</v>
      </c>
      <c r="B78" s="10" t="s">
        <v>587</v>
      </c>
      <c r="C78" s="85">
        <f>'5'!C78</f>
        <v>440</v>
      </c>
      <c r="D78" s="85">
        <f>'5'!D78</f>
        <v>325</v>
      </c>
      <c r="E78" s="85">
        <f>'5'!E78</f>
        <v>765</v>
      </c>
      <c r="F78" s="139" t="s">
        <v>711</v>
      </c>
      <c r="G78" s="139">
        <v>1</v>
      </c>
      <c r="H78" s="139">
        <v>29</v>
      </c>
      <c r="I78" s="24">
        <f t="shared" si="2"/>
        <v>8.9230769230769225E-2</v>
      </c>
      <c r="J78" s="139">
        <v>255</v>
      </c>
      <c r="K78" s="24">
        <f t="shared" si="3"/>
        <v>0.11372549019607843</v>
      </c>
      <c r="L78" s="5"/>
      <c r="M78" s="5"/>
      <c r="N78" s="5"/>
      <c r="O78" s="5"/>
      <c r="P78" s="5"/>
      <c r="Q78" s="5"/>
      <c r="R78" s="5"/>
    </row>
    <row r="79" spans="1:18" x14ac:dyDescent="0.25">
      <c r="A79" s="18" t="s">
        <v>104</v>
      </c>
      <c r="B79" s="10" t="s">
        <v>556</v>
      </c>
      <c r="C79" s="85">
        <f>'5'!C79</f>
        <v>1152</v>
      </c>
      <c r="D79" s="85">
        <f>'5'!D79</f>
        <v>860</v>
      </c>
      <c r="E79" s="85">
        <f>'5'!E79</f>
        <v>2012</v>
      </c>
      <c r="F79" s="139" t="s">
        <v>699</v>
      </c>
      <c r="G79" s="139">
        <v>0</v>
      </c>
      <c r="H79" s="139">
        <v>0</v>
      </c>
      <c r="I79" s="24">
        <f t="shared" si="2"/>
        <v>0</v>
      </c>
      <c r="J79" s="139">
        <v>355</v>
      </c>
      <c r="K79" s="24">
        <f t="shared" si="3"/>
        <v>0</v>
      </c>
      <c r="L79" s="5"/>
      <c r="M79" s="5"/>
      <c r="N79" s="5"/>
      <c r="O79" s="5"/>
      <c r="P79" s="5"/>
      <c r="Q79" s="5"/>
      <c r="R79" s="5"/>
    </row>
    <row r="80" spans="1:18" x14ac:dyDescent="0.25">
      <c r="A80" s="18" t="s">
        <v>105</v>
      </c>
      <c r="B80" s="10" t="s">
        <v>589</v>
      </c>
      <c r="C80" s="85">
        <f>'5'!C80</f>
        <v>2604</v>
      </c>
      <c r="D80" s="85">
        <f>'5'!D80</f>
        <v>1782</v>
      </c>
      <c r="E80" s="85">
        <f>'5'!E80</f>
        <v>4386</v>
      </c>
      <c r="F80" s="139" t="s">
        <v>105</v>
      </c>
      <c r="G80" s="139">
        <v>1</v>
      </c>
      <c r="H80" s="139">
        <v>60</v>
      </c>
      <c r="I80" s="24">
        <f t="shared" si="2"/>
        <v>3.3670033670033669E-2</v>
      </c>
      <c r="J80" s="139">
        <v>1169</v>
      </c>
      <c r="K80" s="24">
        <f t="shared" si="3"/>
        <v>5.1325919589392643E-2</v>
      </c>
      <c r="L80" s="5"/>
      <c r="M80" s="5"/>
      <c r="N80" s="5"/>
      <c r="O80" s="5"/>
      <c r="P80" s="5"/>
      <c r="Q80" s="5"/>
      <c r="R80" s="5"/>
    </row>
    <row r="81" spans="1:18" x14ac:dyDescent="0.25">
      <c r="A81" s="18" t="s">
        <v>106</v>
      </c>
      <c r="B81" s="10" t="s">
        <v>572</v>
      </c>
      <c r="C81" s="85">
        <f>'5'!C81</f>
        <v>348</v>
      </c>
      <c r="D81" s="85">
        <f>'5'!D81</f>
        <v>238</v>
      </c>
      <c r="E81" s="85">
        <f>'5'!E81</f>
        <v>586</v>
      </c>
      <c r="F81" s="139" t="s">
        <v>699</v>
      </c>
      <c r="G81" s="139">
        <v>0</v>
      </c>
      <c r="H81" s="139">
        <v>0</v>
      </c>
      <c r="I81" s="24">
        <f t="shared" si="2"/>
        <v>0</v>
      </c>
      <c r="J81" s="139">
        <v>124</v>
      </c>
      <c r="K81" s="24">
        <f t="shared" si="3"/>
        <v>0</v>
      </c>
      <c r="L81" s="5"/>
      <c r="M81" s="5"/>
      <c r="N81" s="5"/>
      <c r="O81" s="5"/>
      <c r="P81" s="5"/>
      <c r="Q81" s="5"/>
      <c r="R81" s="5"/>
    </row>
    <row r="82" spans="1:18" x14ac:dyDescent="0.25">
      <c r="A82" s="18" t="s">
        <v>107</v>
      </c>
      <c r="B82" s="10" t="s">
        <v>539</v>
      </c>
      <c r="C82" s="85">
        <f>'5'!C82</f>
        <v>926</v>
      </c>
      <c r="D82" s="85">
        <f>'5'!D82</f>
        <v>637</v>
      </c>
      <c r="E82" s="85">
        <f>'5'!E82</f>
        <v>1563</v>
      </c>
      <c r="F82" s="139" t="s">
        <v>699</v>
      </c>
      <c r="G82" s="139">
        <v>0</v>
      </c>
      <c r="H82" s="139">
        <v>0</v>
      </c>
      <c r="I82" s="24">
        <f t="shared" si="2"/>
        <v>0</v>
      </c>
      <c r="J82" s="139">
        <v>279</v>
      </c>
      <c r="K82" s="24">
        <f t="shared" si="3"/>
        <v>0</v>
      </c>
      <c r="L82" s="5"/>
      <c r="M82" s="5"/>
      <c r="N82" s="5"/>
      <c r="O82" s="5"/>
      <c r="P82" s="5"/>
      <c r="Q82" s="5"/>
      <c r="R82" s="5"/>
    </row>
    <row r="83" spans="1:18" x14ac:dyDescent="0.25">
      <c r="A83" s="18" t="s">
        <v>108</v>
      </c>
      <c r="B83" s="10" t="s">
        <v>572</v>
      </c>
      <c r="C83" s="85">
        <f>'5'!C83</f>
        <v>229</v>
      </c>
      <c r="D83" s="85">
        <f>'5'!D83</f>
        <v>179</v>
      </c>
      <c r="E83" s="85">
        <f>'5'!E83</f>
        <v>408</v>
      </c>
      <c r="F83" s="139" t="s">
        <v>699</v>
      </c>
      <c r="G83" s="139">
        <v>0</v>
      </c>
      <c r="H83" s="139">
        <v>0</v>
      </c>
      <c r="I83" s="24">
        <f t="shared" si="2"/>
        <v>0</v>
      </c>
      <c r="J83" s="139">
        <v>99</v>
      </c>
      <c r="K83" s="24">
        <f t="shared" si="3"/>
        <v>0</v>
      </c>
      <c r="L83" s="5"/>
      <c r="M83" s="5"/>
      <c r="N83" s="5"/>
      <c r="O83" s="5"/>
      <c r="P83" s="5"/>
      <c r="Q83" s="5"/>
      <c r="R83" s="5"/>
    </row>
    <row r="84" spans="1:18" x14ac:dyDescent="0.25">
      <c r="A84" s="18" t="s">
        <v>109</v>
      </c>
      <c r="B84" s="10" t="s">
        <v>550</v>
      </c>
      <c r="C84" s="85">
        <f>'5'!C84</f>
        <v>1155</v>
      </c>
      <c r="D84" s="85">
        <f>'5'!D84</f>
        <v>782</v>
      </c>
      <c r="E84" s="85">
        <f>'5'!E84</f>
        <v>1937</v>
      </c>
      <c r="F84" s="139" t="s">
        <v>699</v>
      </c>
      <c r="G84" s="139">
        <v>0</v>
      </c>
      <c r="H84" s="139">
        <v>0</v>
      </c>
      <c r="I84" s="24">
        <f t="shared" si="2"/>
        <v>0</v>
      </c>
      <c r="J84" s="139">
        <v>333</v>
      </c>
      <c r="K84" s="24">
        <f t="shared" si="3"/>
        <v>0</v>
      </c>
      <c r="L84" s="5"/>
      <c r="M84" s="5"/>
      <c r="N84" s="5"/>
      <c r="O84" s="5"/>
      <c r="P84" s="5"/>
      <c r="Q84" s="5"/>
      <c r="R84" s="5"/>
    </row>
    <row r="85" spans="1:18" x14ac:dyDescent="0.25">
      <c r="A85" s="18" t="s">
        <v>110</v>
      </c>
      <c r="B85" s="10" t="s">
        <v>542</v>
      </c>
      <c r="C85" s="85">
        <f>'5'!C85</f>
        <v>2039</v>
      </c>
      <c r="D85" s="85">
        <f>'5'!D85</f>
        <v>1306</v>
      </c>
      <c r="E85" s="85">
        <f>'5'!E85</f>
        <v>3345</v>
      </c>
      <c r="F85" s="139" t="s">
        <v>110</v>
      </c>
      <c r="G85" s="139">
        <v>1</v>
      </c>
      <c r="H85" s="139">
        <v>118</v>
      </c>
      <c r="I85" s="24">
        <f t="shared" si="2"/>
        <v>9.0352220520673807E-2</v>
      </c>
      <c r="J85" s="139">
        <v>1131</v>
      </c>
      <c r="K85" s="24">
        <f t="shared" si="3"/>
        <v>0.10433244916003537</v>
      </c>
      <c r="L85" s="5"/>
      <c r="M85" s="5"/>
      <c r="N85" s="5"/>
      <c r="O85" s="5"/>
      <c r="P85" s="5"/>
      <c r="Q85" s="5"/>
      <c r="R85" s="5"/>
    </row>
    <row r="86" spans="1:18" x14ac:dyDescent="0.25">
      <c r="A86" s="18" t="s">
        <v>111</v>
      </c>
      <c r="B86" s="10" t="s">
        <v>573</v>
      </c>
      <c r="C86" s="85">
        <f>'5'!C86</f>
        <v>335</v>
      </c>
      <c r="D86" s="85">
        <f>'5'!D86</f>
        <v>232</v>
      </c>
      <c r="E86" s="85">
        <f>'5'!E86</f>
        <v>567</v>
      </c>
      <c r="F86" s="139" t="s">
        <v>111</v>
      </c>
      <c r="G86" s="139">
        <v>1</v>
      </c>
      <c r="H86" s="139">
        <v>62</v>
      </c>
      <c r="I86" s="24">
        <f t="shared" si="2"/>
        <v>0.26724137931034481</v>
      </c>
      <c r="J86" s="139">
        <v>192</v>
      </c>
      <c r="K86" s="24">
        <f t="shared" si="3"/>
        <v>0.32291666666666669</v>
      </c>
      <c r="L86" s="5"/>
      <c r="M86" s="5"/>
      <c r="N86" s="5"/>
      <c r="O86" s="5"/>
      <c r="P86" s="5"/>
      <c r="Q86" s="5"/>
      <c r="R86" s="5"/>
    </row>
    <row r="87" spans="1:18" ht="22.5" x14ac:dyDescent="0.25">
      <c r="A87" s="18" t="s">
        <v>112</v>
      </c>
      <c r="B87" s="10" t="s">
        <v>542</v>
      </c>
      <c r="C87" s="85">
        <f>'5'!C87</f>
        <v>986</v>
      </c>
      <c r="D87" s="85">
        <f>'5'!D87</f>
        <v>612</v>
      </c>
      <c r="E87" s="85">
        <f>'5'!E87</f>
        <v>1598</v>
      </c>
      <c r="F87" s="139" t="s">
        <v>720</v>
      </c>
      <c r="G87" s="139">
        <v>2</v>
      </c>
      <c r="H87" s="139">
        <v>46</v>
      </c>
      <c r="I87" s="24">
        <f t="shared" si="2"/>
        <v>7.5163398692810454E-2</v>
      </c>
      <c r="J87" s="139">
        <v>289</v>
      </c>
      <c r="K87" s="24">
        <f t="shared" si="3"/>
        <v>0.15916955017301038</v>
      </c>
      <c r="L87" s="5"/>
      <c r="M87" s="5"/>
      <c r="N87" s="5"/>
      <c r="O87" s="5"/>
      <c r="P87" s="5"/>
      <c r="Q87" s="5"/>
      <c r="R87" s="5"/>
    </row>
    <row r="88" spans="1:18" x14ac:dyDescent="0.25">
      <c r="A88" s="18" t="s">
        <v>113</v>
      </c>
      <c r="B88" s="10" t="s">
        <v>539</v>
      </c>
      <c r="C88" s="85">
        <f>'5'!C88</f>
        <v>283</v>
      </c>
      <c r="D88" s="85">
        <f>'5'!D88</f>
        <v>190</v>
      </c>
      <c r="E88" s="85">
        <f>'5'!E88</f>
        <v>473</v>
      </c>
      <c r="F88" s="139" t="s">
        <v>705</v>
      </c>
      <c r="G88" s="139">
        <v>1</v>
      </c>
      <c r="H88" s="139">
        <v>18</v>
      </c>
      <c r="I88" s="24">
        <f t="shared" si="2"/>
        <v>9.4736842105263161E-2</v>
      </c>
      <c r="J88" s="139">
        <v>165</v>
      </c>
      <c r="K88" s="24">
        <f t="shared" si="3"/>
        <v>0.10909090909090909</v>
      </c>
      <c r="L88" s="5"/>
      <c r="M88" s="5"/>
      <c r="N88" s="5"/>
      <c r="O88" s="5"/>
      <c r="P88" s="5"/>
      <c r="Q88" s="5"/>
      <c r="R88" s="5"/>
    </row>
    <row r="89" spans="1:18" x14ac:dyDescent="0.25">
      <c r="A89" s="18" t="s">
        <v>114</v>
      </c>
      <c r="B89" s="10" t="s">
        <v>566</v>
      </c>
      <c r="C89" s="85">
        <f>'5'!C89</f>
        <v>182</v>
      </c>
      <c r="D89" s="85">
        <f>'5'!D89</f>
        <v>121</v>
      </c>
      <c r="E89" s="85">
        <f>'5'!E89</f>
        <v>303</v>
      </c>
      <c r="F89" s="139" t="s">
        <v>701</v>
      </c>
      <c r="G89" s="139">
        <v>1</v>
      </c>
      <c r="H89" s="139">
        <v>20</v>
      </c>
      <c r="I89" s="24">
        <f t="shared" si="2"/>
        <v>0.16528925619834711</v>
      </c>
      <c r="J89" s="139">
        <v>62</v>
      </c>
      <c r="K89" s="24">
        <f t="shared" si="3"/>
        <v>0.32258064516129031</v>
      </c>
      <c r="L89" s="5"/>
      <c r="M89" s="5"/>
      <c r="N89" s="5"/>
      <c r="O89" s="5"/>
      <c r="P89" s="5"/>
      <c r="Q89" s="5"/>
      <c r="R89" s="5"/>
    </row>
    <row r="90" spans="1:18" x14ac:dyDescent="0.25">
      <c r="A90" s="18" t="s">
        <v>115</v>
      </c>
      <c r="B90" s="10" t="s">
        <v>566</v>
      </c>
      <c r="C90" s="85">
        <f>'5'!C90</f>
        <v>239</v>
      </c>
      <c r="D90" s="85">
        <f>'5'!D90</f>
        <v>164</v>
      </c>
      <c r="E90" s="85">
        <f>'5'!E90</f>
        <v>403</v>
      </c>
      <c r="F90" s="139" t="s">
        <v>699</v>
      </c>
      <c r="G90" s="139">
        <v>0</v>
      </c>
      <c r="H90" s="139">
        <v>0</v>
      </c>
      <c r="I90" s="24">
        <f t="shared" si="2"/>
        <v>0</v>
      </c>
      <c r="J90" s="139">
        <v>97</v>
      </c>
      <c r="K90" s="24">
        <f t="shared" si="3"/>
        <v>0</v>
      </c>
      <c r="L90" s="5"/>
      <c r="M90" s="5"/>
      <c r="N90" s="5"/>
      <c r="O90" s="5"/>
      <c r="P90" s="5"/>
      <c r="Q90" s="5"/>
      <c r="R90" s="5"/>
    </row>
    <row r="91" spans="1:18" x14ac:dyDescent="0.25">
      <c r="A91" s="18" t="s">
        <v>116</v>
      </c>
      <c r="B91" s="10" t="s">
        <v>538</v>
      </c>
      <c r="C91" s="85">
        <f>'5'!C91</f>
        <v>217</v>
      </c>
      <c r="D91" s="85">
        <f>'5'!D91</f>
        <v>132</v>
      </c>
      <c r="E91" s="85">
        <f>'5'!E91</f>
        <v>349</v>
      </c>
      <c r="F91" s="139" t="s">
        <v>721</v>
      </c>
      <c r="G91" s="139">
        <v>1</v>
      </c>
      <c r="H91" s="139">
        <v>17</v>
      </c>
      <c r="I91" s="24">
        <f t="shared" si="2"/>
        <v>0.12878787878787878</v>
      </c>
      <c r="J91" s="139">
        <v>102</v>
      </c>
      <c r="K91" s="24">
        <f t="shared" si="3"/>
        <v>0.16666666666666666</v>
      </c>
      <c r="L91" s="5"/>
      <c r="M91" s="5"/>
      <c r="N91" s="5"/>
      <c r="O91" s="5"/>
      <c r="P91" s="5"/>
      <c r="Q91" s="5"/>
      <c r="R91" s="5"/>
    </row>
    <row r="92" spans="1:18" ht="22.5" x14ac:dyDescent="0.25">
      <c r="A92" s="18" t="s">
        <v>117</v>
      </c>
      <c r="B92" s="10" t="s">
        <v>590</v>
      </c>
      <c r="C92" s="85">
        <f>'5'!C92</f>
        <v>589</v>
      </c>
      <c r="D92" s="85">
        <f>'5'!D92</f>
        <v>404</v>
      </c>
      <c r="E92" s="85">
        <f>'5'!E92</f>
        <v>993</v>
      </c>
      <c r="F92" s="139" t="s">
        <v>722</v>
      </c>
      <c r="G92" s="139">
        <v>2</v>
      </c>
      <c r="H92" s="139">
        <v>31</v>
      </c>
      <c r="I92" s="24">
        <f t="shared" si="2"/>
        <v>7.6732673267326731E-2</v>
      </c>
      <c r="J92" s="139">
        <v>281</v>
      </c>
      <c r="K92" s="24">
        <f t="shared" si="3"/>
        <v>0.1103202846975089</v>
      </c>
      <c r="L92" s="5"/>
      <c r="M92" s="5"/>
      <c r="N92" s="5"/>
      <c r="O92" s="5"/>
      <c r="P92" s="5"/>
      <c r="Q92" s="5"/>
      <c r="R92" s="5"/>
    </row>
    <row r="93" spans="1:18" x14ac:dyDescent="0.25">
      <c r="A93" s="18" t="s">
        <v>118</v>
      </c>
      <c r="B93" s="10" t="s">
        <v>541</v>
      </c>
      <c r="C93" s="85">
        <f>'5'!C93</f>
        <v>2997</v>
      </c>
      <c r="D93" s="85">
        <f>'5'!D93</f>
        <v>1925</v>
      </c>
      <c r="E93" s="85">
        <f>'5'!E93</f>
        <v>4922</v>
      </c>
      <c r="F93" s="139" t="s">
        <v>699</v>
      </c>
      <c r="G93" s="139">
        <v>0</v>
      </c>
      <c r="H93" s="139">
        <v>0</v>
      </c>
      <c r="I93" s="24">
        <f t="shared" si="2"/>
        <v>0</v>
      </c>
      <c r="J93" s="139">
        <v>1030</v>
      </c>
      <c r="K93" s="24">
        <f t="shared" si="3"/>
        <v>0</v>
      </c>
      <c r="L93" s="5"/>
      <c r="M93" s="5"/>
      <c r="N93" s="5"/>
      <c r="O93" s="5"/>
      <c r="P93" s="5"/>
      <c r="Q93" s="5"/>
      <c r="R93" s="5"/>
    </row>
    <row r="94" spans="1:18" x14ac:dyDescent="0.25">
      <c r="A94" s="18" t="s">
        <v>119</v>
      </c>
      <c r="B94" s="10" t="s">
        <v>547</v>
      </c>
      <c r="C94" s="85">
        <f>'5'!C94</f>
        <v>971</v>
      </c>
      <c r="D94" s="85">
        <f>'5'!D94</f>
        <v>667</v>
      </c>
      <c r="E94" s="85">
        <f>'5'!E94</f>
        <v>1638</v>
      </c>
      <c r="F94" s="139" t="s">
        <v>119</v>
      </c>
      <c r="G94" s="139">
        <v>1</v>
      </c>
      <c r="H94" s="139">
        <v>30</v>
      </c>
      <c r="I94" s="24">
        <f t="shared" si="2"/>
        <v>4.4977511244377814E-2</v>
      </c>
      <c r="J94" s="139">
        <v>421</v>
      </c>
      <c r="K94" s="24">
        <f t="shared" si="3"/>
        <v>7.1258907363420429E-2</v>
      </c>
      <c r="L94" s="5"/>
      <c r="M94" s="5"/>
      <c r="N94" s="5"/>
      <c r="O94" s="5"/>
      <c r="P94" s="5"/>
      <c r="Q94" s="5"/>
      <c r="R94" s="5"/>
    </row>
    <row r="95" spans="1:18" x14ac:dyDescent="0.25">
      <c r="A95" s="18" t="s">
        <v>120</v>
      </c>
      <c r="B95" s="10" t="s">
        <v>550</v>
      </c>
      <c r="C95" s="85">
        <f>'5'!C95</f>
        <v>1364</v>
      </c>
      <c r="D95" s="85">
        <f>'5'!D95</f>
        <v>841</v>
      </c>
      <c r="E95" s="85">
        <f>'5'!E95</f>
        <v>2205</v>
      </c>
      <c r="F95" s="139" t="s">
        <v>699</v>
      </c>
      <c r="G95" s="139">
        <v>0</v>
      </c>
      <c r="H95" s="139">
        <v>0</v>
      </c>
      <c r="I95" s="24">
        <f t="shared" si="2"/>
        <v>0</v>
      </c>
      <c r="J95" s="139">
        <v>199</v>
      </c>
      <c r="K95" s="24">
        <f t="shared" si="3"/>
        <v>0</v>
      </c>
      <c r="L95" s="5"/>
      <c r="M95" s="5"/>
      <c r="N95" s="5"/>
      <c r="O95" s="5"/>
      <c r="P95" s="5"/>
      <c r="Q95" s="5"/>
      <c r="R95" s="5"/>
    </row>
    <row r="96" spans="1:18" x14ac:dyDescent="0.25">
      <c r="A96" s="18" t="s">
        <v>121</v>
      </c>
      <c r="B96" s="10" t="s">
        <v>547</v>
      </c>
      <c r="C96" s="85">
        <f>'5'!C96</f>
        <v>467</v>
      </c>
      <c r="D96" s="85">
        <f>'5'!D96</f>
        <v>296</v>
      </c>
      <c r="E96" s="85">
        <f>'5'!E96</f>
        <v>763</v>
      </c>
      <c r="F96" s="139" t="s">
        <v>699</v>
      </c>
      <c r="G96" s="139">
        <v>0</v>
      </c>
      <c r="H96" s="139">
        <v>0</v>
      </c>
      <c r="I96" s="24">
        <f t="shared" si="2"/>
        <v>0</v>
      </c>
      <c r="J96" s="139">
        <v>255</v>
      </c>
      <c r="K96" s="24">
        <f t="shared" si="3"/>
        <v>0</v>
      </c>
      <c r="L96" s="5"/>
      <c r="M96" s="5"/>
      <c r="N96" s="5"/>
      <c r="O96" s="5"/>
      <c r="P96" s="5"/>
      <c r="Q96" s="5"/>
      <c r="R96" s="5"/>
    </row>
    <row r="97" spans="1:18" x14ac:dyDescent="0.25">
      <c r="A97" s="18" t="s">
        <v>122</v>
      </c>
      <c r="B97" s="10" t="s">
        <v>591</v>
      </c>
      <c r="C97" s="85">
        <f>'5'!C97</f>
        <v>131</v>
      </c>
      <c r="D97" s="85">
        <f>'5'!D97</f>
        <v>80</v>
      </c>
      <c r="E97" s="85">
        <f>'5'!E97</f>
        <v>211</v>
      </c>
      <c r="F97" s="139" t="s">
        <v>699</v>
      </c>
      <c r="G97" s="139">
        <v>0</v>
      </c>
      <c r="H97" s="139">
        <v>0</v>
      </c>
      <c r="I97" s="24">
        <f t="shared" si="2"/>
        <v>0</v>
      </c>
      <c r="J97" s="139">
        <v>65</v>
      </c>
      <c r="K97" s="24">
        <f t="shared" si="3"/>
        <v>0</v>
      </c>
      <c r="L97" s="5"/>
      <c r="M97" s="5"/>
      <c r="N97" s="5"/>
      <c r="O97" s="5"/>
      <c r="P97" s="5"/>
      <c r="Q97" s="5"/>
      <c r="R97" s="5"/>
    </row>
    <row r="98" spans="1:18" x14ac:dyDescent="0.25">
      <c r="A98" s="18" t="s">
        <v>123</v>
      </c>
      <c r="B98" s="10" t="s">
        <v>577</v>
      </c>
      <c r="C98" s="85">
        <f>'5'!C98</f>
        <v>207</v>
      </c>
      <c r="D98" s="85">
        <f>'5'!D98</f>
        <v>143</v>
      </c>
      <c r="E98" s="85">
        <f>'5'!E98</f>
        <v>350</v>
      </c>
      <c r="F98" s="139" t="s">
        <v>699</v>
      </c>
      <c r="G98" s="139">
        <v>0</v>
      </c>
      <c r="H98" s="139">
        <v>0</v>
      </c>
      <c r="I98" s="24">
        <f t="shared" si="2"/>
        <v>0</v>
      </c>
      <c r="J98" s="139">
        <v>107</v>
      </c>
      <c r="K98" s="24">
        <f t="shared" si="3"/>
        <v>0</v>
      </c>
      <c r="L98" s="5"/>
      <c r="M98" s="5"/>
      <c r="N98" s="5"/>
      <c r="O98" s="5"/>
      <c r="P98" s="5"/>
      <c r="Q98" s="5"/>
      <c r="R98" s="5"/>
    </row>
    <row r="99" spans="1:18" x14ac:dyDescent="0.25">
      <c r="A99" s="18" t="s">
        <v>124</v>
      </c>
      <c r="B99" s="10" t="s">
        <v>546</v>
      </c>
      <c r="C99" s="85">
        <f>'5'!C99</f>
        <v>178</v>
      </c>
      <c r="D99" s="85">
        <f>'5'!D99</f>
        <v>120</v>
      </c>
      <c r="E99" s="85">
        <f>'5'!E99</f>
        <v>298</v>
      </c>
      <c r="F99" s="139" t="s">
        <v>124</v>
      </c>
      <c r="G99" s="139">
        <v>1</v>
      </c>
      <c r="H99" s="139">
        <v>25</v>
      </c>
      <c r="I99" s="24">
        <f t="shared" si="2"/>
        <v>0.20833333333333334</v>
      </c>
      <c r="J99" s="139">
        <v>83</v>
      </c>
      <c r="K99" s="24">
        <f t="shared" si="3"/>
        <v>0.30120481927710846</v>
      </c>
      <c r="L99" s="5"/>
      <c r="M99" s="5"/>
      <c r="N99" s="5"/>
      <c r="O99" s="5"/>
      <c r="P99" s="5"/>
      <c r="Q99" s="5"/>
      <c r="R99" s="5"/>
    </row>
    <row r="100" spans="1:18" x14ac:dyDescent="0.25">
      <c r="A100" s="18" t="s">
        <v>125</v>
      </c>
      <c r="B100" s="10" t="s">
        <v>547</v>
      </c>
      <c r="C100" s="85">
        <f>'5'!C100</f>
        <v>1559</v>
      </c>
      <c r="D100" s="85">
        <f>'5'!D100</f>
        <v>983</v>
      </c>
      <c r="E100" s="85">
        <f>'5'!E100</f>
        <v>2542</v>
      </c>
      <c r="F100" s="139" t="s">
        <v>723</v>
      </c>
      <c r="G100" s="139">
        <v>1</v>
      </c>
      <c r="H100" s="139">
        <v>19</v>
      </c>
      <c r="I100" s="24">
        <f t="shared" si="2"/>
        <v>1.9328585961342827E-2</v>
      </c>
      <c r="J100" s="139">
        <v>683</v>
      </c>
      <c r="K100" s="24">
        <f t="shared" si="3"/>
        <v>2.7818448023426062E-2</v>
      </c>
      <c r="L100" s="5"/>
      <c r="M100" s="5"/>
      <c r="N100" s="5"/>
      <c r="O100" s="5"/>
      <c r="P100" s="5"/>
      <c r="Q100" s="5"/>
      <c r="R100" s="5"/>
    </row>
    <row r="101" spans="1:18" x14ac:dyDescent="0.25">
      <c r="A101" s="18" t="s">
        <v>126</v>
      </c>
      <c r="B101" s="10" t="s">
        <v>578</v>
      </c>
      <c r="C101" s="85">
        <f>'5'!C101</f>
        <v>979</v>
      </c>
      <c r="D101" s="85">
        <f>'5'!D101</f>
        <v>661</v>
      </c>
      <c r="E101" s="85">
        <f>'5'!E101</f>
        <v>1640</v>
      </c>
      <c r="F101" s="139" t="s">
        <v>724</v>
      </c>
      <c r="G101" s="139">
        <v>1</v>
      </c>
      <c r="H101" s="139">
        <v>20</v>
      </c>
      <c r="I101" s="24">
        <f t="shared" si="2"/>
        <v>3.0257186081694403E-2</v>
      </c>
      <c r="J101" s="139">
        <v>421</v>
      </c>
      <c r="K101" s="24">
        <f t="shared" si="3"/>
        <v>4.7505938242280284E-2</v>
      </c>
      <c r="L101" s="5"/>
      <c r="M101" s="5"/>
      <c r="N101" s="5"/>
      <c r="O101" s="5"/>
      <c r="P101" s="5"/>
      <c r="Q101" s="5"/>
      <c r="R101" s="5"/>
    </row>
    <row r="102" spans="1:18" x14ac:dyDescent="0.25">
      <c r="A102" s="18" t="s">
        <v>127</v>
      </c>
      <c r="B102" s="10" t="s">
        <v>592</v>
      </c>
      <c r="C102" s="85">
        <f>'5'!C102</f>
        <v>601</v>
      </c>
      <c r="D102" s="85">
        <f>'5'!D102</f>
        <v>432</v>
      </c>
      <c r="E102" s="85">
        <f>'5'!E102</f>
        <v>1033</v>
      </c>
      <c r="F102" s="139" t="s">
        <v>725</v>
      </c>
      <c r="G102" s="139">
        <v>1</v>
      </c>
      <c r="H102" s="139">
        <v>37</v>
      </c>
      <c r="I102" s="24">
        <f t="shared" si="2"/>
        <v>8.5648148148148154E-2</v>
      </c>
      <c r="J102" s="139">
        <v>331</v>
      </c>
      <c r="K102" s="24">
        <f t="shared" si="3"/>
        <v>0.11178247734138973</v>
      </c>
      <c r="L102" s="5"/>
      <c r="M102" s="5"/>
      <c r="N102" s="5"/>
      <c r="O102" s="5"/>
      <c r="P102" s="5"/>
      <c r="Q102" s="5"/>
      <c r="R102" s="5"/>
    </row>
    <row r="103" spans="1:18" x14ac:dyDescent="0.25">
      <c r="A103" s="18" t="s">
        <v>128</v>
      </c>
      <c r="B103" s="10" t="s">
        <v>568</v>
      </c>
      <c r="C103" s="85">
        <f>'5'!C103</f>
        <v>1047</v>
      </c>
      <c r="D103" s="85">
        <f>'5'!D103</f>
        <v>735</v>
      </c>
      <c r="E103" s="85">
        <f>'5'!E103</f>
        <v>1782</v>
      </c>
      <c r="F103" s="139" t="s">
        <v>699</v>
      </c>
      <c r="G103" s="139">
        <v>0</v>
      </c>
      <c r="H103" s="139">
        <v>0</v>
      </c>
      <c r="I103" s="24">
        <f t="shared" si="2"/>
        <v>0</v>
      </c>
      <c r="J103" s="139">
        <v>611</v>
      </c>
      <c r="K103" s="24">
        <f t="shared" si="3"/>
        <v>0</v>
      </c>
      <c r="L103" s="5"/>
      <c r="M103" s="5"/>
      <c r="N103" s="5"/>
      <c r="O103" s="5"/>
      <c r="P103" s="5"/>
      <c r="Q103" s="5"/>
      <c r="R103" s="5"/>
    </row>
    <row r="104" spans="1:18" x14ac:dyDescent="0.25">
      <c r="A104" s="18" t="s">
        <v>129</v>
      </c>
      <c r="B104" s="10" t="s">
        <v>552</v>
      </c>
      <c r="C104" s="85">
        <f>'5'!C104</f>
        <v>618</v>
      </c>
      <c r="D104" s="85">
        <f>'5'!D104</f>
        <v>430</v>
      </c>
      <c r="E104" s="85">
        <f>'5'!E104</f>
        <v>1048</v>
      </c>
      <c r="F104" s="139" t="s">
        <v>699</v>
      </c>
      <c r="G104" s="139">
        <v>0</v>
      </c>
      <c r="H104" s="139">
        <v>0</v>
      </c>
      <c r="I104" s="24">
        <f t="shared" si="2"/>
        <v>0</v>
      </c>
      <c r="J104" s="139">
        <v>203</v>
      </c>
      <c r="K104" s="24">
        <f t="shared" si="3"/>
        <v>0</v>
      </c>
      <c r="L104" s="5"/>
      <c r="M104" s="5"/>
      <c r="N104" s="5"/>
      <c r="O104" s="5"/>
      <c r="P104" s="5"/>
      <c r="Q104" s="5"/>
      <c r="R104" s="5"/>
    </row>
    <row r="105" spans="1:18" x14ac:dyDescent="0.25">
      <c r="A105" s="18" t="s">
        <v>130</v>
      </c>
      <c r="B105" s="10" t="s">
        <v>539</v>
      </c>
      <c r="C105" s="85">
        <f>'5'!C105</f>
        <v>234</v>
      </c>
      <c r="D105" s="85">
        <f>'5'!D105</f>
        <v>132</v>
      </c>
      <c r="E105" s="85">
        <f>'5'!E105</f>
        <v>366</v>
      </c>
      <c r="F105" s="139" t="s">
        <v>705</v>
      </c>
      <c r="G105" s="139">
        <v>1</v>
      </c>
      <c r="H105" s="139">
        <v>20</v>
      </c>
      <c r="I105" s="24">
        <f t="shared" si="2"/>
        <v>0.15151515151515152</v>
      </c>
      <c r="J105" s="139">
        <v>106</v>
      </c>
      <c r="K105" s="24">
        <f t="shared" si="3"/>
        <v>0.18867924528301888</v>
      </c>
      <c r="L105" s="5"/>
      <c r="M105" s="5"/>
      <c r="N105" s="5"/>
      <c r="O105" s="5"/>
      <c r="P105" s="5"/>
      <c r="Q105" s="5"/>
      <c r="R105" s="5"/>
    </row>
    <row r="106" spans="1:18" x14ac:dyDescent="0.25">
      <c r="A106" s="18" t="s">
        <v>131</v>
      </c>
      <c r="B106" s="10" t="s">
        <v>548</v>
      </c>
      <c r="C106" s="85">
        <f>'5'!C106</f>
        <v>1120</v>
      </c>
      <c r="D106" s="85">
        <f>'5'!D106</f>
        <v>770</v>
      </c>
      <c r="E106" s="85">
        <f>'5'!E106</f>
        <v>1890</v>
      </c>
      <c r="F106" s="139" t="s">
        <v>699</v>
      </c>
      <c r="G106" s="139">
        <v>0</v>
      </c>
      <c r="H106" s="139">
        <v>0</v>
      </c>
      <c r="I106" s="24">
        <f t="shared" si="2"/>
        <v>0</v>
      </c>
      <c r="J106" s="139">
        <v>429</v>
      </c>
      <c r="K106" s="24">
        <f t="shared" si="3"/>
        <v>0</v>
      </c>
      <c r="L106" s="5"/>
      <c r="M106" s="5"/>
      <c r="N106" s="5"/>
      <c r="O106" s="5"/>
      <c r="P106" s="5"/>
      <c r="Q106" s="5"/>
      <c r="R106" s="5"/>
    </row>
    <row r="107" spans="1:18" x14ac:dyDescent="0.25">
      <c r="A107" s="18" t="s">
        <v>132</v>
      </c>
      <c r="B107" s="10" t="s">
        <v>543</v>
      </c>
      <c r="C107" s="85">
        <f>'5'!C107</f>
        <v>640</v>
      </c>
      <c r="D107" s="85">
        <f>'5'!D107</f>
        <v>450</v>
      </c>
      <c r="E107" s="85">
        <f>'5'!E107</f>
        <v>1090</v>
      </c>
      <c r="F107" s="139" t="s">
        <v>726</v>
      </c>
      <c r="G107" s="139">
        <v>2</v>
      </c>
      <c r="H107" s="139">
        <v>52</v>
      </c>
      <c r="I107" s="24">
        <f t="shared" si="2"/>
        <v>0.11555555555555555</v>
      </c>
      <c r="J107" s="139">
        <v>383</v>
      </c>
      <c r="K107" s="24">
        <f t="shared" si="3"/>
        <v>0.13577023498694518</v>
      </c>
      <c r="L107" s="5"/>
      <c r="M107" s="5"/>
      <c r="N107" s="5"/>
      <c r="O107" s="5"/>
      <c r="P107" s="5"/>
      <c r="Q107" s="5"/>
      <c r="R107" s="5"/>
    </row>
    <row r="108" spans="1:18" x14ac:dyDescent="0.25">
      <c r="A108" s="18" t="s">
        <v>133</v>
      </c>
      <c r="B108" s="10" t="s">
        <v>571</v>
      </c>
      <c r="C108" s="85">
        <f>'5'!C108</f>
        <v>193</v>
      </c>
      <c r="D108" s="85">
        <f>'5'!D108</f>
        <v>148</v>
      </c>
      <c r="E108" s="85">
        <f>'5'!E108</f>
        <v>341</v>
      </c>
      <c r="F108" s="139" t="s">
        <v>699</v>
      </c>
      <c r="G108" s="139">
        <v>0</v>
      </c>
      <c r="H108" s="139">
        <v>0</v>
      </c>
      <c r="I108" s="24">
        <f t="shared" si="2"/>
        <v>0</v>
      </c>
      <c r="J108" s="139">
        <v>98</v>
      </c>
      <c r="K108" s="24">
        <f t="shared" si="3"/>
        <v>0</v>
      </c>
      <c r="L108" s="5"/>
      <c r="M108" s="5"/>
      <c r="N108" s="5"/>
      <c r="O108" s="5"/>
      <c r="P108" s="5"/>
      <c r="Q108" s="5"/>
      <c r="R108" s="5"/>
    </row>
    <row r="109" spans="1:18" x14ac:dyDescent="0.25">
      <c r="A109" s="18" t="s">
        <v>134</v>
      </c>
      <c r="B109" s="10" t="s">
        <v>575</v>
      </c>
      <c r="C109" s="85">
        <f>'5'!C109</f>
        <v>1931</v>
      </c>
      <c r="D109" s="85">
        <f>'5'!D109</f>
        <v>1475</v>
      </c>
      <c r="E109" s="85">
        <f>'5'!E109</f>
        <v>3406</v>
      </c>
      <c r="F109" s="139" t="s">
        <v>699</v>
      </c>
      <c r="G109" s="139">
        <v>0</v>
      </c>
      <c r="H109" s="139">
        <v>0</v>
      </c>
      <c r="I109" s="24">
        <f t="shared" si="2"/>
        <v>0</v>
      </c>
      <c r="J109" s="139">
        <v>319</v>
      </c>
      <c r="K109" s="24">
        <f t="shared" si="3"/>
        <v>0</v>
      </c>
      <c r="L109" s="5"/>
      <c r="M109" s="5"/>
      <c r="N109" s="5"/>
      <c r="O109" s="5"/>
      <c r="P109" s="5"/>
      <c r="Q109" s="5"/>
      <c r="R109" s="5"/>
    </row>
    <row r="110" spans="1:18" x14ac:dyDescent="0.25">
      <c r="A110" s="18" t="s">
        <v>135</v>
      </c>
      <c r="B110" s="10" t="s">
        <v>593</v>
      </c>
      <c r="C110" s="85">
        <f>'5'!C110</f>
        <v>297</v>
      </c>
      <c r="D110" s="85">
        <f>'5'!D110</f>
        <v>213</v>
      </c>
      <c r="E110" s="85">
        <f>'5'!E110</f>
        <v>510</v>
      </c>
      <c r="F110" s="139" t="s">
        <v>727</v>
      </c>
      <c r="G110" s="139">
        <v>1</v>
      </c>
      <c r="H110" s="139">
        <v>16</v>
      </c>
      <c r="I110" s="24">
        <f t="shared" si="2"/>
        <v>7.5117370892018781E-2</v>
      </c>
      <c r="J110" s="139">
        <v>162</v>
      </c>
      <c r="K110" s="24">
        <f t="shared" si="3"/>
        <v>9.8765432098765427E-2</v>
      </c>
      <c r="L110" s="5"/>
      <c r="M110" s="5"/>
      <c r="N110" s="5"/>
      <c r="O110" s="5"/>
      <c r="P110" s="5"/>
      <c r="Q110" s="5"/>
      <c r="R110" s="5"/>
    </row>
    <row r="111" spans="1:18" x14ac:dyDescent="0.25">
      <c r="A111" s="18" t="s">
        <v>136</v>
      </c>
      <c r="B111" s="10" t="s">
        <v>592</v>
      </c>
      <c r="C111" s="85">
        <f>'5'!C111</f>
        <v>1014</v>
      </c>
      <c r="D111" s="85">
        <f>'5'!D111</f>
        <v>751</v>
      </c>
      <c r="E111" s="85">
        <f>'5'!E111</f>
        <v>1765</v>
      </c>
      <c r="F111" s="139" t="s">
        <v>725</v>
      </c>
      <c r="G111" s="139">
        <v>1</v>
      </c>
      <c r="H111" s="139">
        <v>28</v>
      </c>
      <c r="I111" s="24">
        <f t="shared" si="2"/>
        <v>3.7283621837549935E-2</v>
      </c>
      <c r="J111" s="139">
        <v>522</v>
      </c>
      <c r="K111" s="24">
        <f t="shared" si="3"/>
        <v>5.3639846743295021E-2</v>
      </c>
      <c r="L111" s="5"/>
      <c r="M111" s="5"/>
      <c r="N111" s="5"/>
      <c r="O111" s="5"/>
      <c r="P111" s="5"/>
      <c r="Q111" s="5"/>
      <c r="R111" s="5"/>
    </row>
    <row r="112" spans="1:18" x14ac:dyDescent="0.25">
      <c r="A112" s="18" t="s">
        <v>137</v>
      </c>
      <c r="B112" s="10" t="s">
        <v>545</v>
      </c>
      <c r="C112" s="85">
        <f>'5'!C112</f>
        <v>571</v>
      </c>
      <c r="D112" s="85">
        <f>'5'!D112</f>
        <v>438</v>
      </c>
      <c r="E112" s="85">
        <f>'5'!E112</f>
        <v>1009</v>
      </c>
      <c r="F112" s="139" t="s">
        <v>699</v>
      </c>
      <c r="G112" s="139">
        <v>0</v>
      </c>
      <c r="H112" s="139">
        <v>0</v>
      </c>
      <c r="I112" s="24">
        <f t="shared" si="2"/>
        <v>0</v>
      </c>
      <c r="J112" s="139">
        <v>166</v>
      </c>
      <c r="K112" s="24">
        <f t="shared" si="3"/>
        <v>0</v>
      </c>
      <c r="L112" s="5"/>
      <c r="M112" s="5"/>
      <c r="N112" s="5"/>
      <c r="O112" s="5"/>
      <c r="P112" s="5"/>
      <c r="Q112" s="5"/>
      <c r="R112" s="5"/>
    </row>
    <row r="113" spans="1:18" x14ac:dyDescent="0.25">
      <c r="A113" s="18" t="s">
        <v>138</v>
      </c>
      <c r="B113" s="10" t="s">
        <v>579</v>
      </c>
      <c r="C113" s="85">
        <f>'5'!C113</f>
        <v>1704</v>
      </c>
      <c r="D113" s="85">
        <f>'5'!D113</f>
        <v>1209</v>
      </c>
      <c r="E113" s="85">
        <f>'5'!E113</f>
        <v>2913</v>
      </c>
      <c r="F113" s="139" t="s">
        <v>699</v>
      </c>
      <c r="G113" s="139">
        <v>0</v>
      </c>
      <c r="H113" s="139">
        <v>0</v>
      </c>
      <c r="I113" s="24">
        <f t="shared" si="2"/>
        <v>0</v>
      </c>
      <c r="J113" s="139">
        <v>302</v>
      </c>
      <c r="K113" s="24">
        <f t="shared" si="3"/>
        <v>0</v>
      </c>
      <c r="L113" s="5"/>
      <c r="M113" s="5"/>
      <c r="N113" s="5"/>
      <c r="O113" s="5"/>
      <c r="P113" s="5"/>
      <c r="Q113" s="5"/>
      <c r="R113" s="5"/>
    </row>
    <row r="114" spans="1:18" x14ac:dyDescent="0.25">
      <c r="A114" s="18" t="s">
        <v>139</v>
      </c>
      <c r="B114" s="10" t="s">
        <v>590</v>
      </c>
      <c r="C114" s="85">
        <f>'5'!C114</f>
        <v>195</v>
      </c>
      <c r="D114" s="85">
        <f>'5'!D114</f>
        <v>159</v>
      </c>
      <c r="E114" s="85">
        <f>'5'!E114</f>
        <v>354</v>
      </c>
      <c r="F114" s="139" t="s">
        <v>706</v>
      </c>
      <c r="G114" s="139">
        <v>1</v>
      </c>
      <c r="H114" s="139">
        <v>18</v>
      </c>
      <c r="I114" s="24">
        <f t="shared" si="2"/>
        <v>0.11320754716981132</v>
      </c>
      <c r="J114" s="139">
        <v>124</v>
      </c>
      <c r="K114" s="24">
        <f t="shared" si="3"/>
        <v>0.14516129032258066</v>
      </c>
      <c r="L114" s="5"/>
      <c r="M114" s="5"/>
      <c r="N114" s="5"/>
      <c r="O114" s="5"/>
      <c r="P114" s="5"/>
      <c r="Q114" s="5"/>
      <c r="R114" s="5"/>
    </row>
    <row r="115" spans="1:18" x14ac:dyDescent="0.25">
      <c r="A115" s="18" t="s">
        <v>140</v>
      </c>
      <c r="B115" s="10" t="s">
        <v>545</v>
      </c>
      <c r="C115" s="85">
        <f>'5'!C115</f>
        <v>489</v>
      </c>
      <c r="D115" s="85">
        <f>'5'!D115</f>
        <v>409</v>
      </c>
      <c r="E115" s="85">
        <f>'5'!E115</f>
        <v>898</v>
      </c>
      <c r="F115" s="139" t="s">
        <v>699</v>
      </c>
      <c r="G115" s="139">
        <v>0</v>
      </c>
      <c r="H115" s="139">
        <v>0</v>
      </c>
      <c r="I115" s="24">
        <f t="shared" si="2"/>
        <v>0</v>
      </c>
      <c r="J115" s="139">
        <v>157</v>
      </c>
      <c r="K115" s="24">
        <f t="shared" si="3"/>
        <v>0</v>
      </c>
      <c r="L115" s="5"/>
      <c r="M115" s="5"/>
      <c r="N115" s="5"/>
      <c r="O115" s="5"/>
      <c r="P115" s="5"/>
      <c r="Q115" s="5"/>
      <c r="R115" s="5"/>
    </row>
    <row r="116" spans="1:18" x14ac:dyDescent="0.25">
      <c r="A116" s="18" t="s">
        <v>141</v>
      </c>
      <c r="B116" s="10" t="s">
        <v>556</v>
      </c>
      <c r="C116" s="85">
        <f>'5'!C116</f>
        <v>1336</v>
      </c>
      <c r="D116" s="85">
        <f>'5'!D116</f>
        <v>986</v>
      </c>
      <c r="E116" s="85">
        <f>'5'!E116</f>
        <v>2322</v>
      </c>
      <c r="F116" s="139" t="s">
        <v>699</v>
      </c>
      <c r="G116" s="139">
        <v>0</v>
      </c>
      <c r="H116" s="139">
        <v>0</v>
      </c>
      <c r="I116" s="24">
        <f t="shared" si="2"/>
        <v>0</v>
      </c>
      <c r="J116" s="139">
        <v>561</v>
      </c>
      <c r="K116" s="24">
        <f t="shared" si="3"/>
        <v>0</v>
      </c>
      <c r="L116" s="5"/>
      <c r="M116" s="5"/>
      <c r="N116" s="5"/>
      <c r="O116" s="5"/>
      <c r="P116" s="5"/>
      <c r="Q116" s="5"/>
      <c r="R116" s="5"/>
    </row>
    <row r="117" spans="1:18" x14ac:dyDescent="0.25">
      <c r="A117" s="18" t="s">
        <v>142</v>
      </c>
      <c r="B117" s="10" t="s">
        <v>552</v>
      </c>
      <c r="C117" s="85">
        <f>'5'!C117</f>
        <v>778</v>
      </c>
      <c r="D117" s="85">
        <f>'5'!D117</f>
        <v>565</v>
      </c>
      <c r="E117" s="85">
        <f>'5'!E117</f>
        <v>1343</v>
      </c>
      <c r="F117" s="139" t="s">
        <v>699</v>
      </c>
      <c r="G117" s="139">
        <v>0</v>
      </c>
      <c r="H117" s="139">
        <v>0</v>
      </c>
      <c r="I117" s="24">
        <f t="shared" si="2"/>
        <v>0</v>
      </c>
      <c r="J117" s="139">
        <v>260</v>
      </c>
      <c r="K117" s="24">
        <f t="shared" si="3"/>
        <v>0</v>
      </c>
      <c r="L117" s="5"/>
      <c r="M117" s="5"/>
      <c r="N117" s="5"/>
      <c r="O117" s="5"/>
      <c r="P117" s="5"/>
      <c r="Q117" s="5"/>
      <c r="R117" s="5"/>
    </row>
    <row r="118" spans="1:18" x14ac:dyDescent="0.25">
      <c r="A118" s="18" t="s">
        <v>143</v>
      </c>
      <c r="B118" s="10" t="s">
        <v>594</v>
      </c>
      <c r="C118" s="85">
        <f>'5'!C118</f>
        <v>641</v>
      </c>
      <c r="D118" s="85">
        <f>'5'!D118</f>
        <v>401</v>
      </c>
      <c r="E118" s="85">
        <f>'5'!E118</f>
        <v>1042</v>
      </c>
      <c r="F118" s="139" t="s">
        <v>143</v>
      </c>
      <c r="G118" s="139">
        <v>1</v>
      </c>
      <c r="H118" s="139">
        <v>17</v>
      </c>
      <c r="I118" s="24">
        <f t="shared" si="2"/>
        <v>4.2394014962593519E-2</v>
      </c>
      <c r="J118" s="139">
        <v>228</v>
      </c>
      <c r="K118" s="24">
        <f t="shared" si="3"/>
        <v>7.4561403508771926E-2</v>
      </c>
      <c r="L118" s="5"/>
      <c r="M118" s="5"/>
      <c r="N118" s="5"/>
      <c r="O118" s="5"/>
      <c r="P118" s="5"/>
      <c r="Q118" s="5"/>
      <c r="R118" s="5"/>
    </row>
    <row r="119" spans="1:18" x14ac:dyDescent="0.25">
      <c r="A119" s="18" t="s">
        <v>144</v>
      </c>
      <c r="B119" s="10" t="s">
        <v>539</v>
      </c>
      <c r="C119" s="85">
        <f>'5'!C119</f>
        <v>452</v>
      </c>
      <c r="D119" s="85">
        <f>'5'!D119</f>
        <v>323</v>
      </c>
      <c r="E119" s="85">
        <f>'5'!E119</f>
        <v>775</v>
      </c>
      <c r="F119" s="139" t="s">
        <v>699</v>
      </c>
      <c r="G119" s="139">
        <v>0</v>
      </c>
      <c r="H119" s="139">
        <v>0</v>
      </c>
      <c r="I119" s="24">
        <f t="shared" si="2"/>
        <v>0</v>
      </c>
      <c r="J119" s="139">
        <v>143</v>
      </c>
      <c r="K119" s="24">
        <f t="shared" si="3"/>
        <v>0</v>
      </c>
      <c r="L119" s="5"/>
      <c r="M119" s="5"/>
      <c r="N119" s="5"/>
      <c r="O119" s="5"/>
      <c r="P119" s="5"/>
      <c r="Q119" s="5"/>
      <c r="R119" s="5"/>
    </row>
    <row r="120" spans="1:18" x14ac:dyDescent="0.25">
      <c r="A120" s="18" t="s">
        <v>145</v>
      </c>
      <c r="B120" s="10" t="s">
        <v>595</v>
      </c>
      <c r="C120" s="85">
        <f>'5'!C120</f>
        <v>899</v>
      </c>
      <c r="D120" s="85">
        <f>'5'!D120</f>
        <v>658</v>
      </c>
      <c r="E120" s="85">
        <f>'5'!E120</f>
        <v>1557</v>
      </c>
      <c r="F120" s="139" t="s">
        <v>145</v>
      </c>
      <c r="G120" s="139">
        <v>1</v>
      </c>
      <c r="H120" s="139">
        <v>52</v>
      </c>
      <c r="I120" s="24">
        <f t="shared" si="2"/>
        <v>7.9027355623100301E-2</v>
      </c>
      <c r="J120" s="139">
        <v>386</v>
      </c>
      <c r="K120" s="24">
        <f t="shared" si="3"/>
        <v>0.13471502590673576</v>
      </c>
      <c r="L120" s="5"/>
      <c r="M120" s="5"/>
      <c r="N120" s="5"/>
      <c r="O120" s="5"/>
      <c r="P120" s="5"/>
      <c r="Q120" s="5"/>
      <c r="R120" s="5"/>
    </row>
    <row r="121" spans="1:18" x14ac:dyDescent="0.25">
      <c r="A121" s="18" t="s">
        <v>146</v>
      </c>
      <c r="B121" s="10" t="s">
        <v>574</v>
      </c>
      <c r="C121" s="85">
        <f>'5'!C121</f>
        <v>503</v>
      </c>
      <c r="D121" s="85">
        <f>'5'!D121</f>
        <v>355</v>
      </c>
      <c r="E121" s="85">
        <f>'5'!E121</f>
        <v>858</v>
      </c>
      <c r="F121" s="139" t="s">
        <v>699</v>
      </c>
      <c r="G121" s="139">
        <v>0</v>
      </c>
      <c r="H121" s="139">
        <v>0</v>
      </c>
      <c r="I121" s="24">
        <f t="shared" si="2"/>
        <v>0</v>
      </c>
      <c r="J121" s="139">
        <v>237</v>
      </c>
      <c r="K121" s="24">
        <f t="shared" si="3"/>
        <v>0</v>
      </c>
      <c r="L121" s="5"/>
      <c r="M121" s="5"/>
      <c r="N121" s="5"/>
      <c r="O121" s="5"/>
      <c r="P121" s="5"/>
      <c r="Q121" s="5"/>
      <c r="R121" s="5"/>
    </row>
    <row r="122" spans="1:18" x14ac:dyDescent="0.25">
      <c r="A122" s="18" t="s">
        <v>147</v>
      </c>
      <c r="B122" s="10" t="s">
        <v>544</v>
      </c>
      <c r="C122" s="85">
        <f>'5'!C122</f>
        <v>677</v>
      </c>
      <c r="D122" s="85">
        <f>'5'!D122</f>
        <v>521</v>
      </c>
      <c r="E122" s="85">
        <f>'5'!E122</f>
        <v>1198</v>
      </c>
      <c r="F122" s="139" t="s">
        <v>699</v>
      </c>
      <c r="G122" s="139">
        <v>0</v>
      </c>
      <c r="H122" s="139">
        <v>0</v>
      </c>
      <c r="I122" s="24">
        <f t="shared" si="2"/>
        <v>0</v>
      </c>
      <c r="J122" s="139">
        <v>243</v>
      </c>
      <c r="K122" s="24">
        <f t="shared" si="3"/>
        <v>0</v>
      </c>
      <c r="L122" s="5"/>
      <c r="M122" s="5"/>
      <c r="N122" s="5"/>
      <c r="O122" s="5"/>
      <c r="P122" s="5"/>
      <c r="Q122" s="5"/>
      <c r="R122" s="5"/>
    </row>
    <row r="123" spans="1:18" x14ac:dyDescent="0.25">
      <c r="A123" s="18" t="s">
        <v>148</v>
      </c>
      <c r="B123" s="10" t="s">
        <v>547</v>
      </c>
      <c r="C123" s="85">
        <f>'5'!C123</f>
        <v>861</v>
      </c>
      <c r="D123" s="85">
        <f>'5'!D123</f>
        <v>545</v>
      </c>
      <c r="E123" s="85">
        <f>'5'!E123</f>
        <v>1406</v>
      </c>
      <c r="F123" s="139" t="s">
        <v>699</v>
      </c>
      <c r="G123" s="139">
        <v>0</v>
      </c>
      <c r="H123" s="139">
        <v>0</v>
      </c>
      <c r="I123" s="24">
        <f t="shared" si="2"/>
        <v>0</v>
      </c>
      <c r="J123" s="139">
        <v>322</v>
      </c>
      <c r="K123" s="24">
        <f t="shared" si="3"/>
        <v>0</v>
      </c>
      <c r="L123" s="5"/>
      <c r="M123" s="5"/>
      <c r="N123" s="5"/>
      <c r="O123" s="5"/>
      <c r="P123" s="5"/>
      <c r="Q123" s="5"/>
      <c r="R123" s="5"/>
    </row>
    <row r="124" spans="1:18" x14ac:dyDescent="0.25">
      <c r="A124" s="18" t="s">
        <v>149</v>
      </c>
      <c r="B124" s="10" t="s">
        <v>556</v>
      </c>
      <c r="C124" s="85">
        <f>'5'!C124</f>
        <v>946</v>
      </c>
      <c r="D124" s="85">
        <f>'5'!D124</f>
        <v>639</v>
      </c>
      <c r="E124" s="85">
        <f>'5'!E124</f>
        <v>1585</v>
      </c>
      <c r="F124" s="139" t="s">
        <v>699</v>
      </c>
      <c r="G124" s="139">
        <v>0</v>
      </c>
      <c r="H124" s="139">
        <v>0</v>
      </c>
      <c r="I124" s="24">
        <f t="shared" si="2"/>
        <v>0</v>
      </c>
      <c r="J124" s="139">
        <v>404</v>
      </c>
      <c r="K124" s="24">
        <f t="shared" si="3"/>
        <v>0</v>
      </c>
      <c r="L124" s="5"/>
      <c r="M124" s="5"/>
      <c r="N124" s="5"/>
      <c r="O124" s="5"/>
      <c r="P124" s="5"/>
      <c r="Q124" s="5"/>
      <c r="R124" s="5"/>
    </row>
    <row r="125" spans="1:18" x14ac:dyDescent="0.25">
      <c r="A125" s="18" t="s">
        <v>150</v>
      </c>
      <c r="B125" s="10" t="s">
        <v>541</v>
      </c>
      <c r="C125" s="85">
        <f>'5'!C125</f>
        <v>2656</v>
      </c>
      <c r="D125" s="85">
        <f>'5'!D125</f>
        <v>2056</v>
      </c>
      <c r="E125" s="85">
        <f>'5'!E125</f>
        <v>4712</v>
      </c>
      <c r="F125" s="139" t="s">
        <v>728</v>
      </c>
      <c r="G125" s="139">
        <v>1</v>
      </c>
      <c r="H125" s="139">
        <v>8</v>
      </c>
      <c r="I125" s="24">
        <f t="shared" si="2"/>
        <v>3.8910505836575876E-3</v>
      </c>
      <c r="J125" s="139">
        <v>275</v>
      </c>
      <c r="K125" s="24">
        <f t="shared" si="3"/>
        <v>2.9090909090909091E-2</v>
      </c>
      <c r="L125" s="5"/>
      <c r="M125" s="5"/>
      <c r="N125" s="5"/>
      <c r="O125" s="5"/>
      <c r="P125" s="5"/>
      <c r="Q125" s="5"/>
      <c r="R125" s="5"/>
    </row>
    <row r="126" spans="1:18" x14ac:dyDescent="0.25">
      <c r="A126" s="18" t="s">
        <v>151</v>
      </c>
      <c r="B126" s="10" t="s">
        <v>590</v>
      </c>
      <c r="C126" s="85">
        <f>'5'!C126</f>
        <v>975</v>
      </c>
      <c r="D126" s="85">
        <f>'5'!D126</f>
        <v>681</v>
      </c>
      <c r="E126" s="85">
        <f>'5'!E126</f>
        <v>1656</v>
      </c>
      <c r="F126" s="139" t="s">
        <v>729</v>
      </c>
      <c r="G126" s="139">
        <v>2</v>
      </c>
      <c r="H126" s="139">
        <v>53</v>
      </c>
      <c r="I126" s="24">
        <f t="shared" si="2"/>
        <v>7.7826725403817909E-2</v>
      </c>
      <c r="J126" s="139">
        <v>521</v>
      </c>
      <c r="K126" s="24">
        <f t="shared" si="3"/>
        <v>0.1017274472168906</v>
      </c>
      <c r="L126" s="5"/>
      <c r="M126" s="5"/>
      <c r="N126" s="5"/>
      <c r="O126" s="5"/>
      <c r="P126" s="5"/>
      <c r="Q126" s="5"/>
      <c r="R126" s="5"/>
    </row>
    <row r="127" spans="1:18" x14ac:dyDescent="0.25">
      <c r="A127" s="18" t="s">
        <v>152</v>
      </c>
      <c r="B127" s="10" t="s">
        <v>553</v>
      </c>
      <c r="C127" s="85">
        <f>'5'!C127</f>
        <v>371</v>
      </c>
      <c r="D127" s="85">
        <f>'5'!D127</f>
        <v>238</v>
      </c>
      <c r="E127" s="85">
        <f>'5'!E127</f>
        <v>609</v>
      </c>
      <c r="F127" s="139" t="s">
        <v>699</v>
      </c>
      <c r="G127" s="139">
        <v>0</v>
      </c>
      <c r="H127" s="139">
        <v>0</v>
      </c>
      <c r="I127" s="24">
        <f t="shared" si="2"/>
        <v>0</v>
      </c>
      <c r="J127" s="139">
        <v>162</v>
      </c>
      <c r="K127" s="24">
        <f t="shared" si="3"/>
        <v>0</v>
      </c>
      <c r="L127" s="5"/>
      <c r="M127" s="5"/>
      <c r="N127" s="5"/>
      <c r="O127" s="5"/>
      <c r="P127" s="5"/>
      <c r="Q127" s="5"/>
      <c r="R127" s="5"/>
    </row>
    <row r="128" spans="1:18" x14ac:dyDescent="0.25">
      <c r="A128" s="18" t="s">
        <v>153</v>
      </c>
      <c r="B128" s="10" t="s">
        <v>539</v>
      </c>
      <c r="C128" s="85">
        <f>'5'!C128</f>
        <v>310</v>
      </c>
      <c r="D128" s="85">
        <f>'5'!D128</f>
        <v>182</v>
      </c>
      <c r="E128" s="85">
        <f>'5'!E128</f>
        <v>492</v>
      </c>
      <c r="F128" s="139" t="s">
        <v>699</v>
      </c>
      <c r="G128" s="139">
        <v>0</v>
      </c>
      <c r="H128" s="139">
        <v>0</v>
      </c>
      <c r="I128" s="24">
        <f t="shared" si="2"/>
        <v>0</v>
      </c>
      <c r="J128" s="139">
        <v>182</v>
      </c>
      <c r="K128" s="24">
        <f t="shared" si="3"/>
        <v>0</v>
      </c>
      <c r="L128" s="5"/>
      <c r="M128" s="5"/>
      <c r="N128" s="5"/>
      <c r="O128" s="5"/>
      <c r="P128" s="5"/>
      <c r="Q128" s="5"/>
      <c r="R128" s="5"/>
    </row>
    <row r="129" spans="1:18" x14ac:dyDescent="0.25">
      <c r="A129" s="18" t="s">
        <v>154</v>
      </c>
      <c r="B129" s="10" t="s">
        <v>539</v>
      </c>
      <c r="C129" s="85">
        <f>'5'!C129</f>
        <v>550</v>
      </c>
      <c r="D129" s="85">
        <f>'5'!D129</f>
        <v>354</v>
      </c>
      <c r="E129" s="85">
        <f>'5'!E129</f>
        <v>904</v>
      </c>
      <c r="F129" s="139" t="s">
        <v>705</v>
      </c>
      <c r="G129" s="139">
        <v>1</v>
      </c>
      <c r="H129" s="139">
        <v>35</v>
      </c>
      <c r="I129" s="24">
        <f t="shared" si="2"/>
        <v>9.8870056497175146E-2</v>
      </c>
      <c r="J129" s="139">
        <v>252</v>
      </c>
      <c r="K129" s="24">
        <f t="shared" si="3"/>
        <v>0.1388888888888889</v>
      </c>
      <c r="L129" s="5"/>
      <c r="M129" s="5"/>
      <c r="N129" s="5"/>
      <c r="O129" s="5"/>
      <c r="P129" s="5"/>
      <c r="Q129" s="5"/>
      <c r="R129" s="5"/>
    </row>
    <row r="130" spans="1:18" x14ac:dyDescent="0.25">
      <c r="A130" s="18" t="s">
        <v>155</v>
      </c>
      <c r="B130" s="10" t="s">
        <v>555</v>
      </c>
      <c r="C130" s="85">
        <f>'5'!C130</f>
        <v>340</v>
      </c>
      <c r="D130" s="85">
        <f>'5'!D130</f>
        <v>239</v>
      </c>
      <c r="E130" s="85">
        <f>'5'!E130</f>
        <v>579</v>
      </c>
      <c r="F130" s="139" t="s">
        <v>155</v>
      </c>
      <c r="G130" s="139">
        <v>1</v>
      </c>
      <c r="H130" s="139">
        <v>50</v>
      </c>
      <c r="I130" s="24">
        <f t="shared" si="2"/>
        <v>0.20920502092050208</v>
      </c>
      <c r="J130" s="139">
        <v>164</v>
      </c>
      <c r="K130" s="24">
        <f t="shared" si="3"/>
        <v>0.3048780487804878</v>
      </c>
      <c r="L130" s="5"/>
      <c r="M130" s="5"/>
      <c r="N130" s="5"/>
      <c r="O130" s="5"/>
      <c r="P130" s="5"/>
      <c r="Q130" s="5"/>
      <c r="R130" s="5"/>
    </row>
    <row r="131" spans="1:18" x14ac:dyDescent="0.25">
      <c r="A131" s="18" t="s">
        <v>156</v>
      </c>
      <c r="B131" s="10" t="s">
        <v>537</v>
      </c>
      <c r="C131" s="85">
        <f>'5'!C131</f>
        <v>1825</v>
      </c>
      <c r="D131" s="85">
        <f>'5'!D131</f>
        <v>1366</v>
      </c>
      <c r="E131" s="85">
        <f>'5'!E131</f>
        <v>3191</v>
      </c>
      <c r="F131" s="139" t="s">
        <v>699</v>
      </c>
      <c r="G131" s="139">
        <v>0</v>
      </c>
      <c r="H131" s="139">
        <v>0</v>
      </c>
      <c r="I131" s="24">
        <f t="shared" si="2"/>
        <v>0</v>
      </c>
      <c r="J131" s="139">
        <v>447</v>
      </c>
      <c r="K131" s="24">
        <f t="shared" si="3"/>
        <v>0</v>
      </c>
      <c r="L131" s="5"/>
      <c r="M131" s="5"/>
      <c r="N131" s="5"/>
      <c r="O131" s="5"/>
      <c r="P131" s="5"/>
      <c r="Q131" s="5"/>
      <c r="R131" s="5"/>
    </row>
    <row r="132" spans="1:18" x14ac:dyDescent="0.25">
      <c r="A132" s="18" t="s">
        <v>157</v>
      </c>
      <c r="B132" s="10" t="s">
        <v>579</v>
      </c>
      <c r="C132" s="85">
        <f>'5'!C132</f>
        <v>685</v>
      </c>
      <c r="D132" s="85">
        <f>'5'!D132</f>
        <v>464</v>
      </c>
      <c r="E132" s="85">
        <f>'5'!E132</f>
        <v>1149</v>
      </c>
      <c r="F132" s="139" t="s">
        <v>723</v>
      </c>
      <c r="G132" s="139">
        <v>1</v>
      </c>
      <c r="H132" s="139">
        <v>13</v>
      </c>
      <c r="I132" s="24">
        <f t="shared" ref="I132:I195" si="4">H132/D132</f>
        <v>2.8017241379310345E-2</v>
      </c>
      <c r="J132" s="139">
        <v>211</v>
      </c>
      <c r="K132" s="24">
        <f t="shared" ref="K132:K195" si="5">H132/J132</f>
        <v>6.1611374407582936E-2</v>
      </c>
      <c r="L132" s="5"/>
      <c r="M132" s="5"/>
      <c r="N132" s="5"/>
      <c r="O132" s="5"/>
      <c r="P132" s="5"/>
      <c r="Q132" s="5"/>
      <c r="R132" s="5"/>
    </row>
    <row r="133" spans="1:18" x14ac:dyDescent="0.25">
      <c r="A133" s="18" t="s">
        <v>158</v>
      </c>
      <c r="B133" s="10" t="s">
        <v>596</v>
      </c>
      <c r="C133" s="85">
        <f>'5'!C133</f>
        <v>1500</v>
      </c>
      <c r="D133" s="85">
        <f>'5'!D133</f>
        <v>1002</v>
      </c>
      <c r="E133" s="85">
        <f>'5'!E133</f>
        <v>2502</v>
      </c>
      <c r="F133" s="139" t="s">
        <v>730</v>
      </c>
      <c r="G133" s="139">
        <v>1</v>
      </c>
      <c r="H133" s="139">
        <v>15</v>
      </c>
      <c r="I133" s="24">
        <f t="shared" si="4"/>
        <v>1.4970059880239521E-2</v>
      </c>
      <c r="J133" s="139">
        <v>528</v>
      </c>
      <c r="K133" s="24">
        <f t="shared" si="5"/>
        <v>2.8409090909090908E-2</v>
      </c>
      <c r="L133" s="5"/>
      <c r="M133" s="5"/>
      <c r="N133" s="5"/>
      <c r="O133" s="5"/>
      <c r="P133" s="5"/>
      <c r="Q133" s="5"/>
      <c r="R133" s="5"/>
    </row>
    <row r="134" spans="1:18" x14ac:dyDescent="0.25">
      <c r="A134" s="18" t="s">
        <v>159</v>
      </c>
      <c r="B134" s="10" t="s">
        <v>547</v>
      </c>
      <c r="C134" s="85">
        <f>'5'!C134</f>
        <v>1498</v>
      </c>
      <c r="D134" s="85">
        <f>'5'!D134</f>
        <v>979</v>
      </c>
      <c r="E134" s="85">
        <f>'5'!E134</f>
        <v>2477</v>
      </c>
      <c r="F134" s="139" t="s">
        <v>699</v>
      </c>
      <c r="G134" s="139">
        <v>0</v>
      </c>
      <c r="H134" s="139">
        <v>0</v>
      </c>
      <c r="I134" s="24">
        <f t="shared" si="4"/>
        <v>0</v>
      </c>
      <c r="J134" s="139">
        <v>719</v>
      </c>
      <c r="K134" s="24">
        <f t="shared" si="5"/>
        <v>0</v>
      </c>
      <c r="L134" s="5"/>
      <c r="M134" s="5"/>
      <c r="N134" s="5"/>
      <c r="O134" s="5"/>
      <c r="P134" s="5"/>
      <c r="Q134" s="5"/>
      <c r="R134" s="5"/>
    </row>
    <row r="135" spans="1:18" x14ac:dyDescent="0.25">
      <c r="A135" s="18" t="s">
        <v>160</v>
      </c>
      <c r="B135" s="10" t="s">
        <v>548</v>
      </c>
      <c r="C135" s="85">
        <f>'5'!C135</f>
        <v>907</v>
      </c>
      <c r="D135" s="85">
        <f>'5'!D135</f>
        <v>652</v>
      </c>
      <c r="E135" s="85">
        <f>'5'!E135</f>
        <v>1559</v>
      </c>
      <c r="F135" s="139" t="s">
        <v>699</v>
      </c>
      <c r="G135" s="139">
        <v>0</v>
      </c>
      <c r="H135" s="139">
        <v>0</v>
      </c>
      <c r="I135" s="24">
        <f t="shared" si="4"/>
        <v>0</v>
      </c>
      <c r="J135" s="139">
        <v>462</v>
      </c>
      <c r="K135" s="24">
        <f t="shared" si="5"/>
        <v>0</v>
      </c>
      <c r="L135" s="5"/>
      <c r="M135" s="5"/>
      <c r="N135" s="5"/>
      <c r="O135" s="5"/>
      <c r="P135" s="5"/>
      <c r="Q135" s="5"/>
      <c r="R135" s="5"/>
    </row>
    <row r="136" spans="1:18" x14ac:dyDescent="0.25">
      <c r="A136" s="18" t="s">
        <v>161</v>
      </c>
      <c r="B136" s="10" t="s">
        <v>556</v>
      </c>
      <c r="C136" s="85">
        <f>'5'!C136</f>
        <v>683</v>
      </c>
      <c r="D136" s="85">
        <f>'5'!D136</f>
        <v>422</v>
      </c>
      <c r="E136" s="85">
        <f>'5'!E136</f>
        <v>1105</v>
      </c>
      <c r="F136" s="139" t="s">
        <v>699</v>
      </c>
      <c r="G136" s="139">
        <v>0</v>
      </c>
      <c r="H136" s="139">
        <v>0</v>
      </c>
      <c r="I136" s="24">
        <f t="shared" si="4"/>
        <v>0</v>
      </c>
      <c r="J136" s="139">
        <v>255</v>
      </c>
      <c r="K136" s="24">
        <f t="shared" si="5"/>
        <v>0</v>
      </c>
      <c r="L136" s="5"/>
      <c r="M136" s="5"/>
      <c r="N136" s="5"/>
      <c r="O136" s="5"/>
      <c r="P136" s="5"/>
      <c r="Q136" s="5"/>
      <c r="R136" s="5"/>
    </row>
    <row r="137" spans="1:18" ht="22.5" x14ac:dyDescent="0.25">
      <c r="A137" s="18" t="s">
        <v>162</v>
      </c>
      <c r="B137" s="10" t="s">
        <v>540</v>
      </c>
      <c r="C137" s="85">
        <f>'5'!C137</f>
        <v>2312</v>
      </c>
      <c r="D137" s="85">
        <f>'5'!D137</f>
        <v>1693</v>
      </c>
      <c r="E137" s="85">
        <f>'5'!E137</f>
        <v>4005</v>
      </c>
      <c r="F137" s="139" t="s">
        <v>731</v>
      </c>
      <c r="G137" s="139">
        <v>2</v>
      </c>
      <c r="H137" s="139">
        <v>95</v>
      </c>
      <c r="I137" s="24">
        <f t="shared" si="4"/>
        <v>5.6113408151210867E-2</v>
      </c>
      <c r="J137" s="139">
        <v>753</v>
      </c>
      <c r="K137" s="24">
        <f t="shared" si="5"/>
        <v>0.12616201859229748</v>
      </c>
      <c r="L137" s="5"/>
      <c r="M137" s="5"/>
      <c r="N137" s="5"/>
      <c r="O137" s="5"/>
      <c r="P137" s="5"/>
      <c r="Q137" s="5"/>
      <c r="R137" s="5"/>
    </row>
    <row r="138" spans="1:18" x14ac:dyDescent="0.25">
      <c r="A138" s="18" t="s">
        <v>163</v>
      </c>
      <c r="B138" s="10" t="s">
        <v>539</v>
      </c>
      <c r="C138" s="85">
        <f>'5'!C138</f>
        <v>475</v>
      </c>
      <c r="D138" s="85">
        <f>'5'!D138</f>
        <v>313</v>
      </c>
      <c r="E138" s="85">
        <f>'5'!E138</f>
        <v>788</v>
      </c>
      <c r="F138" s="139" t="s">
        <v>705</v>
      </c>
      <c r="G138" s="139">
        <v>1</v>
      </c>
      <c r="H138" s="139">
        <v>19</v>
      </c>
      <c r="I138" s="24">
        <f t="shared" si="4"/>
        <v>6.070287539936102E-2</v>
      </c>
      <c r="J138" s="139">
        <v>186</v>
      </c>
      <c r="K138" s="24">
        <f t="shared" si="5"/>
        <v>0.10215053763440861</v>
      </c>
      <c r="L138" s="5"/>
      <c r="M138" s="5"/>
      <c r="N138" s="5"/>
      <c r="O138" s="5"/>
      <c r="P138" s="5"/>
      <c r="Q138" s="5"/>
      <c r="R138" s="5"/>
    </row>
    <row r="139" spans="1:18" x14ac:dyDescent="0.25">
      <c r="A139" s="18" t="s">
        <v>164</v>
      </c>
      <c r="B139" s="10" t="s">
        <v>547</v>
      </c>
      <c r="C139" s="85">
        <f>'5'!C139</f>
        <v>1038</v>
      </c>
      <c r="D139" s="85">
        <f>'5'!D139</f>
        <v>710</v>
      </c>
      <c r="E139" s="85">
        <f>'5'!E139</f>
        <v>1748</v>
      </c>
      <c r="F139" s="139" t="s">
        <v>699</v>
      </c>
      <c r="G139" s="139">
        <v>0</v>
      </c>
      <c r="H139" s="139">
        <v>0</v>
      </c>
      <c r="I139" s="24">
        <f t="shared" si="4"/>
        <v>0</v>
      </c>
      <c r="J139" s="139">
        <v>326</v>
      </c>
      <c r="K139" s="24">
        <f t="shared" si="5"/>
        <v>0</v>
      </c>
      <c r="L139" s="5"/>
      <c r="M139" s="5"/>
      <c r="N139" s="5"/>
      <c r="O139" s="5"/>
      <c r="P139" s="5"/>
      <c r="Q139" s="5"/>
      <c r="R139" s="5"/>
    </row>
    <row r="140" spans="1:18" x14ac:dyDescent="0.25">
      <c r="A140" s="18" t="s">
        <v>165</v>
      </c>
      <c r="B140" s="10" t="s">
        <v>582</v>
      </c>
      <c r="C140" s="85">
        <f>'5'!C140</f>
        <v>308</v>
      </c>
      <c r="D140" s="85">
        <f>'5'!D140</f>
        <v>211</v>
      </c>
      <c r="E140" s="85">
        <f>'5'!E140</f>
        <v>519</v>
      </c>
      <c r="F140" s="139" t="s">
        <v>699</v>
      </c>
      <c r="G140" s="139">
        <v>0</v>
      </c>
      <c r="H140" s="139">
        <v>0</v>
      </c>
      <c r="I140" s="24">
        <f t="shared" si="4"/>
        <v>0</v>
      </c>
      <c r="J140" s="139">
        <v>184</v>
      </c>
      <c r="K140" s="24">
        <f t="shared" si="5"/>
        <v>0</v>
      </c>
      <c r="L140" s="5"/>
      <c r="M140" s="5"/>
      <c r="N140" s="5"/>
      <c r="O140" s="5"/>
      <c r="P140" s="5"/>
      <c r="Q140" s="5"/>
      <c r="R140" s="5"/>
    </row>
    <row r="141" spans="1:18" x14ac:dyDescent="0.25">
      <c r="A141" s="18" t="s">
        <v>166</v>
      </c>
      <c r="B141" s="10" t="s">
        <v>549</v>
      </c>
      <c r="C141" s="85">
        <f>'5'!C141</f>
        <v>449</v>
      </c>
      <c r="D141" s="85">
        <f>'5'!D141</f>
        <v>311</v>
      </c>
      <c r="E141" s="85">
        <f>'5'!E141</f>
        <v>760</v>
      </c>
      <c r="F141" s="139" t="s">
        <v>732</v>
      </c>
      <c r="G141" s="139">
        <v>1</v>
      </c>
      <c r="H141" s="139">
        <v>39</v>
      </c>
      <c r="I141" s="24">
        <f t="shared" si="4"/>
        <v>0.12540192926045016</v>
      </c>
      <c r="J141" s="139">
        <v>193</v>
      </c>
      <c r="K141" s="24">
        <f t="shared" si="5"/>
        <v>0.20207253886010362</v>
      </c>
      <c r="L141" s="5"/>
      <c r="M141" s="5"/>
      <c r="N141" s="5"/>
      <c r="O141" s="5"/>
      <c r="P141" s="5"/>
      <c r="Q141" s="5"/>
      <c r="R141" s="5"/>
    </row>
    <row r="142" spans="1:18" x14ac:dyDescent="0.25">
      <c r="A142" s="18" t="s">
        <v>167</v>
      </c>
      <c r="B142" s="10" t="s">
        <v>547</v>
      </c>
      <c r="C142" s="85">
        <f>'5'!C142</f>
        <v>1508</v>
      </c>
      <c r="D142" s="85">
        <f>'5'!D142</f>
        <v>946</v>
      </c>
      <c r="E142" s="85">
        <f>'5'!E142</f>
        <v>2454</v>
      </c>
      <c r="F142" s="139" t="s">
        <v>699</v>
      </c>
      <c r="G142" s="139">
        <v>0</v>
      </c>
      <c r="H142" s="139">
        <v>0</v>
      </c>
      <c r="I142" s="24">
        <f t="shared" si="4"/>
        <v>0</v>
      </c>
      <c r="J142" s="139">
        <v>598</v>
      </c>
      <c r="K142" s="24">
        <f t="shared" si="5"/>
        <v>0</v>
      </c>
      <c r="L142" s="5"/>
      <c r="M142" s="5"/>
      <c r="N142" s="5"/>
      <c r="O142" s="5"/>
      <c r="P142" s="5"/>
      <c r="Q142" s="5"/>
      <c r="R142" s="5"/>
    </row>
    <row r="143" spans="1:18" ht="22.5" x14ac:dyDescent="0.25">
      <c r="A143" s="18" t="s">
        <v>168</v>
      </c>
      <c r="B143" s="10" t="s">
        <v>543</v>
      </c>
      <c r="C143" s="85">
        <f>'5'!C143</f>
        <v>4646</v>
      </c>
      <c r="D143" s="85">
        <f>'5'!D143</f>
        <v>3008</v>
      </c>
      <c r="E143" s="85">
        <f>'5'!E143</f>
        <v>7654</v>
      </c>
      <c r="F143" s="139" t="s">
        <v>733</v>
      </c>
      <c r="G143" s="139">
        <v>4</v>
      </c>
      <c r="H143" s="139">
        <v>289</v>
      </c>
      <c r="I143" s="24">
        <f t="shared" si="4"/>
        <v>9.6077127659574463E-2</v>
      </c>
      <c r="J143" s="139">
        <v>2451</v>
      </c>
      <c r="K143" s="24">
        <f t="shared" si="5"/>
        <v>0.11791105671154631</v>
      </c>
      <c r="L143" s="5"/>
      <c r="M143" s="5"/>
      <c r="N143" s="5"/>
      <c r="O143" s="5"/>
      <c r="P143" s="5"/>
      <c r="Q143" s="5"/>
      <c r="R143" s="5"/>
    </row>
    <row r="144" spans="1:18" x14ac:dyDescent="0.25">
      <c r="A144" s="18" t="s">
        <v>169</v>
      </c>
      <c r="B144" s="10" t="s">
        <v>573</v>
      </c>
      <c r="C144" s="85">
        <f>'5'!C144</f>
        <v>323</v>
      </c>
      <c r="D144" s="85">
        <f>'5'!D144</f>
        <v>203</v>
      </c>
      <c r="E144" s="85">
        <f>'5'!E144</f>
        <v>526</v>
      </c>
      <c r="F144" s="139" t="s">
        <v>699</v>
      </c>
      <c r="G144" s="139">
        <v>0</v>
      </c>
      <c r="H144" s="139">
        <v>0</v>
      </c>
      <c r="I144" s="24">
        <f t="shared" si="4"/>
        <v>0</v>
      </c>
      <c r="J144" s="139">
        <v>151</v>
      </c>
      <c r="K144" s="24">
        <f t="shared" si="5"/>
        <v>0</v>
      </c>
      <c r="L144" s="5"/>
      <c r="M144" s="5"/>
      <c r="N144" s="5"/>
      <c r="O144" s="5"/>
      <c r="P144" s="5"/>
      <c r="Q144" s="5"/>
      <c r="R144" s="5"/>
    </row>
    <row r="145" spans="1:18" x14ac:dyDescent="0.25">
      <c r="A145" s="18" t="s">
        <v>170</v>
      </c>
      <c r="B145" s="10" t="s">
        <v>552</v>
      </c>
      <c r="C145" s="85">
        <f>'5'!C145</f>
        <v>864</v>
      </c>
      <c r="D145" s="85">
        <f>'5'!D145</f>
        <v>625</v>
      </c>
      <c r="E145" s="85">
        <f>'5'!E145</f>
        <v>1489</v>
      </c>
      <c r="F145" s="139" t="s">
        <v>699</v>
      </c>
      <c r="G145" s="139">
        <v>0</v>
      </c>
      <c r="H145" s="139">
        <v>0</v>
      </c>
      <c r="I145" s="24">
        <f t="shared" si="4"/>
        <v>0</v>
      </c>
      <c r="J145" s="139">
        <v>250</v>
      </c>
      <c r="K145" s="24">
        <f t="shared" si="5"/>
        <v>0</v>
      </c>
      <c r="L145" s="5"/>
      <c r="M145" s="5"/>
      <c r="N145" s="5"/>
      <c r="O145" s="5"/>
      <c r="P145" s="5"/>
      <c r="Q145" s="5"/>
      <c r="R145" s="5"/>
    </row>
    <row r="146" spans="1:18" x14ac:dyDescent="0.25">
      <c r="A146" s="18" t="s">
        <v>171</v>
      </c>
      <c r="B146" s="10" t="s">
        <v>578</v>
      </c>
      <c r="C146" s="85">
        <f>'5'!C146</f>
        <v>212</v>
      </c>
      <c r="D146" s="85">
        <f>'5'!D146</f>
        <v>153</v>
      </c>
      <c r="E146" s="85">
        <f>'5'!E146</f>
        <v>365</v>
      </c>
      <c r="F146" s="139" t="s">
        <v>699</v>
      </c>
      <c r="G146" s="139">
        <v>0</v>
      </c>
      <c r="H146" s="139">
        <v>0</v>
      </c>
      <c r="I146" s="24">
        <f t="shared" si="4"/>
        <v>0</v>
      </c>
      <c r="J146" s="139">
        <v>75</v>
      </c>
      <c r="K146" s="24">
        <f t="shared" si="5"/>
        <v>0</v>
      </c>
      <c r="L146" s="5"/>
      <c r="M146" s="5"/>
      <c r="N146" s="5"/>
      <c r="O146" s="5"/>
      <c r="P146" s="5"/>
      <c r="Q146" s="5"/>
      <c r="R146" s="5"/>
    </row>
    <row r="147" spans="1:18" x14ac:dyDescent="0.25">
      <c r="A147" s="18" t="s">
        <v>172</v>
      </c>
      <c r="B147" s="10" t="s">
        <v>543</v>
      </c>
      <c r="C147" s="85">
        <f>'5'!C147</f>
        <v>228</v>
      </c>
      <c r="D147" s="85">
        <f>'5'!D147</f>
        <v>201</v>
      </c>
      <c r="E147" s="85">
        <f>'5'!E147</f>
        <v>429</v>
      </c>
      <c r="F147" s="139" t="s">
        <v>734</v>
      </c>
      <c r="G147" s="139">
        <v>1</v>
      </c>
      <c r="H147" s="139">
        <v>10</v>
      </c>
      <c r="I147" s="24">
        <f t="shared" si="4"/>
        <v>4.975124378109453E-2</v>
      </c>
      <c r="J147" s="139">
        <v>81</v>
      </c>
      <c r="K147" s="24">
        <f t="shared" si="5"/>
        <v>0.12345679012345678</v>
      </c>
      <c r="L147" s="5"/>
      <c r="M147" s="5"/>
      <c r="N147" s="5"/>
      <c r="O147" s="5"/>
      <c r="P147" s="5"/>
      <c r="Q147" s="5"/>
      <c r="R147" s="5"/>
    </row>
    <row r="148" spans="1:18" x14ac:dyDescent="0.25">
      <c r="A148" s="18" t="s">
        <v>173</v>
      </c>
      <c r="B148" s="10" t="s">
        <v>589</v>
      </c>
      <c r="C148" s="85">
        <f>'5'!C148</f>
        <v>209</v>
      </c>
      <c r="D148" s="85">
        <f>'5'!D148</f>
        <v>138</v>
      </c>
      <c r="E148" s="85">
        <f>'5'!E148</f>
        <v>347</v>
      </c>
      <c r="F148" s="139" t="s">
        <v>173</v>
      </c>
      <c r="G148" s="139">
        <v>1</v>
      </c>
      <c r="H148" s="139">
        <v>19</v>
      </c>
      <c r="I148" s="24">
        <f t="shared" si="4"/>
        <v>0.13768115942028986</v>
      </c>
      <c r="J148" s="139">
        <v>107</v>
      </c>
      <c r="K148" s="24">
        <f t="shared" si="5"/>
        <v>0.17757009345794392</v>
      </c>
      <c r="L148" s="5"/>
      <c r="M148" s="5"/>
      <c r="N148" s="5"/>
      <c r="O148" s="5"/>
      <c r="P148" s="5"/>
      <c r="Q148" s="5"/>
      <c r="R148" s="5"/>
    </row>
    <row r="149" spans="1:18" x14ac:dyDescent="0.25">
      <c r="A149" s="18" t="s">
        <v>174</v>
      </c>
      <c r="B149" s="10" t="s">
        <v>591</v>
      </c>
      <c r="C149" s="85">
        <f>'5'!C149</f>
        <v>195</v>
      </c>
      <c r="D149" s="85">
        <f>'5'!D149</f>
        <v>151</v>
      </c>
      <c r="E149" s="85">
        <f>'5'!E149</f>
        <v>346</v>
      </c>
      <c r="F149" s="139" t="s">
        <v>735</v>
      </c>
      <c r="G149" s="139">
        <v>1</v>
      </c>
      <c r="H149" s="139">
        <v>10</v>
      </c>
      <c r="I149" s="24">
        <f t="shared" si="4"/>
        <v>6.6225165562913912E-2</v>
      </c>
      <c r="J149" s="139">
        <v>134</v>
      </c>
      <c r="K149" s="24">
        <f t="shared" si="5"/>
        <v>7.4626865671641784E-2</v>
      </c>
      <c r="L149" s="5"/>
      <c r="M149" s="5"/>
      <c r="N149" s="5"/>
      <c r="O149" s="5"/>
      <c r="P149" s="5"/>
      <c r="Q149" s="5"/>
      <c r="R149" s="5"/>
    </row>
    <row r="150" spans="1:18" x14ac:dyDescent="0.25">
      <c r="A150" s="18" t="s">
        <v>175</v>
      </c>
      <c r="B150" s="10" t="s">
        <v>546</v>
      </c>
      <c r="C150" s="85">
        <f>'5'!C150</f>
        <v>163</v>
      </c>
      <c r="D150" s="85">
        <f>'5'!D150</f>
        <v>118</v>
      </c>
      <c r="E150" s="85">
        <f>'5'!E150</f>
        <v>281</v>
      </c>
      <c r="F150" s="139" t="s">
        <v>699</v>
      </c>
      <c r="G150" s="139">
        <v>0</v>
      </c>
      <c r="H150" s="139">
        <v>0</v>
      </c>
      <c r="I150" s="24">
        <f t="shared" si="4"/>
        <v>0</v>
      </c>
      <c r="J150" s="139">
        <v>102</v>
      </c>
      <c r="K150" s="24">
        <f t="shared" si="5"/>
        <v>0</v>
      </c>
      <c r="L150" s="5"/>
      <c r="M150" s="5"/>
      <c r="N150" s="5"/>
      <c r="O150" s="5"/>
      <c r="P150" s="5"/>
      <c r="Q150" s="5"/>
      <c r="R150" s="5"/>
    </row>
    <row r="151" spans="1:18" x14ac:dyDescent="0.25">
      <c r="A151" s="18" t="s">
        <v>176</v>
      </c>
      <c r="B151" s="10" t="s">
        <v>552</v>
      </c>
      <c r="C151" s="85">
        <f>'5'!C151</f>
        <v>572</v>
      </c>
      <c r="D151" s="85">
        <f>'5'!D151</f>
        <v>429</v>
      </c>
      <c r="E151" s="85">
        <f>'5'!E151</f>
        <v>1001</v>
      </c>
      <c r="F151" s="139" t="s">
        <v>736</v>
      </c>
      <c r="G151" s="139">
        <v>1</v>
      </c>
      <c r="H151" s="139">
        <v>26</v>
      </c>
      <c r="I151" s="24">
        <f t="shared" si="4"/>
        <v>6.0606060606060608E-2</v>
      </c>
      <c r="J151" s="139">
        <v>204</v>
      </c>
      <c r="K151" s="24">
        <f t="shared" si="5"/>
        <v>0.12745098039215685</v>
      </c>
      <c r="L151" s="5"/>
      <c r="M151" s="5"/>
      <c r="N151" s="5"/>
      <c r="O151" s="5"/>
      <c r="P151" s="5"/>
      <c r="Q151" s="5"/>
      <c r="R151" s="5"/>
    </row>
    <row r="152" spans="1:18" x14ac:dyDescent="0.25">
      <c r="A152" s="18" t="s">
        <v>177</v>
      </c>
      <c r="B152" s="10" t="s">
        <v>588</v>
      </c>
      <c r="C152" s="85">
        <f>'5'!C152</f>
        <v>99</v>
      </c>
      <c r="D152" s="85">
        <f>'5'!D152</f>
        <v>61</v>
      </c>
      <c r="E152" s="85">
        <f>'5'!E152</f>
        <v>160</v>
      </c>
      <c r="F152" s="139" t="s">
        <v>699</v>
      </c>
      <c r="G152" s="139">
        <v>0</v>
      </c>
      <c r="H152" s="139">
        <v>0</v>
      </c>
      <c r="I152" s="24">
        <f t="shared" si="4"/>
        <v>0</v>
      </c>
      <c r="J152" s="139">
        <v>52</v>
      </c>
      <c r="K152" s="24">
        <f t="shared" si="5"/>
        <v>0</v>
      </c>
      <c r="L152" s="5"/>
      <c r="M152" s="5"/>
      <c r="N152" s="5"/>
      <c r="O152" s="5"/>
      <c r="P152" s="5"/>
      <c r="Q152" s="5"/>
      <c r="R152" s="5"/>
    </row>
    <row r="153" spans="1:18" x14ac:dyDescent="0.25">
      <c r="A153" s="18" t="s">
        <v>178</v>
      </c>
      <c r="B153" s="10" t="s">
        <v>597</v>
      </c>
      <c r="C153" s="85">
        <f>'5'!C153</f>
        <v>121</v>
      </c>
      <c r="D153" s="85">
        <f>'5'!D153</f>
        <v>80</v>
      </c>
      <c r="E153" s="85">
        <f>'5'!E153</f>
        <v>201</v>
      </c>
      <c r="F153" s="139" t="s">
        <v>699</v>
      </c>
      <c r="G153" s="139">
        <v>0</v>
      </c>
      <c r="H153" s="139">
        <v>0</v>
      </c>
      <c r="I153" s="24">
        <f t="shared" si="4"/>
        <v>0</v>
      </c>
      <c r="J153" s="139">
        <v>69</v>
      </c>
      <c r="K153" s="24">
        <f t="shared" si="5"/>
        <v>0</v>
      </c>
      <c r="L153" s="5"/>
      <c r="M153" s="5"/>
      <c r="N153" s="5"/>
      <c r="O153" s="5"/>
      <c r="P153" s="5"/>
      <c r="Q153" s="5"/>
      <c r="R153" s="5"/>
    </row>
    <row r="154" spans="1:18" x14ac:dyDescent="0.25">
      <c r="A154" s="18" t="s">
        <v>179</v>
      </c>
      <c r="B154" s="10" t="s">
        <v>582</v>
      </c>
      <c r="C154" s="85">
        <f>'5'!C154</f>
        <v>154</v>
      </c>
      <c r="D154" s="85">
        <f>'5'!D154</f>
        <v>113</v>
      </c>
      <c r="E154" s="85">
        <f>'5'!E154</f>
        <v>267</v>
      </c>
      <c r="F154" s="139" t="s">
        <v>179</v>
      </c>
      <c r="G154" s="139">
        <v>1</v>
      </c>
      <c r="H154" s="139">
        <v>31</v>
      </c>
      <c r="I154" s="24">
        <f t="shared" si="4"/>
        <v>0.27433628318584069</v>
      </c>
      <c r="J154" s="139">
        <v>67</v>
      </c>
      <c r="K154" s="24">
        <f t="shared" si="5"/>
        <v>0.46268656716417911</v>
      </c>
      <c r="L154" s="5"/>
      <c r="M154" s="5"/>
      <c r="N154" s="5"/>
      <c r="O154" s="5"/>
      <c r="P154" s="5"/>
      <c r="Q154" s="5"/>
      <c r="R154" s="5"/>
    </row>
    <row r="155" spans="1:18" x14ac:dyDescent="0.25">
      <c r="A155" s="18" t="s">
        <v>180</v>
      </c>
      <c r="B155" s="10" t="s">
        <v>546</v>
      </c>
      <c r="C155" s="85">
        <f>'5'!C155</f>
        <v>363</v>
      </c>
      <c r="D155" s="85">
        <f>'5'!D155</f>
        <v>275</v>
      </c>
      <c r="E155" s="85">
        <f>'5'!E155</f>
        <v>638</v>
      </c>
      <c r="F155" s="139" t="s">
        <v>699</v>
      </c>
      <c r="G155" s="139">
        <v>0</v>
      </c>
      <c r="H155" s="139">
        <v>0</v>
      </c>
      <c r="I155" s="24">
        <f t="shared" si="4"/>
        <v>0</v>
      </c>
      <c r="J155" s="139">
        <v>175</v>
      </c>
      <c r="K155" s="24">
        <f t="shared" si="5"/>
        <v>0</v>
      </c>
      <c r="L155" s="5"/>
      <c r="M155" s="5"/>
      <c r="N155" s="5"/>
      <c r="O155" s="5"/>
      <c r="P155" s="5"/>
      <c r="Q155" s="5"/>
      <c r="R155" s="5"/>
    </row>
    <row r="156" spans="1:18" x14ac:dyDescent="0.25">
      <c r="A156" s="18" t="s">
        <v>181</v>
      </c>
      <c r="B156" s="10" t="s">
        <v>572</v>
      </c>
      <c r="C156" s="85">
        <f>'5'!C156</f>
        <v>240</v>
      </c>
      <c r="D156" s="85">
        <f>'5'!D156</f>
        <v>193</v>
      </c>
      <c r="E156" s="85">
        <f>'5'!E156</f>
        <v>433</v>
      </c>
      <c r="F156" s="139" t="s">
        <v>699</v>
      </c>
      <c r="G156" s="139">
        <v>0</v>
      </c>
      <c r="H156" s="139">
        <v>0</v>
      </c>
      <c r="I156" s="24">
        <f t="shared" si="4"/>
        <v>0</v>
      </c>
      <c r="J156" s="139">
        <v>74</v>
      </c>
      <c r="K156" s="24">
        <f t="shared" si="5"/>
        <v>0</v>
      </c>
      <c r="L156" s="5"/>
      <c r="M156" s="5"/>
      <c r="N156" s="5"/>
      <c r="O156" s="5"/>
      <c r="P156" s="5"/>
      <c r="Q156" s="5"/>
      <c r="R156" s="5"/>
    </row>
    <row r="157" spans="1:18" x14ac:dyDescent="0.25">
      <c r="A157" s="18" t="s">
        <v>182</v>
      </c>
      <c r="B157" s="10" t="s">
        <v>543</v>
      </c>
      <c r="C157" s="85">
        <f>'5'!C157</f>
        <v>430</v>
      </c>
      <c r="D157" s="85">
        <f>'5'!D157</f>
        <v>294</v>
      </c>
      <c r="E157" s="85">
        <f>'5'!E157</f>
        <v>724</v>
      </c>
      <c r="F157" s="139" t="s">
        <v>734</v>
      </c>
      <c r="G157" s="139">
        <v>1</v>
      </c>
      <c r="H157" s="139">
        <v>14</v>
      </c>
      <c r="I157" s="24">
        <f t="shared" si="4"/>
        <v>4.7619047619047616E-2</v>
      </c>
      <c r="J157" s="139">
        <v>205</v>
      </c>
      <c r="K157" s="24">
        <f t="shared" si="5"/>
        <v>6.8292682926829273E-2</v>
      </c>
      <c r="L157" s="5"/>
      <c r="M157" s="5"/>
      <c r="N157" s="5"/>
      <c r="O157" s="5"/>
      <c r="P157" s="5"/>
      <c r="Q157" s="5"/>
      <c r="R157" s="5"/>
    </row>
    <row r="158" spans="1:18" x14ac:dyDescent="0.25">
      <c r="A158" s="18" t="s">
        <v>183</v>
      </c>
      <c r="B158" s="10" t="s">
        <v>539</v>
      </c>
      <c r="C158" s="85">
        <f>'5'!C158</f>
        <v>756</v>
      </c>
      <c r="D158" s="85">
        <f>'5'!D158</f>
        <v>599</v>
      </c>
      <c r="E158" s="85">
        <f>'5'!E158</f>
        <v>1355</v>
      </c>
      <c r="F158" s="139" t="s">
        <v>699</v>
      </c>
      <c r="G158" s="139">
        <v>0</v>
      </c>
      <c r="H158" s="139">
        <v>0</v>
      </c>
      <c r="I158" s="24">
        <f t="shared" si="4"/>
        <v>0</v>
      </c>
      <c r="J158" s="139">
        <v>217</v>
      </c>
      <c r="K158" s="24">
        <f t="shared" si="5"/>
        <v>0</v>
      </c>
      <c r="L158" s="5"/>
      <c r="M158" s="5"/>
      <c r="N158" s="5"/>
      <c r="O158" s="5"/>
      <c r="P158" s="5"/>
      <c r="Q158" s="5"/>
      <c r="R158" s="5"/>
    </row>
    <row r="159" spans="1:18" x14ac:dyDescent="0.25">
      <c r="A159" s="18" t="s">
        <v>184</v>
      </c>
      <c r="B159" s="10" t="s">
        <v>593</v>
      </c>
      <c r="C159" s="85">
        <f>'5'!C159</f>
        <v>576</v>
      </c>
      <c r="D159" s="85">
        <f>'5'!D159</f>
        <v>373</v>
      </c>
      <c r="E159" s="85">
        <f>'5'!E159</f>
        <v>949</v>
      </c>
      <c r="F159" s="139" t="s">
        <v>727</v>
      </c>
      <c r="G159" s="139">
        <v>1</v>
      </c>
      <c r="H159" s="139">
        <v>66</v>
      </c>
      <c r="I159" s="24">
        <f t="shared" si="4"/>
        <v>0.17694369973190349</v>
      </c>
      <c r="J159" s="139">
        <v>269</v>
      </c>
      <c r="K159" s="24">
        <f t="shared" si="5"/>
        <v>0.24535315985130113</v>
      </c>
      <c r="L159" s="5"/>
      <c r="M159" s="5"/>
      <c r="N159" s="5"/>
      <c r="O159" s="5"/>
      <c r="P159" s="5"/>
      <c r="Q159" s="5"/>
      <c r="R159" s="5"/>
    </row>
    <row r="160" spans="1:18" x14ac:dyDescent="0.25">
      <c r="A160" s="18" t="s">
        <v>185</v>
      </c>
      <c r="B160" s="10" t="s">
        <v>574</v>
      </c>
      <c r="C160" s="85">
        <f>'5'!C160</f>
        <v>590</v>
      </c>
      <c r="D160" s="85">
        <f>'5'!D160</f>
        <v>476</v>
      </c>
      <c r="E160" s="85">
        <f>'5'!E160</f>
        <v>1066</v>
      </c>
      <c r="F160" s="139" t="s">
        <v>699</v>
      </c>
      <c r="G160" s="139">
        <v>0</v>
      </c>
      <c r="H160" s="139">
        <v>0</v>
      </c>
      <c r="I160" s="24">
        <f t="shared" si="4"/>
        <v>0</v>
      </c>
      <c r="J160" s="139">
        <v>93</v>
      </c>
      <c r="K160" s="24">
        <f t="shared" si="5"/>
        <v>0</v>
      </c>
      <c r="L160" s="5"/>
      <c r="M160" s="5"/>
      <c r="N160" s="5"/>
      <c r="O160" s="5"/>
      <c r="P160" s="5"/>
      <c r="Q160" s="5"/>
      <c r="R160" s="5"/>
    </row>
    <row r="161" spans="1:18" x14ac:dyDescent="0.25">
      <c r="A161" s="18" t="s">
        <v>186</v>
      </c>
      <c r="B161" s="10" t="s">
        <v>568</v>
      </c>
      <c r="C161" s="85">
        <f>'5'!C161</f>
        <v>211</v>
      </c>
      <c r="D161" s="85">
        <f>'5'!D161</f>
        <v>156</v>
      </c>
      <c r="E161" s="85">
        <f>'5'!E161</f>
        <v>367</v>
      </c>
      <c r="F161" s="139" t="s">
        <v>186</v>
      </c>
      <c r="G161" s="139">
        <v>1</v>
      </c>
      <c r="H161" s="139">
        <v>43</v>
      </c>
      <c r="I161" s="24">
        <f t="shared" si="4"/>
        <v>0.27564102564102566</v>
      </c>
      <c r="J161" s="139">
        <v>112</v>
      </c>
      <c r="K161" s="24">
        <f t="shared" si="5"/>
        <v>0.38392857142857145</v>
      </c>
      <c r="L161" s="5"/>
      <c r="M161" s="5"/>
      <c r="N161" s="5"/>
      <c r="O161" s="5"/>
      <c r="P161" s="5"/>
      <c r="Q161" s="5"/>
      <c r="R161" s="5"/>
    </row>
    <row r="162" spans="1:18" x14ac:dyDescent="0.25">
      <c r="A162" s="18" t="s">
        <v>187</v>
      </c>
      <c r="B162" s="10" t="s">
        <v>567</v>
      </c>
      <c r="C162" s="85">
        <f>'5'!C162</f>
        <v>317</v>
      </c>
      <c r="D162" s="85">
        <f>'5'!D162</f>
        <v>202</v>
      </c>
      <c r="E162" s="85">
        <f>'5'!E162</f>
        <v>519</v>
      </c>
      <c r="F162" s="139" t="s">
        <v>699</v>
      </c>
      <c r="G162" s="139">
        <v>0</v>
      </c>
      <c r="H162" s="139">
        <v>0</v>
      </c>
      <c r="I162" s="24">
        <f t="shared" si="4"/>
        <v>0</v>
      </c>
      <c r="J162" s="139">
        <v>129</v>
      </c>
      <c r="K162" s="24">
        <f t="shared" si="5"/>
        <v>0</v>
      </c>
      <c r="L162" s="5"/>
      <c r="M162" s="5"/>
      <c r="N162" s="5"/>
      <c r="O162" s="5"/>
      <c r="P162" s="5"/>
      <c r="Q162" s="5"/>
      <c r="R162" s="5"/>
    </row>
    <row r="163" spans="1:18" x14ac:dyDescent="0.25">
      <c r="A163" s="18" t="s">
        <v>188</v>
      </c>
      <c r="B163" s="10" t="s">
        <v>569</v>
      </c>
      <c r="C163" s="85">
        <f>'5'!C163</f>
        <v>366</v>
      </c>
      <c r="D163" s="85">
        <f>'5'!D163</f>
        <v>265</v>
      </c>
      <c r="E163" s="85">
        <f>'5'!E163</f>
        <v>631</v>
      </c>
      <c r="F163" s="139" t="s">
        <v>699</v>
      </c>
      <c r="G163" s="139">
        <v>0</v>
      </c>
      <c r="H163" s="139">
        <v>0</v>
      </c>
      <c r="I163" s="24">
        <f t="shared" si="4"/>
        <v>0</v>
      </c>
      <c r="J163" s="139">
        <v>101</v>
      </c>
      <c r="K163" s="24">
        <f t="shared" si="5"/>
        <v>0</v>
      </c>
      <c r="L163" s="5"/>
      <c r="M163" s="5"/>
      <c r="N163" s="5"/>
      <c r="O163" s="5"/>
      <c r="P163" s="5"/>
      <c r="Q163" s="5"/>
      <c r="R163" s="5"/>
    </row>
    <row r="164" spans="1:18" x14ac:dyDescent="0.25">
      <c r="A164" s="18" t="s">
        <v>189</v>
      </c>
      <c r="B164" s="10" t="s">
        <v>571</v>
      </c>
      <c r="C164" s="85">
        <f>'5'!C164</f>
        <v>101</v>
      </c>
      <c r="D164" s="85">
        <f>'5'!D164</f>
        <v>64</v>
      </c>
      <c r="E164" s="85">
        <f>'5'!E164</f>
        <v>165</v>
      </c>
      <c r="F164" s="139" t="s">
        <v>43</v>
      </c>
      <c r="G164" s="139">
        <v>1</v>
      </c>
      <c r="H164" s="139">
        <v>20</v>
      </c>
      <c r="I164" s="24">
        <f t="shared" si="4"/>
        <v>0.3125</v>
      </c>
      <c r="J164" s="139">
        <v>52</v>
      </c>
      <c r="K164" s="24">
        <f t="shared" si="5"/>
        <v>0.38461538461538464</v>
      </c>
      <c r="L164" s="5"/>
      <c r="M164" s="5"/>
      <c r="N164" s="5"/>
      <c r="O164" s="5"/>
      <c r="P164" s="5"/>
      <c r="Q164" s="5"/>
      <c r="R164" s="5"/>
    </row>
    <row r="165" spans="1:18" x14ac:dyDescent="0.25">
      <c r="A165" s="18" t="s">
        <v>190</v>
      </c>
      <c r="B165" s="10" t="s">
        <v>542</v>
      </c>
      <c r="C165" s="85">
        <f>'5'!C165</f>
        <v>696</v>
      </c>
      <c r="D165" s="85">
        <f>'5'!D165</f>
        <v>594</v>
      </c>
      <c r="E165" s="85">
        <f>'5'!E165</f>
        <v>1290</v>
      </c>
      <c r="F165" s="139" t="s">
        <v>699</v>
      </c>
      <c r="G165" s="139">
        <v>0</v>
      </c>
      <c r="H165" s="139">
        <v>0</v>
      </c>
      <c r="I165" s="24">
        <f t="shared" si="4"/>
        <v>0</v>
      </c>
      <c r="J165" s="139">
        <v>84</v>
      </c>
      <c r="K165" s="24">
        <f t="shared" si="5"/>
        <v>0</v>
      </c>
      <c r="L165" s="5"/>
      <c r="M165" s="5"/>
      <c r="N165" s="5"/>
      <c r="O165" s="5"/>
      <c r="P165" s="5"/>
      <c r="Q165" s="5"/>
      <c r="R165" s="5"/>
    </row>
    <row r="166" spans="1:18" x14ac:dyDescent="0.25">
      <c r="A166" s="18" t="s">
        <v>191</v>
      </c>
      <c r="B166" s="10" t="s">
        <v>539</v>
      </c>
      <c r="C166" s="85">
        <f>'5'!C166</f>
        <v>957</v>
      </c>
      <c r="D166" s="85">
        <f>'5'!D166</f>
        <v>614</v>
      </c>
      <c r="E166" s="85">
        <f>'5'!E166</f>
        <v>1571</v>
      </c>
      <c r="F166" s="139" t="s">
        <v>699</v>
      </c>
      <c r="G166" s="139">
        <v>0</v>
      </c>
      <c r="H166" s="139">
        <v>0</v>
      </c>
      <c r="I166" s="24">
        <f t="shared" si="4"/>
        <v>0</v>
      </c>
      <c r="J166" s="139">
        <v>256</v>
      </c>
      <c r="K166" s="24">
        <f t="shared" si="5"/>
        <v>0</v>
      </c>
      <c r="L166" s="5"/>
      <c r="M166" s="5"/>
      <c r="N166" s="5"/>
      <c r="O166" s="5"/>
      <c r="P166" s="5"/>
      <c r="Q166" s="5"/>
      <c r="R166" s="5"/>
    </row>
    <row r="167" spans="1:18" x14ac:dyDescent="0.25">
      <c r="A167" s="18" t="s">
        <v>192</v>
      </c>
      <c r="B167" s="10" t="s">
        <v>543</v>
      </c>
      <c r="C167" s="85">
        <f>'5'!C167</f>
        <v>423</v>
      </c>
      <c r="D167" s="85">
        <f>'5'!D167</f>
        <v>286</v>
      </c>
      <c r="E167" s="85">
        <f>'5'!E167</f>
        <v>709</v>
      </c>
      <c r="F167" s="139" t="s">
        <v>699</v>
      </c>
      <c r="G167" s="139">
        <v>0</v>
      </c>
      <c r="H167" s="139">
        <v>0</v>
      </c>
      <c r="I167" s="24">
        <f t="shared" si="4"/>
        <v>0</v>
      </c>
      <c r="J167" s="139">
        <v>179</v>
      </c>
      <c r="K167" s="24">
        <f t="shared" si="5"/>
        <v>0</v>
      </c>
      <c r="L167" s="5"/>
      <c r="M167" s="5"/>
      <c r="N167" s="5"/>
      <c r="O167" s="5"/>
      <c r="P167" s="5"/>
      <c r="Q167" s="5"/>
      <c r="R167" s="5"/>
    </row>
    <row r="168" spans="1:18" x14ac:dyDescent="0.25">
      <c r="A168" s="18" t="s">
        <v>193</v>
      </c>
      <c r="B168" s="10" t="s">
        <v>578</v>
      </c>
      <c r="C168" s="85">
        <f>'5'!C168</f>
        <v>730</v>
      </c>
      <c r="D168" s="85">
        <f>'5'!D168</f>
        <v>523</v>
      </c>
      <c r="E168" s="85">
        <f>'5'!E168</f>
        <v>1253</v>
      </c>
      <c r="F168" s="139" t="s">
        <v>699</v>
      </c>
      <c r="G168" s="139">
        <v>0</v>
      </c>
      <c r="H168" s="139">
        <v>0</v>
      </c>
      <c r="I168" s="24">
        <f t="shared" si="4"/>
        <v>0</v>
      </c>
      <c r="J168" s="139">
        <v>331</v>
      </c>
      <c r="K168" s="24">
        <f t="shared" si="5"/>
        <v>0</v>
      </c>
      <c r="L168" s="5"/>
      <c r="M168" s="5"/>
      <c r="N168" s="5"/>
      <c r="O168" s="5"/>
      <c r="P168" s="5"/>
      <c r="Q168" s="5"/>
      <c r="R168" s="5"/>
    </row>
    <row r="169" spans="1:18" x14ac:dyDescent="0.25">
      <c r="A169" s="18" t="s">
        <v>194</v>
      </c>
      <c r="B169" s="10" t="s">
        <v>543</v>
      </c>
      <c r="C169" s="85">
        <f>'5'!C169</f>
        <v>387</v>
      </c>
      <c r="D169" s="85">
        <f>'5'!D169</f>
        <v>282</v>
      </c>
      <c r="E169" s="85">
        <f>'5'!E169</f>
        <v>669</v>
      </c>
      <c r="F169" s="139" t="s">
        <v>737</v>
      </c>
      <c r="G169" s="139">
        <v>1</v>
      </c>
      <c r="H169" s="139">
        <v>18</v>
      </c>
      <c r="I169" s="24">
        <f t="shared" si="4"/>
        <v>6.3829787234042548E-2</v>
      </c>
      <c r="J169" s="139">
        <v>190</v>
      </c>
      <c r="K169" s="24">
        <f t="shared" si="5"/>
        <v>9.4736842105263161E-2</v>
      </c>
      <c r="L169" s="5"/>
      <c r="M169" s="5"/>
      <c r="N169" s="5"/>
      <c r="O169" s="5"/>
      <c r="P169" s="5"/>
      <c r="Q169" s="5"/>
      <c r="R169" s="5"/>
    </row>
    <row r="170" spans="1:18" x14ac:dyDescent="0.25">
      <c r="A170" s="18" t="s">
        <v>195</v>
      </c>
      <c r="B170" s="10" t="s">
        <v>590</v>
      </c>
      <c r="C170" s="85">
        <f>'5'!C170</f>
        <v>156</v>
      </c>
      <c r="D170" s="85">
        <f>'5'!D170</f>
        <v>109</v>
      </c>
      <c r="E170" s="85">
        <f>'5'!E170</f>
        <v>265</v>
      </c>
      <c r="F170" s="139" t="s">
        <v>699</v>
      </c>
      <c r="G170" s="139">
        <v>0</v>
      </c>
      <c r="H170" s="139">
        <v>0</v>
      </c>
      <c r="I170" s="24">
        <f t="shared" si="4"/>
        <v>0</v>
      </c>
      <c r="J170" s="139">
        <v>81</v>
      </c>
      <c r="K170" s="24">
        <f t="shared" si="5"/>
        <v>0</v>
      </c>
      <c r="L170" s="5"/>
      <c r="M170" s="5"/>
      <c r="N170" s="5"/>
      <c r="O170" s="5"/>
      <c r="P170" s="5"/>
      <c r="Q170" s="5"/>
      <c r="R170" s="5"/>
    </row>
    <row r="171" spans="1:18" x14ac:dyDescent="0.25">
      <c r="A171" s="18" t="s">
        <v>196</v>
      </c>
      <c r="B171" s="10" t="s">
        <v>552</v>
      </c>
      <c r="C171" s="85">
        <f>'5'!C171</f>
        <v>890</v>
      </c>
      <c r="D171" s="85">
        <f>'5'!D171</f>
        <v>675</v>
      </c>
      <c r="E171" s="85">
        <f>'5'!E171</f>
        <v>1565</v>
      </c>
      <c r="F171" s="139" t="s">
        <v>699</v>
      </c>
      <c r="G171" s="139">
        <v>0</v>
      </c>
      <c r="H171" s="139">
        <v>0</v>
      </c>
      <c r="I171" s="24">
        <f t="shared" si="4"/>
        <v>0</v>
      </c>
      <c r="J171" s="139">
        <v>376</v>
      </c>
      <c r="K171" s="24">
        <f t="shared" si="5"/>
        <v>0</v>
      </c>
      <c r="L171" s="5"/>
      <c r="M171" s="5"/>
      <c r="N171" s="5"/>
      <c r="O171" s="5"/>
      <c r="P171" s="5"/>
      <c r="Q171" s="5"/>
      <c r="R171" s="5"/>
    </row>
    <row r="172" spans="1:18" x14ac:dyDescent="0.25">
      <c r="A172" s="18" t="s">
        <v>197</v>
      </c>
      <c r="B172" s="10" t="s">
        <v>541</v>
      </c>
      <c r="C172" s="85">
        <f>'5'!C172</f>
        <v>871</v>
      </c>
      <c r="D172" s="85">
        <f>'5'!D172</f>
        <v>683</v>
      </c>
      <c r="E172" s="85">
        <f>'5'!E172</f>
        <v>1554</v>
      </c>
      <c r="F172" s="139" t="s">
        <v>728</v>
      </c>
      <c r="G172" s="139">
        <v>1</v>
      </c>
      <c r="H172" s="139">
        <v>8</v>
      </c>
      <c r="I172" s="24">
        <f t="shared" si="4"/>
        <v>1.171303074670571E-2</v>
      </c>
      <c r="J172" s="139">
        <v>169</v>
      </c>
      <c r="K172" s="24">
        <f t="shared" si="5"/>
        <v>4.7337278106508875E-2</v>
      </c>
      <c r="L172" s="5"/>
      <c r="M172" s="5"/>
      <c r="N172" s="5"/>
      <c r="O172" s="5"/>
      <c r="P172" s="5"/>
      <c r="Q172" s="5"/>
      <c r="R172" s="5"/>
    </row>
    <row r="173" spans="1:18" ht="22.5" x14ac:dyDescent="0.25">
      <c r="A173" s="18" t="s">
        <v>198</v>
      </c>
      <c r="B173" s="10" t="s">
        <v>546</v>
      </c>
      <c r="C173" s="85">
        <f>'5'!C173</f>
        <v>1018</v>
      </c>
      <c r="D173" s="85">
        <f>'5'!D173</f>
        <v>648</v>
      </c>
      <c r="E173" s="85">
        <f>'5'!E173</f>
        <v>1666</v>
      </c>
      <c r="F173" s="139" t="s">
        <v>738</v>
      </c>
      <c r="G173" s="139">
        <v>2</v>
      </c>
      <c r="H173" s="139">
        <v>63</v>
      </c>
      <c r="I173" s="24">
        <f t="shared" si="4"/>
        <v>9.7222222222222224E-2</v>
      </c>
      <c r="J173" s="139">
        <v>556</v>
      </c>
      <c r="K173" s="24">
        <f t="shared" si="5"/>
        <v>0.11330935251798561</v>
      </c>
      <c r="L173" s="5"/>
      <c r="M173" s="5"/>
      <c r="N173" s="5"/>
      <c r="O173" s="5"/>
      <c r="P173" s="5"/>
      <c r="Q173" s="5"/>
      <c r="R173" s="5"/>
    </row>
    <row r="174" spans="1:18" x14ac:dyDescent="0.25">
      <c r="A174" s="18" t="s">
        <v>199</v>
      </c>
      <c r="B174" s="10" t="s">
        <v>574</v>
      </c>
      <c r="C174" s="85">
        <f>'5'!C174</f>
        <v>749</v>
      </c>
      <c r="D174" s="85">
        <f>'5'!D174</f>
        <v>604</v>
      </c>
      <c r="E174" s="85">
        <f>'5'!E174</f>
        <v>1353</v>
      </c>
      <c r="F174" s="139" t="s">
        <v>739</v>
      </c>
      <c r="G174" s="139">
        <v>1</v>
      </c>
      <c r="H174" s="139">
        <v>37</v>
      </c>
      <c r="I174" s="24">
        <f t="shared" si="4"/>
        <v>6.1258278145695365E-2</v>
      </c>
      <c r="J174" s="139">
        <v>368</v>
      </c>
      <c r="K174" s="24">
        <f t="shared" si="5"/>
        <v>0.10054347826086957</v>
      </c>
      <c r="L174" s="5"/>
      <c r="M174" s="5"/>
      <c r="N174" s="5"/>
      <c r="O174" s="5"/>
      <c r="P174" s="5"/>
      <c r="Q174" s="5"/>
      <c r="R174" s="5"/>
    </row>
    <row r="175" spans="1:18" x14ac:dyDescent="0.25">
      <c r="A175" s="18" t="s">
        <v>200</v>
      </c>
      <c r="B175" s="10" t="s">
        <v>545</v>
      </c>
      <c r="C175" s="85">
        <f>'5'!C175</f>
        <v>546</v>
      </c>
      <c r="D175" s="85">
        <f>'5'!D175</f>
        <v>343</v>
      </c>
      <c r="E175" s="85">
        <f>'5'!E175</f>
        <v>889</v>
      </c>
      <c r="F175" s="139" t="s">
        <v>200</v>
      </c>
      <c r="G175" s="139">
        <v>1</v>
      </c>
      <c r="H175" s="139">
        <v>38</v>
      </c>
      <c r="I175" s="24">
        <f t="shared" si="4"/>
        <v>0.11078717201166181</v>
      </c>
      <c r="J175" s="139">
        <v>251</v>
      </c>
      <c r="K175" s="24">
        <f t="shared" si="5"/>
        <v>0.15139442231075698</v>
      </c>
      <c r="L175" s="5"/>
      <c r="M175" s="5"/>
      <c r="N175" s="5"/>
      <c r="O175" s="5"/>
      <c r="P175" s="5"/>
      <c r="Q175" s="5"/>
      <c r="R175" s="5"/>
    </row>
    <row r="176" spans="1:18" x14ac:dyDescent="0.25">
      <c r="A176" s="18" t="s">
        <v>201</v>
      </c>
      <c r="B176" s="10" t="s">
        <v>589</v>
      </c>
      <c r="C176" s="85">
        <f>'5'!C176</f>
        <v>736</v>
      </c>
      <c r="D176" s="85">
        <f>'5'!D176</f>
        <v>518</v>
      </c>
      <c r="E176" s="85">
        <f>'5'!E176</f>
        <v>1254</v>
      </c>
      <c r="F176" s="139" t="s">
        <v>699</v>
      </c>
      <c r="G176" s="139">
        <v>0</v>
      </c>
      <c r="H176" s="139">
        <v>0</v>
      </c>
      <c r="I176" s="24">
        <f t="shared" si="4"/>
        <v>0</v>
      </c>
      <c r="J176" s="139">
        <v>293</v>
      </c>
      <c r="K176" s="24">
        <f t="shared" si="5"/>
        <v>0</v>
      </c>
      <c r="L176" s="5"/>
      <c r="M176" s="5"/>
      <c r="N176" s="5"/>
      <c r="O176" s="5"/>
      <c r="P176" s="5"/>
      <c r="Q176" s="5"/>
      <c r="R176" s="5"/>
    </row>
    <row r="177" spans="1:18" x14ac:dyDescent="0.25">
      <c r="A177" s="18" t="s">
        <v>202</v>
      </c>
      <c r="B177" s="10" t="s">
        <v>574</v>
      </c>
      <c r="C177" s="85">
        <f>'5'!C177</f>
        <v>763</v>
      </c>
      <c r="D177" s="85">
        <f>'5'!D177</f>
        <v>500</v>
      </c>
      <c r="E177" s="85">
        <f>'5'!E177</f>
        <v>1263</v>
      </c>
      <c r="F177" s="139" t="s">
        <v>739</v>
      </c>
      <c r="G177" s="139">
        <v>1</v>
      </c>
      <c r="H177" s="139">
        <v>28</v>
      </c>
      <c r="I177" s="24">
        <f t="shared" si="4"/>
        <v>5.6000000000000001E-2</v>
      </c>
      <c r="J177" s="139">
        <v>278</v>
      </c>
      <c r="K177" s="24">
        <f t="shared" si="5"/>
        <v>0.10071942446043165</v>
      </c>
      <c r="L177" s="5"/>
      <c r="M177" s="5"/>
      <c r="N177" s="5"/>
      <c r="O177" s="5"/>
      <c r="P177" s="5"/>
      <c r="Q177" s="5"/>
      <c r="R177" s="5"/>
    </row>
    <row r="178" spans="1:18" x14ac:dyDescent="0.25">
      <c r="A178" s="18" t="s">
        <v>203</v>
      </c>
      <c r="B178" s="10" t="s">
        <v>591</v>
      </c>
      <c r="C178" s="85">
        <f>'5'!C178</f>
        <v>300</v>
      </c>
      <c r="D178" s="85">
        <f>'5'!D178</f>
        <v>195</v>
      </c>
      <c r="E178" s="85">
        <f>'5'!E178</f>
        <v>495</v>
      </c>
      <c r="F178" s="139" t="s">
        <v>699</v>
      </c>
      <c r="G178" s="139">
        <v>0</v>
      </c>
      <c r="H178" s="139">
        <v>0</v>
      </c>
      <c r="I178" s="24">
        <f t="shared" si="4"/>
        <v>0</v>
      </c>
      <c r="J178" s="139">
        <v>117</v>
      </c>
      <c r="K178" s="24">
        <f t="shared" si="5"/>
        <v>0</v>
      </c>
      <c r="L178" s="5"/>
      <c r="M178" s="5"/>
      <c r="N178" s="5"/>
      <c r="O178" s="5"/>
      <c r="P178" s="5"/>
      <c r="Q178" s="5"/>
      <c r="R178" s="5"/>
    </row>
    <row r="179" spans="1:18" x14ac:dyDescent="0.25">
      <c r="A179" s="18" t="s">
        <v>204</v>
      </c>
      <c r="B179" s="10" t="s">
        <v>598</v>
      </c>
      <c r="C179" s="85">
        <f>'5'!C179</f>
        <v>187</v>
      </c>
      <c r="D179" s="85">
        <f>'5'!D179</f>
        <v>121</v>
      </c>
      <c r="E179" s="85">
        <f>'5'!E179</f>
        <v>308</v>
      </c>
      <c r="F179" s="139" t="s">
        <v>699</v>
      </c>
      <c r="G179" s="139">
        <v>0</v>
      </c>
      <c r="H179" s="139">
        <v>0</v>
      </c>
      <c r="I179" s="24">
        <f t="shared" si="4"/>
        <v>0</v>
      </c>
      <c r="J179" s="139">
        <v>88</v>
      </c>
      <c r="K179" s="24">
        <f t="shared" si="5"/>
        <v>0</v>
      </c>
      <c r="L179" s="5"/>
      <c r="M179" s="5"/>
      <c r="N179" s="5"/>
      <c r="O179" s="5"/>
      <c r="P179" s="5"/>
      <c r="Q179" s="5"/>
      <c r="R179" s="5"/>
    </row>
    <row r="180" spans="1:18" x14ac:dyDescent="0.25">
      <c r="A180" s="18" t="s">
        <v>205</v>
      </c>
      <c r="B180" s="10" t="s">
        <v>591</v>
      </c>
      <c r="C180" s="85">
        <f>'5'!C180</f>
        <v>450</v>
      </c>
      <c r="D180" s="85">
        <f>'5'!D180</f>
        <v>337</v>
      </c>
      <c r="E180" s="85">
        <f>'5'!E180</f>
        <v>787</v>
      </c>
      <c r="F180" s="139" t="s">
        <v>699</v>
      </c>
      <c r="G180" s="139">
        <v>0</v>
      </c>
      <c r="H180" s="139">
        <v>0</v>
      </c>
      <c r="I180" s="24">
        <f t="shared" si="4"/>
        <v>0</v>
      </c>
      <c r="J180" s="139">
        <v>206</v>
      </c>
      <c r="K180" s="24">
        <f t="shared" si="5"/>
        <v>0</v>
      </c>
      <c r="L180" s="5"/>
      <c r="M180" s="5"/>
      <c r="N180" s="5"/>
      <c r="O180" s="5"/>
      <c r="P180" s="5"/>
      <c r="Q180" s="5"/>
      <c r="R180" s="5"/>
    </row>
    <row r="181" spans="1:18" x14ac:dyDescent="0.25">
      <c r="A181" s="18" t="s">
        <v>206</v>
      </c>
      <c r="B181" s="10" t="s">
        <v>544</v>
      </c>
      <c r="C181" s="85">
        <f>'5'!C181</f>
        <v>246</v>
      </c>
      <c r="D181" s="85">
        <f>'5'!D181</f>
        <v>186</v>
      </c>
      <c r="E181" s="85">
        <f>'5'!E181</f>
        <v>432</v>
      </c>
      <c r="F181" s="139" t="s">
        <v>206</v>
      </c>
      <c r="G181" s="139">
        <v>1</v>
      </c>
      <c r="H181" s="139">
        <v>31</v>
      </c>
      <c r="I181" s="24">
        <f t="shared" si="4"/>
        <v>0.16666666666666666</v>
      </c>
      <c r="J181" s="139">
        <v>109</v>
      </c>
      <c r="K181" s="24">
        <f t="shared" si="5"/>
        <v>0.28440366972477066</v>
      </c>
      <c r="L181" s="5"/>
      <c r="M181" s="5"/>
      <c r="N181" s="5"/>
      <c r="O181" s="5"/>
      <c r="P181" s="5"/>
      <c r="Q181" s="5"/>
      <c r="R181" s="5"/>
    </row>
    <row r="182" spans="1:18" x14ac:dyDescent="0.25">
      <c r="A182" s="18" t="s">
        <v>207</v>
      </c>
      <c r="B182" s="10" t="s">
        <v>552</v>
      </c>
      <c r="C182" s="85">
        <f>'5'!C182</f>
        <v>501</v>
      </c>
      <c r="D182" s="85">
        <f>'5'!D182</f>
        <v>362</v>
      </c>
      <c r="E182" s="85">
        <f>'5'!E182</f>
        <v>863</v>
      </c>
      <c r="F182" s="139" t="s">
        <v>699</v>
      </c>
      <c r="G182" s="139">
        <v>0</v>
      </c>
      <c r="H182" s="139">
        <v>0</v>
      </c>
      <c r="I182" s="24">
        <f t="shared" si="4"/>
        <v>0</v>
      </c>
      <c r="J182" s="139">
        <v>224</v>
      </c>
      <c r="K182" s="24">
        <f t="shared" si="5"/>
        <v>0</v>
      </c>
      <c r="L182" s="5"/>
      <c r="M182" s="5"/>
      <c r="N182" s="5"/>
      <c r="O182" s="5"/>
      <c r="P182" s="5"/>
      <c r="Q182" s="5"/>
      <c r="R182" s="5"/>
    </row>
    <row r="183" spans="1:18" x14ac:dyDescent="0.25">
      <c r="A183" s="18" t="s">
        <v>208</v>
      </c>
      <c r="B183" s="10" t="s">
        <v>539</v>
      </c>
      <c r="C183" s="85">
        <f>'5'!C183</f>
        <v>475</v>
      </c>
      <c r="D183" s="85">
        <f>'5'!D183</f>
        <v>373</v>
      </c>
      <c r="E183" s="85">
        <f>'5'!E183</f>
        <v>848</v>
      </c>
      <c r="F183" s="139" t="s">
        <v>699</v>
      </c>
      <c r="G183" s="139">
        <v>0</v>
      </c>
      <c r="H183" s="139">
        <v>0</v>
      </c>
      <c r="I183" s="24">
        <f t="shared" si="4"/>
        <v>0</v>
      </c>
      <c r="J183" s="139">
        <v>119</v>
      </c>
      <c r="K183" s="24">
        <f t="shared" si="5"/>
        <v>0</v>
      </c>
      <c r="L183" s="5"/>
      <c r="M183" s="5"/>
      <c r="N183" s="5"/>
      <c r="O183" s="5"/>
      <c r="P183" s="5"/>
      <c r="Q183" s="5"/>
      <c r="R183" s="5"/>
    </row>
    <row r="184" spans="1:18" x14ac:dyDescent="0.25">
      <c r="A184" s="18" t="s">
        <v>209</v>
      </c>
      <c r="B184" s="10" t="s">
        <v>545</v>
      </c>
      <c r="C184" s="85">
        <f>'5'!C184</f>
        <v>547</v>
      </c>
      <c r="D184" s="85">
        <f>'5'!D184</f>
        <v>359</v>
      </c>
      <c r="E184" s="85">
        <f>'5'!E184</f>
        <v>906</v>
      </c>
      <c r="F184" s="139" t="s">
        <v>740</v>
      </c>
      <c r="G184" s="139">
        <v>1</v>
      </c>
      <c r="H184" s="139">
        <v>20</v>
      </c>
      <c r="I184" s="24">
        <f t="shared" si="4"/>
        <v>5.5710306406685235E-2</v>
      </c>
      <c r="J184" s="139">
        <v>252</v>
      </c>
      <c r="K184" s="24">
        <f t="shared" si="5"/>
        <v>7.9365079365079361E-2</v>
      </c>
      <c r="L184" s="5"/>
      <c r="M184" s="5"/>
      <c r="N184" s="5"/>
      <c r="O184" s="5"/>
      <c r="P184" s="5"/>
      <c r="Q184" s="5"/>
      <c r="R184" s="5"/>
    </row>
    <row r="185" spans="1:18" x14ac:dyDescent="0.25">
      <c r="A185" s="18" t="s">
        <v>210</v>
      </c>
      <c r="B185" s="10" t="s">
        <v>556</v>
      </c>
      <c r="C185" s="85">
        <f>'5'!C185</f>
        <v>641</v>
      </c>
      <c r="D185" s="85">
        <f>'5'!D185</f>
        <v>403</v>
      </c>
      <c r="E185" s="85">
        <f>'5'!E185</f>
        <v>1044</v>
      </c>
      <c r="F185" s="139" t="s">
        <v>699</v>
      </c>
      <c r="G185" s="139">
        <v>0</v>
      </c>
      <c r="H185" s="139">
        <v>0</v>
      </c>
      <c r="I185" s="24">
        <f t="shared" si="4"/>
        <v>0</v>
      </c>
      <c r="J185" s="139">
        <v>285</v>
      </c>
      <c r="K185" s="24">
        <f t="shared" si="5"/>
        <v>0</v>
      </c>
      <c r="L185" s="5"/>
      <c r="M185" s="5"/>
      <c r="N185" s="5"/>
      <c r="O185" s="5"/>
      <c r="P185" s="5"/>
      <c r="Q185" s="5"/>
      <c r="R185" s="5"/>
    </row>
    <row r="186" spans="1:18" x14ac:dyDescent="0.25">
      <c r="A186" s="18" t="s">
        <v>211</v>
      </c>
      <c r="B186" s="10" t="s">
        <v>543</v>
      </c>
      <c r="C186" s="85">
        <f>'5'!C186</f>
        <v>382</v>
      </c>
      <c r="D186" s="85">
        <f>'5'!D186</f>
        <v>299</v>
      </c>
      <c r="E186" s="85">
        <f>'5'!E186</f>
        <v>681</v>
      </c>
      <c r="F186" s="139" t="s">
        <v>734</v>
      </c>
      <c r="G186" s="139">
        <v>1</v>
      </c>
      <c r="H186" s="139">
        <v>34</v>
      </c>
      <c r="I186" s="24">
        <f t="shared" si="4"/>
        <v>0.11371237458193979</v>
      </c>
      <c r="J186" s="139">
        <v>63</v>
      </c>
      <c r="K186" s="24">
        <f t="shared" si="5"/>
        <v>0.53968253968253965</v>
      </c>
      <c r="L186" s="5"/>
      <c r="M186" s="5"/>
      <c r="N186" s="5"/>
      <c r="O186" s="5"/>
      <c r="P186" s="5"/>
      <c r="Q186" s="5"/>
      <c r="R186" s="5"/>
    </row>
    <row r="187" spans="1:18" x14ac:dyDescent="0.25">
      <c r="A187" s="18" t="s">
        <v>212</v>
      </c>
      <c r="B187" s="10" t="s">
        <v>590</v>
      </c>
      <c r="C187" s="85">
        <f>'5'!C187</f>
        <v>74</v>
      </c>
      <c r="D187" s="85">
        <f>'5'!D187</f>
        <v>48</v>
      </c>
      <c r="E187" s="85">
        <f>'5'!E187</f>
        <v>122</v>
      </c>
      <c r="F187" s="139" t="s">
        <v>212</v>
      </c>
      <c r="G187" s="139">
        <v>1</v>
      </c>
      <c r="H187" s="139">
        <v>13</v>
      </c>
      <c r="I187" s="24">
        <f t="shared" si="4"/>
        <v>0.27083333333333331</v>
      </c>
      <c r="J187" s="139">
        <v>34</v>
      </c>
      <c r="K187" s="24">
        <f t="shared" si="5"/>
        <v>0.38235294117647056</v>
      </c>
      <c r="L187" s="5"/>
      <c r="M187" s="5"/>
      <c r="N187" s="5"/>
      <c r="O187" s="5"/>
      <c r="P187" s="5"/>
      <c r="Q187" s="5"/>
      <c r="R187" s="5"/>
    </row>
    <row r="188" spans="1:18" x14ac:dyDescent="0.25">
      <c r="A188" s="18" t="s">
        <v>213</v>
      </c>
      <c r="B188" s="10" t="s">
        <v>544</v>
      </c>
      <c r="C188" s="85">
        <f>'5'!C188</f>
        <v>2673</v>
      </c>
      <c r="D188" s="85">
        <f>'5'!D188</f>
        <v>1719</v>
      </c>
      <c r="E188" s="85">
        <f>'5'!E188</f>
        <v>4392</v>
      </c>
      <c r="F188" s="139" t="s">
        <v>741</v>
      </c>
      <c r="G188" s="139">
        <v>1</v>
      </c>
      <c r="H188" s="139">
        <v>366</v>
      </c>
      <c r="I188" s="24">
        <f t="shared" si="4"/>
        <v>0.21291448516579406</v>
      </c>
      <c r="J188" s="139">
        <v>1529</v>
      </c>
      <c r="K188" s="24">
        <f t="shared" si="5"/>
        <v>0.2393721386527142</v>
      </c>
      <c r="L188" s="5"/>
      <c r="M188" s="5"/>
      <c r="N188" s="5"/>
      <c r="O188" s="5"/>
      <c r="P188" s="5"/>
      <c r="Q188" s="5"/>
      <c r="R188" s="5"/>
    </row>
    <row r="189" spans="1:18" x14ac:dyDescent="0.25">
      <c r="A189" s="18" t="s">
        <v>214</v>
      </c>
      <c r="B189" s="10" t="s">
        <v>550</v>
      </c>
      <c r="C189" s="85">
        <f>'5'!C189</f>
        <v>1092</v>
      </c>
      <c r="D189" s="85">
        <f>'5'!D189</f>
        <v>676</v>
      </c>
      <c r="E189" s="85">
        <f>'5'!E189</f>
        <v>1768</v>
      </c>
      <c r="F189" s="139" t="s">
        <v>699</v>
      </c>
      <c r="G189" s="139">
        <v>0</v>
      </c>
      <c r="H189" s="139">
        <v>0</v>
      </c>
      <c r="I189" s="24">
        <f t="shared" si="4"/>
        <v>0</v>
      </c>
      <c r="J189" s="139">
        <v>277</v>
      </c>
      <c r="K189" s="24">
        <f t="shared" si="5"/>
        <v>0</v>
      </c>
      <c r="L189" s="5"/>
      <c r="M189" s="5"/>
      <c r="N189" s="5"/>
      <c r="O189" s="5"/>
      <c r="P189" s="5"/>
      <c r="Q189" s="5"/>
      <c r="R189" s="5"/>
    </row>
    <row r="190" spans="1:18" x14ac:dyDescent="0.25">
      <c r="A190" s="18" t="s">
        <v>215</v>
      </c>
      <c r="B190" s="10" t="s">
        <v>542</v>
      </c>
      <c r="C190" s="85">
        <f>'5'!C190</f>
        <v>1871</v>
      </c>
      <c r="D190" s="85">
        <f>'5'!D190</f>
        <v>1321</v>
      </c>
      <c r="E190" s="85">
        <f>'5'!E190</f>
        <v>3192</v>
      </c>
      <c r="F190" s="139" t="s">
        <v>699</v>
      </c>
      <c r="G190" s="139">
        <v>0</v>
      </c>
      <c r="H190" s="139">
        <v>0</v>
      </c>
      <c r="I190" s="24">
        <f t="shared" si="4"/>
        <v>0</v>
      </c>
      <c r="J190" s="139">
        <v>197</v>
      </c>
      <c r="K190" s="24">
        <f t="shared" si="5"/>
        <v>0</v>
      </c>
      <c r="L190" s="5"/>
      <c r="M190" s="5"/>
      <c r="N190" s="5"/>
      <c r="O190" s="5"/>
      <c r="P190" s="5"/>
      <c r="Q190" s="5"/>
      <c r="R190" s="5"/>
    </row>
    <row r="191" spans="1:18" x14ac:dyDescent="0.25">
      <c r="A191" s="18" t="s">
        <v>216</v>
      </c>
      <c r="B191" s="10" t="s">
        <v>545</v>
      </c>
      <c r="C191" s="85">
        <f>'5'!C191</f>
        <v>2502</v>
      </c>
      <c r="D191" s="85">
        <f>'5'!D191</f>
        <v>1761</v>
      </c>
      <c r="E191" s="85">
        <f>'5'!E191</f>
        <v>4263</v>
      </c>
      <c r="F191" s="139" t="s">
        <v>740</v>
      </c>
      <c r="G191" s="139">
        <v>1</v>
      </c>
      <c r="H191" s="139">
        <v>127</v>
      </c>
      <c r="I191" s="24">
        <f t="shared" si="4"/>
        <v>7.2118114707552528E-2</v>
      </c>
      <c r="J191" s="139">
        <v>1294</v>
      </c>
      <c r="K191" s="24">
        <f t="shared" si="5"/>
        <v>9.8145285935085008E-2</v>
      </c>
      <c r="L191" s="5"/>
      <c r="M191" s="5"/>
      <c r="N191" s="5"/>
      <c r="O191" s="5"/>
      <c r="P191" s="5"/>
      <c r="Q191" s="5"/>
      <c r="R191" s="5"/>
    </row>
    <row r="192" spans="1:18" x14ac:dyDescent="0.25">
      <c r="A192" s="18" t="s">
        <v>217</v>
      </c>
      <c r="B192" s="10" t="s">
        <v>574</v>
      </c>
      <c r="C192" s="85">
        <f>'5'!C192</f>
        <v>1365</v>
      </c>
      <c r="D192" s="85">
        <f>'5'!D192</f>
        <v>914</v>
      </c>
      <c r="E192" s="85">
        <f>'5'!E192</f>
        <v>2279</v>
      </c>
      <c r="F192" s="139" t="s">
        <v>739</v>
      </c>
      <c r="G192" s="139">
        <v>1</v>
      </c>
      <c r="H192" s="139">
        <v>20</v>
      </c>
      <c r="I192" s="24">
        <f t="shared" si="4"/>
        <v>2.1881838074398249E-2</v>
      </c>
      <c r="J192" s="139">
        <v>534</v>
      </c>
      <c r="K192" s="24">
        <f t="shared" si="5"/>
        <v>3.7453183520599252E-2</v>
      </c>
      <c r="L192" s="5"/>
      <c r="M192" s="5"/>
      <c r="N192" s="5"/>
      <c r="O192" s="5"/>
      <c r="P192" s="5"/>
      <c r="Q192" s="5"/>
      <c r="R192" s="5"/>
    </row>
    <row r="193" spans="1:18" x14ac:dyDescent="0.25">
      <c r="A193" s="18" t="s">
        <v>218</v>
      </c>
      <c r="B193" s="10" t="s">
        <v>547</v>
      </c>
      <c r="C193" s="85">
        <f>'5'!C193</f>
        <v>1556</v>
      </c>
      <c r="D193" s="85">
        <f>'5'!D193</f>
        <v>1144</v>
      </c>
      <c r="E193" s="85">
        <f>'5'!E193</f>
        <v>2700</v>
      </c>
      <c r="F193" s="139" t="s">
        <v>742</v>
      </c>
      <c r="G193" s="139">
        <v>1</v>
      </c>
      <c r="H193" s="139">
        <v>20</v>
      </c>
      <c r="I193" s="24">
        <f t="shared" si="4"/>
        <v>1.7482517482517484E-2</v>
      </c>
      <c r="J193" s="139">
        <v>445</v>
      </c>
      <c r="K193" s="24">
        <f t="shared" si="5"/>
        <v>4.49438202247191E-2</v>
      </c>
      <c r="L193" s="5"/>
      <c r="M193" s="5"/>
      <c r="N193" s="5"/>
      <c r="O193" s="5"/>
      <c r="P193" s="5"/>
      <c r="Q193" s="5"/>
      <c r="R193" s="5"/>
    </row>
    <row r="194" spans="1:18" x14ac:dyDescent="0.25">
      <c r="A194" s="18" t="s">
        <v>219</v>
      </c>
      <c r="B194" s="10" t="s">
        <v>591</v>
      </c>
      <c r="C194" s="85">
        <f>'5'!C194</f>
        <v>429</v>
      </c>
      <c r="D194" s="85">
        <f>'5'!D194</f>
        <v>315</v>
      </c>
      <c r="E194" s="85">
        <f>'5'!E194</f>
        <v>744</v>
      </c>
      <c r="F194" s="139" t="s">
        <v>735</v>
      </c>
      <c r="G194" s="139">
        <v>1</v>
      </c>
      <c r="H194" s="139">
        <v>15</v>
      </c>
      <c r="I194" s="24">
        <f t="shared" si="4"/>
        <v>4.7619047619047616E-2</v>
      </c>
      <c r="J194" s="139">
        <v>158</v>
      </c>
      <c r="K194" s="24">
        <f t="shared" si="5"/>
        <v>9.49367088607595E-2</v>
      </c>
      <c r="L194" s="5"/>
      <c r="M194" s="5"/>
      <c r="N194" s="5"/>
      <c r="O194" s="5"/>
      <c r="P194" s="5"/>
      <c r="Q194" s="5"/>
      <c r="R194" s="5"/>
    </row>
    <row r="195" spans="1:18" x14ac:dyDescent="0.25">
      <c r="A195" s="18" t="s">
        <v>220</v>
      </c>
      <c r="B195" s="10" t="s">
        <v>539</v>
      </c>
      <c r="C195" s="85">
        <f>'5'!C195</f>
        <v>702</v>
      </c>
      <c r="D195" s="85">
        <f>'5'!D195</f>
        <v>452</v>
      </c>
      <c r="E195" s="85">
        <f>'5'!E195</f>
        <v>1154</v>
      </c>
      <c r="F195" s="139" t="s">
        <v>220</v>
      </c>
      <c r="G195" s="139">
        <v>1</v>
      </c>
      <c r="H195" s="139">
        <v>34</v>
      </c>
      <c r="I195" s="24">
        <f t="shared" si="4"/>
        <v>7.5221238938053103E-2</v>
      </c>
      <c r="J195" s="139">
        <v>297</v>
      </c>
      <c r="K195" s="24">
        <f t="shared" si="5"/>
        <v>0.11447811447811448</v>
      </c>
      <c r="L195" s="5"/>
      <c r="M195" s="5"/>
      <c r="N195" s="5"/>
      <c r="O195" s="5"/>
      <c r="P195" s="5"/>
      <c r="Q195" s="5"/>
      <c r="R195" s="5"/>
    </row>
    <row r="196" spans="1:18" x14ac:dyDescent="0.25">
      <c r="A196" s="18" t="s">
        <v>221</v>
      </c>
      <c r="B196" s="10" t="s">
        <v>538</v>
      </c>
      <c r="C196" s="85">
        <f>'5'!C196</f>
        <v>799</v>
      </c>
      <c r="D196" s="85">
        <f>'5'!D196</f>
        <v>553</v>
      </c>
      <c r="E196" s="85">
        <f>'5'!E196</f>
        <v>1352</v>
      </c>
      <c r="F196" s="139" t="s">
        <v>699</v>
      </c>
      <c r="G196" s="139">
        <v>0</v>
      </c>
      <c r="H196" s="139">
        <v>0</v>
      </c>
      <c r="I196" s="24">
        <f t="shared" ref="I196:I259" si="6">H196/D196</f>
        <v>0</v>
      </c>
      <c r="J196" s="139">
        <v>335</v>
      </c>
      <c r="K196" s="24">
        <f t="shared" ref="K196:K259" si="7">H196/J196</f>
        <v>0</v>
      </c>
      <c r="L196" s="5"/>
      <c r="M196" s="5"/>
      <c r="N196" s="5"/>
      <c r="O196" s="5"/>
      <c r="P196" s="5"/>
      <c r="Q196" s="5"/>
      <c r="R196" s="5"/>
    </row>
    <row r="197" spans="1:18" x14ac:dyDescent="0.25">
      <c r="A197" s="18" t="s">
        <v>222</v>
      </c>
      <c r="B197" s="10" t="s">
        <v>580</v>
      </c>
      <c r="C197" s="85">
        <f>'5'!C197</f>
        <v>181</v>
      </c>
      <c r="D197" s="85">
        <f>'5'!D197</f>
        <v>146</v>
      </c>
      <c r="E197" s="85">
        <f>'5'!E197</f>
        <v>327</v>
      </c>
      <c r="F197" s="139" t="s">
        <v>743</v>
      </c>
      <c r="G197" s="139">
        <v>1</v>
      </c>
      <c r="H197" s="139">
        <v>15</v>
      </c>
      <c r="I197" s="24">
        <f t="shared" si="6"/>
        <v>0.10273972602739725</v>
      </c>
      <c r="J197" s="139">
        <v>64</v>
      </c>
      <c r="K197" s="24">
        <f t="shared" si="7"/>
        <v>0.234375</v>
      </c>
      <c r="L197" s="5"/>
      <c r="M197" s="5"/>
      <c r="N197" s="5"/>
      <c r="O197" s="5"/>
      <c r="P197" s="5"/>
      <c r="Q197" s="5"/>
      <c r="R197" s="5"/>
    </row>
    <row r="198" spans="1:18" x14ac:dyDescent="0.25">
      <c r="A198" s="18" t="s">
        <v>223</v>
      </c>
      <c r="B198" s="10" t="s">
        <v>567</v>
      </c>
      <c r="C198" s="85">
        <f>'5'!C198</f>
        <v>504</v>
      </c>
      <c r="D198" s="85">
        <f>'5'!D198</f>
        <v>344</v>
      </c>
      <c r="E198" s="85">
        <f>'5'!E198</f>
        <v>848</v>
      </c>
      <c r="F198" s="139" t="s">
        <v>699</v>
      </c>
      <c r="G198" s="139">
        <v>0</v>
      </c>
      <c r="H198" s="139">
        <v>0</v>
      </c>
      <c r="I198" s="24">
        <f t="shared" si="6"/>
        <v>0</v>
      </c>
      <c r="J198" s="139">
        <v>198</v>
      </c>
      <c r="K198" s="24">
        <f t="shared" si="7"/>
        <v>0</v>
      </c>
      <c r="L198" s="5"/>
      <c r="M198" s="5"/>
      <c r="N198" s="5"/>
      <c r="O198" s="5"/>
      <c r="P198" s="5"/>
      <c r="Q198" s="5"/>
      <c r="R198" s="5"/>
    </row>
    <row r="199" spans="1:18" x14ac:dyDescent="0.25">
      <c r="A199" s="18" t="s">
        <v>224</v>
      </c>
      <c r="B199" s="10" t="s">
        <v>599</v>
      </c>
      <c r="C199" s="85">
        <f>'5'!C199</f>
        <v>554</v>
      </c>
      <c r="D199" s="85">
        <f>'5'!D199</f>
        <v>379</v>
      </c>
      <c r="E199" s="85">
        <f>'5'!E199</f>
        <v>933</v>
      </c>
      <c r="F199" s="139" t="s">
        <v>744</v>
      </c>
      <c r="G199" s="139">
        <v>1</v>
      </c>
      <c r="H199" s="139">
        <v>17</v>
      </c>
      <c r="I199" s="24">
        <f t="shared" si="6"/>
        <v>4.4854881266490766E-2</v>
      </c>
      <c r="J199" s="139">
        <v>302</v>
      </c>
      <c r="K199" s="24">
        <f t="shared" si="7"/>
        <v>5.6291390728476824E-2</v>
      </c>
      <c r="L199" s="5"/>
      <c r="M199" s="5"/>
      <c r="N199" s="5"/>
      <c r="O199" s="5"/>
      <c r="P199" s="5"/>
      <c r="Q199" s="5"/>
      <c r="R199" s="5"/>
    </row>
    <row r="200" spans="1:18" ht="22.5" x14ac:dyDescent="0.25">
      <c r="A200" s="18" t="s">
        <v>225</v>
      </c>
      <c r="B200" s="10" t="s">
        <v>580</v>
      </c>
      <c r="C200" s="85">
        <f>'5'!C200</f>
        <v>718</v>
      </c>
      <c r="D200" s="85">
        <f>'5'!D200</f>
        <v>496</v>
      </c>
      <c r="E200" s="85">
        <f>'5'!E200</f>
        <v>1214</v>
      </c>
      <c r="F200" s="139" t="s">
        <v>745</v>
      </c>
      <c r="G200" s="139">
        <v>2</v>
      </c>
      <c r="H200" s="139">
        <v>30</v>
      </c>
      <c r="I200" s="24">
        <f t="shared" si="6"/>
        <v>6.0483870967741937E-2</v>
      </c>
      <c r="J200" s="139">
        <v>380</v>
      </c>
      <c r="K200" s="24">
        <f t="shared" si="7"/>
        <v>7.8947368421052627E-2</v>
      </c>
      <c r="L200" s="5"/>
      <c r="M200" s="5"/>
      <c r="N200" s="5"/>
      <c r="O200" s="5"/>
      <c r="P200" s="5"/>
      <c r="Q200" s="5"/>
      <c r="R200" s="5"/>
    </row>
    <row r="201" spans="1:18" x14ac:dyDescent="0.25">
      <c r="A201" s="18" t="s">
        <v>226</v>
      </c>
      <c r="B201" s="10" t="s">
        <v>542</v>
      </c>
      <c r="C201" s="85">
        <f>'5'!C201</f>
        <v>763</v>
      </c>
      <c r="D201" s="85">
        <f>'5'!D201</f>
        <v>500</v>
      </c>
      <c r="E201" s="85">
        <f>'5'!E201</f>
        <v>1263</v>
      </c>
      <c r="F201" s="139" t="s">
        <v>699</v>
      </c>
      <c r="G201" s="139">
        <v>0</v>
      </c>
      <c r="H201" s="139">
        <v>0</v>
      </c>
      <c r="I201" s="24">
        <f t="shared" si="6"/>
        <v>0</v>
      </c>
      <c r="J201" s="139">
        <v>238</v>
      </c>
      <c r="K201" s="24">
        <f t="shared" si="7"/>
        <v>0</v>
      </c>
      <c r="L201" s="5"/>
      <c r="M201" s="5"/>
      <c r="N201" s="5"/>
      <c r="O201" s="5"/>
      <c r="P201" s="5"/>
      <c r="Q201" s="5"/>
      <c r="R201" s="5"/>
    </row>
    <row r="202" spans="1:18" x14ac:dyDescent="0.25">
      <c r="A202" s="18" t="s">
        <v>227</v>
      </c>
      <c r="B202" s="10" t="s">
        <v>543</v>
      </c>
      <c r="C202" s="85">
        <f>'5'!C202</f>
        <v>254</v>
      </c>
      <c r="D202" s="85">
        <f>'5'!D202</f>
        <v>184</v>
      </c>
      <c r="E202" s="85">
        <f>'5'!E202</f>
        <v>438</v>
      </c>
      <c r="F202" s="139" t="s">
        <v>734</v>
      </c>
      <c r="G202" s="139">
        <v>1</v>
      </c>
      <c r="H202" s="139">
        <v>15</v>
      </c>
      <c r="I202" s="24">
        <f t="shared" si="6"/>
        <v>8.1521739130434784E-2</v>
      </c>
      <c r="J202" s="139">
        <v>130</v>
      </c>
      <c r="K202" s="24">
        <f t="shared" si="7"/>
        <v>0.11538461538461539</v>
      </c>
      <c r="L202" s="5"/>
      <c r="M202" s="5"/>
      <c r="N202" s="5"/>
      <c r="O202" s="5"/>
      <c r="P202" s="5"/>
      <c r="Q202" s="5"/>
      <c r="R202" s="5"/>
    </row>
    <row r="203" spans="1:18" x14ac:dyDescent="0.25">
      <c r="A203" s="18" t="s">
        <v>228</v>
      </c>
      <c r="B203" s="10" t="s">
        <v>591</v>
      </c>
      <c r="C203" s="85">
        <f>'5'!C203</f>
        <v>98</v>
      </c>
      <c r="D203" s="85">
        <f>'5'!D203</f>
        <v>91</v>
      </c>
      <c r="E203" s="85">
        <f>'5'!E203</f>
        <v>189</v>
      </c>
      <c r="F203" s="139" t="s">
        <v>699</v>
      </c>
      <c r="G203" s="139">
        <v>0</v>
      </c>
      <c r="H203" s="139">
        <v>0</v>
      </c>
      <c r="I203" s="24">
        <f t="shared" si="6"/>
        <v>0</v>
      </c>
      <c r="J203" s="139">
        <v>72</v>
      </c>
      <c r="K203" s="24">
        <f t="shared" si="7"/>
        <v>0</v>
      </c>
      <c r="L203" s="5"/>
      <c r="M203" s="5"/>
      <c r="N203" s="5"/>
      <c r="O203" s="5"/>
      <c r="P203" s="5"/>
      <c r="Q203" s="5"/>
      <c r="R203" s="5"/>
    </row>
    <row r="204" spans="1:18" x14ac:dyDescent="0.25">
      <c r="A204" s="18" t="s">
        <v>229</v>
      </c>
      <c r="B204" s="10" t="s">
        <v>574</v>
      </c>
      <c r="C204" s="85">
        <f>'5'!C204</f>
        <v>372</v>
      </c>
      <c r="D204" s="85">
        <f>'5'!D204</f>
        <v>249</v>
      </c>
      <c r="E204" s="85">
        <f>'5'!E204</f>
        <v>621</v>
      </c>
      <c r="F204" s="139" t="s">
        <v>739</v>
      </c>
      <c r="G204" s="139">
        <v>1</v>
      </c>
      <c r="H204" s="139">
        <v>16</v>
      </c>
      <c r="I204" s="24">
        <f t="shared" si="6"/>
        <v>6.4257028112449793E-2</v>
      </c>
      <c r="J204" s="139">
        <v>179</v>
      </c>
      <c r="K204" s="24">
        <f t="shared" si="7"/>
        <v>8.9385474860335198E-2</v>
      </c>
      <c r="L204" s="5"/>
      <c r="M204" s="5"/>
      <c r="N204" s="5"/>
      <c r="O204" s="5"/>
      <c r="P204" s="5"/>
      <c r="Q204" s="5"/>
      <c r="R204" s="5"/>
    </row>
    <row r="205" spans="1:18" x14ac:dyDescent="0.25">
      <c r="A205" s="18" t="s">
        <v>230</v>
      </c>
      <c r="B205" s="10" t="s">
        <v>587</v>
      </c>
      <c r="C205" s="85">
        <f>'5'!C205</f>
        <v>163</v>
      </c>
      <c r="D205" s="85">
        <f>'5'!D205</f>
        <v>107</v>
      </c>
      <c r="E205" s="85">
        <f>'5'!E205</f>
        <v>270</v>
      </c>
      <c r="F205" s="139" t="s">
        <v>711</v>
      </c>
      <c r="G205" s="139">
        <v>1</v>
      </c>
      <c r="H205" s="139">
        <v>17</v>
      </c>
      <c r="I205" s="24">
        <f t="shared" si="6"/>
        <v>0.15887850467289719</v>
      </c>
      <c r="J205" s="139">
        <v>67</v>
      </c>
      <c r="K205" s="24">
        <f t="shared" si="7"/>
        <v>0.2537313432835821</v>
      </c>
      <c r="L205" s="5"/>
      <c r="M205" s="5"/>
      <c r="N205" s="5"/>
      <c r="O205" s="5"/>
      <c r="P205" s="5"/>
      <c r="Q205" s="5"/>
      <c r="R205" s="5"/>
    </row>
    <row r="206" spans="1:18" x14ac:dyDescent="0.25">
      <c r="A206" s="18" t="s">
        <v>231</v>
      </c>
      <c r="B206" s="10" t="s">
        <v>550</v>
      </c>
      <c r="C206" s="85">
        <f>'5'!C206</f>
        <v>123</v>
      </c>
      <c r="D206" s="85">
        <f>'5'!D206</f>
        <v>84</v>
      </c>
      <c r="E206" s="85">
        <f>'5'!E206</f>
        <v>207</v>
      </c>
      <c r="F206" s="139" t="s">
        <v>699</v>
      </c>
      <c r="G206" s="139">
        <v>0</v>
      </c>
      <c r="H206" s="139">
        <v>0</v>
      </c>
      <c r="I206" s="24">
        <f t="shared" si="6"/>
        <v>0</v>
      </c>
      <c r="J206" s="139">
        <v>20</v>
      </c>
      <c r="K206" s="24">
        <f t="shared" si="7"/>
        <v>0</v>
      </c>
      <c r="L206" s="5"/>
      <c r="M206" s="5"/>
      <c r="N206" s="5"/>
      <c r="O206" s="5"/>
      <c r="P206" s="5"/>
      <c r="Q206" s="5"/>
      <c r="R206" s="5"/>
    </row>
    <row r="207" spans="1:18" x14ac:dyDescent="0.25">
      <c r="A207" s="18" t="s">
        <v>232</v>
      </c>
      <c r="B207" s="10" t="s">
        <v>555</v>
      </c>
      <c r="C207" s="85">
        <f>'5'!C207</f>
        <v>583</v>
      </c>
      <c r="D207" s="85">
        <f>'5'!D207</f>
        <v>471</v>
      </c>
      <c r="E207" s="85">
        <f>'5'!E207</f>
        <v>1054</v>
      </c>
      <c r="F207" s="139" t="s">
        <v>232</v>
      </c>
      <c r="G207" s="139">
        <v>1</v>
      </c>
      <c r="H207" s="139">
        <v>20</v>
      </c>
      <c r="I207" s="24">
        <f t="shared" si="6"/>
        <v>4.2462845010615709E-2</v>
      </c>
      <c r="J207" s="139">
        <v>348</v>
      </c>
      <c r="K207" s="24">
        <f t="shared" si="7"/>
        <v>5.7471264367816091E-2</v>
      </c>
      <c r="L207" s="5"/>
      <c r="M207" s="5"/>
      <c r="N207" s="5"/>
      <c r="O207" s="5"/>
      <c r="P207" s="5"/>
      <c r="Q207" s="5"/>
      <c r="R207" s="5"/>
    </row>
    <row r="208" spans="1:18" x14ac:dyDescent="0.25">
      <c r="A208" s="18" t="s">
        <v>233</v>
      </c>
      <c r="B208" s="10" t="s">
        <v>600</v>
      </c>
      <c r="C208" s="85">
        <f>'5'!C208</f>
        <v>481</v>
      </c>
      <c r="D208" s="85">
        <f>'5'!D208</f>
        <v>325</v>
      </c>
      <c r="E208" s="85">
        <f>'5'!E208</f>
        <v>806</v>
      </c>
      <c r="F208" s="139" t="s">
        <v>233</v>
      </c>
      <c r="G208" s="139">
        <v>1</v>
      </c>
      <c r="H208" s="139">
        <v>38</v>
      </c>
      <c r="I208" s="24">
        <f t="shared" si="6"/>
        <v>0.11692307692307692</v>
      </c>
      <c r="J208" s="139">
        <v>181</v>
      </c>
      <c r="K208" s="24">
        <f t="shared" si="7"/>
        <v>0.20994475138121546</v>
      </c>
      <c r="L208" s="5"/>
      <c r="M208" s="5"/>
      <c r="N208" s="5"/>
      <c r="O208" s="5"/>
      <c r="P208" s="5"/>
      <c r="Q208" s="5"/>
      <c r="R208" s="5"/>
    </row>
    <row r="209" spans="1:18" x14ac:dyDescent="0.25">
      <c r="A209" s="18" t="s">
        <v>234</v>
      </c>
      <c r="B209" s="10" t="s">
        <v>565</v>
      </c>
      <c r="C209" s="85">
        <f>'5'!C209</f>
        <v>142</v>
      </c>
      <c r="D209" s="85">
        <f>'5'!D209</f>
        <v>105</v>
      </c>
      <c r="E209" s="85">
        <f>'5'!E209</f>
        <v>247</v>
      </c>
      <c r="F209" s="139" t="s">
        <v>699</v>
      </c>
      <c r="G209" s="139">
        <v>0</v>
      </c>
      <c r="H209" s="139">
        <v>0</v>
      </c>
      <c r="I209" s="24">
        <f t="shared" si="6"/>
        <v>0</v>
      </c>
      <c r="J209" s="139">
        <v>83</v>
      </c>
      <c r="K209" s="24">
        <f t="shared" si="7"/>
        <v>0</v>
      </c>
      <c r="L209" s="5"/>
      <c r="M209" s="5"/>
      <c r="N209" s="5"/>
      <c r="O209" s="5"/>
      <c r="P209" s="5"/>
      <c r="Q209" s="5"/>
      <c r="R209" s="5"/>
    </row>
    <row r="210" spans="1:18" x14ac:dyDescent="0.25">
      <c r="A210" s="18" t="s">
        <v>235</v>
      </c>
      <c r="B210" s="10" t="s">
        <v>601</v>
      </c>
      <c r="C210" s="85">
        <f>'5'!C210</f>
        <v>896</v>
      </c>
      <c r="D210" s="85">
        <f>'5'!D210</f>
        <v>625</v>
      </c>
      <c r="E210" s="85">
        <f>'5'!E210</f>
        <v>1521</v>
      </c>
      <c r="F210" s="139" t="s">
        <v>699</v>
      </c>
      <c r="G210" s="139">
        <v>0</v>
      </c>
      <c r="H210" s="139">
        <v>0</v>
      </c>
      <c r="I210" s="24">
        <f t="shared" si="6"/>
        <v>0</v>
      </c>
      <c r="J210" s="139">
        <v>476</v>
      </c>
      <c r="K210" s="24">
        <f t="shared" si="7"/>
        <v>0</v>
      </c>
      <c r="L210" s="5"/>
      <c r="M210" s="5"/>
      <c r="N210" s="5"/>
      <c r="O210" s="5"/>
      <c r="P210" s="5"/>
      <c r="Q210" s="5"/>
      <c r="R210" s="5"/>
    </row>
    <row r="211" spans="1:18" x14ac:dyDescent="0.25">
      <c r="A211" s="18" t="s">
        <v>236</v>
      </c>
      <c r="B211" s="10" t="s">
        <v>599</v>
      </c>
      <c r="C211" s="85">
        <f>'5'!C211</f>
        <v>159</v>
      </c>
      <c r="D211" s="85">
        <f>'5'!D211</f>
        <v>115</v>
      </c>
      <c r="E211" s="85">
        <f>'5'!E211</f>
        <v>274</v>
      </c>
      <c r="F211" s="139" t="s">
        <v>744</v>
      </c>
      <c r="G211" s="139">
        <v>1</v>
      </c>
      <c r="H211" s="139">
        <v>18</v>
      </c>
      <c r="I211" s="24">
        <f t="shared" si="6"/>
        <v>0.15652173913043479</v>
      </c>
      <c r="J211" s="139">
        <v>90</v>
      </c>
      <c r="K211" s="24">
        <f t="shared" si="7"/>
        <v>0.2</v>
      </c>
      <c r="L211" s="5"/>
      <c r="M211" s="5"/>
      <c r="N211" s="5"/>
      <c r="O211" s="5"/>
      <c r="P211" s="5"/>
      <c r="Q211" s="5"/>
      <c r="R211" s="5"/>
    </row>
    <row r="212" spans="1:18" x14ac:dyDescent="0.25">
      <c r="A212" s="18" t="s">
        <v>237</v>
      </c>
      <c r="B212" s="10" t="s">
        <v>583</v>
      </c>
      <c r="C212" s="85">
        <f>'5'!C212</f>
        <v>234</v>
      </c>
      <c r="D212" s="85">
        <f>'5'!D212</f>
        <v>185</v>
      </c>
      <c r="E212" s="85">
        <f>'5'!E212</f>
        <v>419</v>
      </c>
      <c r="F212" s="139" t="s">
        <v>699</v>
      </c>
      <c r="G212" s="139">
        <v>0</v>
      </c>
      <c r="H212" s="139">
        <v>0</v>
      </c>
      <c r="I212" s="24">
        <f t="shared" si="6"/>
        <v>0</v>
      </c>
      <c r="J212" s="139">
        <v>135</v>
      </c>
      <c r="K212" s="24">
        <f t="shared" si="7"/>
        <v>0</v>
      </c>
      <c r="L212" s="5"/>
      <c r="M212" s="5"/>
      <c r="N212" s="5"/>
      <c r="O212" s="5"/>
      <c r="P212" s="5"/>
      <c r="Q212" s="5"/>
      <c r="R212" s="5"/>
    </row>
    <row r="213" spans="1:18" x14ac:dyDescent="0.25">
      <c r="A213" s="18" t="s">
        <v>238</v>
      </c>
      <c r="B213" s="10" t="s">
        <v>585</v>
      </c>
      <c r="C213" s="85">
        <f>'5'!C213</f>
        <v>293</v>
      </c>
      <c r="D213" s="85">
        <f>'5'!D213</f>
        <v>243</v>
      </c>
      <c r="E213" s="85">
        <f>'5'!E213</f>
        <v>536</v>
      </c>
      <c r="F213" s="139" t="s">
        <v>746</v>
      </c>
      <c r="G213" s="139">
        <v>1</v>
      </c>
      <c r="H213" s="139">
        <v>16</v>
      </c>
      <c r="I213" s="24">
        <f t="shared" si="6"/>
        <v>6.584362139917696E-2</v>
      </c>
      <c r="J213" s="139">
        <v>160</v>
      </c>
      <c r="K213" s="24">
        <f t="shared" si="7"/>
        <v>0.1</v>
      </c>
      <c r="L213" s="5"/>
      <c r="M213" s="5"/>
      <c r="N213" s="5"/>
      <c r="O213" s="5"/>
      <c r="P213" s="5"/>
      <c r="Q213" s="5"/>
      <c r="R213" s="5"/>
    </row>
    <row r="214" spans="1:18" x14ac:dyDescent="0.25">
      <c r="A214" s="18" t="s">
        <v>239</v>
      </c>
      <c r="B214" s="10" t="s">
        <v>541</v>
      </c>
      <c r="C214" s="85">
        <f>'5'!C214</f>
        <v>1068</v>
      </c>
      <c r="D214" s="85">
        <f>'5'!D214</f>
        <v>776</v>
      </c>
      <c r="E214" s="85">
        <f>'5'!E214</f>
        <v>1844</v>
      </c>
      <c r="F214" s="139" t="s">
        <v>747</v>
      </c>
      <c r="G214" s="139">
        <v>1</v>
      </c>
      <c r="H214" s="139">
        <v>14</v>
      </c>
      <c r="I214" s="24">
        <f t="shared" si="6"/>
        <v>1.804123711340206E-2</v>
      </c>
      <c r="J214" s="139">
        <v>245</v>
      </c>
      <c r="K214" s="24">
        <f t="shared" si="7"/>
        <v>5.7142857142857141E-2</v>
      </c>
      <c r="L214" s="5"/>
      <c r="M214" s="5"/>
      <c r="N214" s="5"/>
      <c r="O214" s="5"/>
      <c r="P214" s="5"/>
      <c r="Q214" s="5"/>
      <c r="R214" s="5"/>
    </row>
    <row r="215" spans="1:18" ht="22.5" x14ac:dyDescent="0.25">
      <c r="A215" s="18" t="s">
        <v>240</v>
      </c>
      <c r="B215" s="10" t="s">
        <v>602</v>
      </c>
      <c r="C215" s="85">
        <f>'5'!C215</f>
        <v>1228</v>
      </c>
      <c r="D215" s="85">
        <f>'5'!D215</f>
        <v>850</v>
      </c>
      <c r="E215" s="85">
        <f>'5'!E215</f>
        <v>2078</v>
      </c>
      <c r="F215" s="139" t="s">
        <v>748</v>
      </c>
      <c r="G215" s="139">
        <v>1</v>
      </c>
      <c r="H215" s="139">
        <v>71</v>
      </c>
      <c r="I215" s="24">
        <f t="shared" si="6"/>
        <v>8.352941176470588E-2</v>
      </c>
      <c r="J215" s="139">
        <v>608</v>
      </c>
      <c r="K215" s="24">
        <f t="shared" si="7"/>
        <v>0.11677631578947369</v>
      </c>
      <c r="L215" s="5"/>
      <c r="M215" s="5"/>
      <c r="N215" s="5"/>
      <c r="O215" s="5"/>
      <c r="P215" s="5"/>
      <c r="Q215" s="5"/>
      <c r="R215" s="5"/>
    </row>
    <row r="216" spans="1:18" x14ac:dyDescent="0.25">
      <c r="A216" s="18" t="s">
        <v>241</v>
      </c>
      <c r="B216" s="10" t="s">
        <v>539</v>
      </c>
      <c r="C216" s="85">
        <f>'5'!C216</f>
        <v>616</v>
      </c>
      <c r="D216" s="85">
        <f>'5'!D216</f>
        <v>405</v>
      </c>
      <c r="E216" s="85">
        <f>'5'!E216</f>
        <v>1021</v>
      </c>
      <c r="F216" s="139" t="s">
        <v>749</v>
      </c>
      <c r="G216" s="139">
        <v>1</v>
      </c>
      <c r="H216" s="139">
        <v>9</v>
      </c>
      <c r="I216" s="24">
        <f t="shared" si="6"/>
        <v>2.2222222222222223E-2</v>
      </c>
      <c r="J216" s="139">
        <v>240</v>
      </c>
      <c r="K216" s="24">
        <f t="shared" si="7"/>
        <v>3.7499999999999999E-2</v>
      </c>
      <c r="L216" s="5"/>
      <c r="M216" s="5"/>
      <c r="N216" s="5"/>
      <c r="O216" s="5"/>
      <c r="P216" s="5"/>
      <c r="Q216" s="5"/>
      <c r="R216" s="5"/>
    </row>
    <row r="217" spans="1:18" x14ac:dyDescent="0.25">
      <c r="A217" s="18" t="s">
        <v>242</v>
      </c>
      <c r="B217" s="10" t="s">
        <v>566</v>
      </c>
      <c r="C217" s="85">
        <f>'5'!C217</f>
        <v>265</v>
      </c>
      <c r="D217" s="85">
        <f>'5'!D217</f>
        <v>179</v>
      </c>
      <c r="E217" s="85">
        <f>'5'!E217</f>
        <v>444</v>
      </c>
      <c r="F217" s="139" t="s">
        <v>701</v>
      </c>
      <c r="G217" s="139">
        <v>1</v>
      </c>
      <c r="H217" s="139">
        <v>36</v>
      </c>
      <c r="I217" s="24">
        <f t="shared" si="6"/>
        <v>0.2011173184357542</v>
      </c>
      <c r="J217" s="139">
        <v>130</v>
      </c>
      <c r="K217" s="24">
        <f t="shared" si="7"/>
        <v>0.27692307692307694</v>
      </c>
      <c r="L217" s="5"/>
      <c r="M217" s="5"/>
      <c r="N217" s="5"/>
      <c r="O217" s="5"/>
      <c r="P217" s="5"/>
      <c r="Q217" s="5"/>
      <c r="R217" s="5"/>
    </row>
    <row r="218" spans="1:18" x14ac:dyDescent="0.25">
      <c r="A218" s="18" t="s">
        <v>243</v>
      </c>
      <c r="B218" s="10" t="s">
        <v>574</v>
      </c>
      <c r="C218" s="85">
        <f>'5'!C218</f>
        <v>798</v>
      </c>
      <c r="D218" s="85">
        <f>'5'!D218</f>
        <v>602</v>
      </c>
      <c r="E218" s="85">
        <f>'5'!E218</f>
        <v>1400</v>
      </c>
      <c r="F218" s="139" t="s">
        <v>699</v>
      </c>
      <c r="G218" s="139">
        <v>0</v>
      </c>
      <c r="H218" s="139">
        <v>0</v>
      </c>
      <c r="I218" s="24">
        <f t="shared" si="6"/>
        <v>0</v>
      </c>
      <c r="J218" s="139">
        <v>319</v>
      </c>
      <c r="K218" s="24">
        <f t="shared" si="7"/>
        <v>0</v>
      </c>
      <c r="L218" s="5"/>
      <c r="M218" s="5"/>
      <c r="N218" s="5"/>
      <c r="O218" s="5"/>
      <c r="P218" s="5"/>
      <c r="Q218" s="5"/>
      <c r="R218" s="5"/>
    </row>
    <row r="219" spans="1:18" x14ac:dyDescent="0.25">
      <c r="A219" s="18" t="s">
        <v>244</v>
      </c>
      <c r="B219" s="10" t="s">
        <v>552</v>
      </c>
      <c r="C219" s="85">
        <f>'5'!C219</f>
        <v>395</v>
      </c>
      <c r="D219" s="85">
        <f>'5'!D219</f>
        <v>261</v>
      </c>
      <c r="E219" s="85">
        <f>'5'!E219</f>
        <v>656</v>
      </c>
      <c r="F219" s="139" t="s">
        <v>736</v>
      </c>
      <c r="G219" s="139">
        <v>1</v>
      </c>
      <c r="H219" s="139">
        <v>33</v>
      </c>
      <c r="I219" s="24">
        <f t="shared" si="6"/>
        <v>0.12643678160919541</v>
      </c>
      <c r="J219" s="139">
        <v>123</v>
      </c>
      <c r="K219" s="24">
        <f t="shared" si="7"/>
        <v>0.26829268292682928</v>
      </c>
      <c r="L219" s="5"/>
      <c r="M219" s="5"/>
      <c r="N219" s="5"/>
      <c r="O219" s="5"/>
      <c r="P219" s="5"/>
      <c r="Q219" s="5"/>
      <c r="R219" s="5"/>
    </row>
    <row r="220" spans="1:18" x14ac:dyDescent="0.25">
      <c r="A220" s="18" t="s">
        <v>245</v>
      </c>
      <c r="B220" s="10" t="s">
        <v>603</v>
      </c>
      <c r="C220" s="85">
        <f>'5'!C220</f>
        <v>247</v>
      </c>
      <c r="D220" s="85">
        <f>'5'!D220</f>
        <v>178</v>
      </c>
      <c r="E220" s="85">
        <f>'5'!E220</f>
        <v>425</v>
      </c>
      <c r="F220" s="139" t="s">
        <v>699</v>
      </c>
      <c r="G220" s="139">
        <v>0</v>
      </c>
      <c r="H220" s="139">
        <v>0</v>
      </c>
      <c r="I220" s="24">
        <f t="shared" si="6"/>
        <v>0</v>
      </c>
      <c r="J220" s="139">
        <v>125</v>
      </c>
      <c r="K220" s="24">
        <f t="shared" si="7"/>
        <v>0</v>
      </c>
      <c r="L220" s="5"/>
      <c r="M220" s="5"/>
      <c r="N220" s="5"/>
      <c r="O220" s="5"/>
      <c r="P220" s="5"/>
      <c r="Q220" s="5"/>
      <c r="R220" s="5"/>
    </row>
    <row r="221" spans="1:18" x14ac:dyDescent="0.25">
      <c r="A221" s="18" t="s">
        <v>246</v>
      </c>
      <c r="B221" s="10" t="s">
        <v>553</v>
      </c>
      <c r="C221" s="85">
        <f>'5'!C221</f>
        <v>322</v>
      </c>
      <c r="D221" s="85">
        <f>'5'!D221</f>
        <v>261</v>
      </c>
      <c r="E221" s="85">
        <f>'5'!E221</f>
        <v>583</v>
      </c>
      <c r="F221" s="139" t="s">
        <v>699</v>
      </c>
      <c r="G221" s="139">
        <v>0</v>
      </c>
      <c r="H221" s="139">
        <v>0</v>
      </c>
      <c r="I221" s="24">
        <f t="shared" si="6"/>
        <v>0</v>
      </c>
      <c r="J221" s="139">
        <v>123</v>
      </c>
      <c r="K221" s="24">
        <f t="shared" si="7"/>
        <v>0</v>
      </c>
      <c r="L221" s="5"/>
      <c r="M221" s="5"/>
      <c r="N221" s="5"/>
      <c r="O221" s="5"/>
      <c r="P221" s="5"/>
      <c r="Q221" s="5"/>
      <c r="R221" s="5"/>
    </row>
    <row r="222" spans="1:18" x14ac:dyDescent="0.25">
      <c r="A222" s="18" t="s">
        <v>247</v>
      </c>
      <c r="B222" s="10" t="s">
        <v>545</v>
      </c>
      <c r="C222" s="85">
        <f>'5'!C222</f>
        <v>395</v>
      </c>
      <c r="D222" s="85">
        <f>'5'!D222</f>
        <v>286</v>
      </c>
      <c r="E222" s="85">
        <f>'5'!E222</f>
        <v>681</v>
      </c>
      <c r="F222" s="139" t="s">
        <v>699</v>
      </c>
      <c r="G222" s="139">
        <v>0</v>
      </c>
      <c r="H222" s="139">
        <v>0</v>
      </c>
      <c r="I222" s="24">
        <f t="shared" si="6"/>
        <v>0</v>
      </c>
      <c r="J222" s="139">
        <v>145</v>
      </c>
      <c r="K222" s="24">
        <f t="shared" si="7"/>
        <v>0</v>
      </c>
      <c r="L222" s="5"/>
      <c r="M222" s="5"/>
      <c r="N222" s="5"/>
      <c r="O222" s="5"/>
      <c r="P222" s="5"/>
      <c r="Q222" s="5"/>
      <c r="R222" s="5"/>
    </row>
    <row r="223" spans="1:18" x14ac:dyDescent="0.25">
      <c r="A223" s="18" t="s">
        <v>248</v>
      </c>
      <c r="B223" s="10" t="s">
        <v>591</v>
      </c>
      <c r="C223" s="85">
        <f>'5'!C223</f>
        <v>284</v>
      </c>
      <c r="D223" s="85">
        <f>'5'!D223</f>
        <v>203</v>
      </c>
      <c r="E223" s="85">
        <f>'5'!E223</f>
        <v>487</v>
      </c>
      <c r="F223" s="139" t="s">
        <v>735</v>
      </c>
      <c r="G223" s="139">
        <v>1</v>
      </c>
      <c r="H223" s="139">
        <v>16</v>
      </c>
      <c r="I223" s="24">
        <f t="shared" si="6"/>
        <v>7.8817733990147784E-2</v>
      </c>
      <c r="J223" s="139">
        <v>121</v>
      </c>
      <c r="K223" s="24">
        <f t="shared" si="7"/>
        <v>0.13223140495867769</v>
      </c>
      <c r="L223" s="5"/>
      <c r="M223" s="5"/>
      <c r="N223" s="5"/>
      <c r="O223" s="5"/>
      <c r="P223" s="5"/>
      <c r="Q223" s="5"/>
      <c r="R223" s="5"/>
    </row>
    <row r="224" spans="1:18" x14ac:dyDescent="0.25">
      <c r="A224" s="18" t="s">
        <v>249</v>
      </c>
      <c r="B224" s="10" t="s">
        <v>547</v>
      </c>
      <c r="C224" s="85">
        <f>'5'!C224</f>
        <v>722</v>
      </c>
      <c r="D224" s="85">
        <f>'5'!D224</f>
        <v>517</v>
      </c>
      <c r="E224" s="85">
        <f>'5'!E224</f>
        <v>1239</v>
      </c>
      <c r="F224" s="139" t="s">
        <v>699</v>
      </c>
      <c r="G224" s="139">
        <v>0</v>
      </c>
      <c r="H224" s="139">
        <v>0</v>
      </c>
      <c r="I224" s="24">
        <f t="shared" si="6"/>
        <v>0</v>
      </c>
      <c r="J224" s="139">
        <v>212</v>
      </c>
      <c r="K224" s="24">
        <f t="shared" si="7"/>
        <v>0</v>
      </c>
      <c r="L224" s="5"/>
      <c r="M224" s="5"/>
      <c r="N224" s="5"/>
      <c r="O224" s="5"/>
      <c r="P224" s="5"/>
      <c r="Q224" s="5"/>
      <c r="R224" s="5"/>
    </row>
    <row r="225" spans="1:18" x14ac:dyDescent="0.25">
      <c r="A225" s="18" t="s">
        <v>250</v>
      </c>
      <c r="B225" s="10" t="s">
        <v>547</v>
      </c>
      <c r="C225" s="85">
        <f>'5'!C225</f>
        <v>3510</v>
      </c>
      <c r="D225" s="85">
        <f>'5'!D225</f>
        <v>2201</v>
      </c>
      <c r="E225" s="85">
        <f>'5'!E225</f>
        <v>5711</v>
      </c>
      <c r="F225" s="139" t="s">
        <v>250</v>
      </c>
      <c r="G225" s="139">
        <v>1</v>
      </c>
      <c r="H225" s="139">
        <v>164</v>
      </c>
      <c r="I225" s="24">
        <f t="shared" si="6"/>
        <v>7.4511585642889594E-2</v>
      </c>
      <c r="J225" s="139">
        <v>1902</v>
      </c>
      <c r="K225" s="24">
        <f t="shared" si="7"/>
        <v>8.6225026288117776E-2</v>
      </c>
      <c r="L225" s="5"/>
      <c r="M225" s="5"/>
      <c r="N225" s="5"/>
      <c r="O225" s="5"/>
      <c r="P225" s="5"/>
      <c r="Q225" s="5"/>
      <c r="R225" s="5"/>
    </row>
    <row r="226" spans="1:18" x14ac:dyDescent="0.25">
      <c r="A226" s="18" t="s">
        <v>251</v>
      </c>
      <c r="B226" s="10" t="s">
        <v>568</v>
      </c>
      <c r="C226" s="85">
        <f>'5'!C226</f>
        <v>578</v>
      </c>
      <c r="D226" s="85">
        <f>'5'!D226</f>
        <v>502</v>
      </c>
      <c r="E226" s="85">
        <f>'5'!E226</f>
        <v>1080</v>
      </c>
      <c r="F226" s="139" t="s">
        <v>700</v>
      </c>
      <c r="G226" s="139">
        <v>1</v>
      </c>
      <c r="H226" s="139">
        <v>22</v>
      </c>
      <c r="I226" s="24">
        <f t="shared" si="6"/>
        <v>4.3824701195219126E-2</v>
      </c>
      <c r="J226" s="139">
        <v>323</v>
      </c>
      <c r="K226" s="24">
        <f t="shared" si="7"/>
        <v>6.8111455108359129E-2</v>
      </c>
      <c r="L226" s="5"/>
      <c r="M226" s="5"/>
      <c r="N226" s="5"/>
      <c r="O226" s="5"/>
      <c r="P226" s="5"/>
      <c r="Q226" s="5"/>
      <c r="R226" s="5"/>
    </row>
    <row r="227" spans="1:18" x14ac:dyDescent="0.25">
      <c r="A227" s="18" t="s">
        <v>252</v>
      </c>
      <c r="B227" s="10" t="s">
        <v>549</v>
      </c>
      <c r="C227" s="85">
        <f>'5'!C227</f>
        <v>231</v>
      </c>
      <c r="D227" s="85">
        <f>'5'!D227</f>
        <v>157</v>
      </c>
      <c r="E227" s="85">
        <f>'5'!E227</f>
        <v>388</v>
      </c>
      <c r="F227" s="139" t="s">
        <v>699</v>
      </c>
      <c r="G227" s="139">
        <v>0</v>
      </c>
      <c r="H227" s="139">
        <v>0</v>
      </c>
      <c r="I227" s="24">
        <f t="shared" si="6"/>
        <v>0</v>
      </c>
      <c r="J227" s="139">
        <v>125</v>
      </c>
      <c r="K227" s="24">
        <f t="shared" si="7"/>
        <v>0</v>
      </c>
      <c r="L227" s="5"/>
      <c r="M227" s="5"/>
      <c r="N227" s="5"/>
      <c r="O227" s="5"/>
      <c r="P227" s="5"/>
      <c r="Q227" s="5"/>
      <c r="R227" s="5"/>
    </row>
    <row r="228" spans="1:18" x14ac:dyDescent="0.25">
      <c r="A228" s="18" t="s">
        <v>253</v>
      </c>
      <c r="B228" s="10" t="s">
        <v>548</v>
      </c>
      <c r="C228" s="85">
        <f>'5'!C228</f>
        <v>1245</v>
      </c>
      <c r="D228" s="85">
        <f>'5'!D228</f>
        <v>838</v>
      </c>
      <c r="E228" s="85">
        <f>'5'!E228</f>
        <v>2083</v>
      </c>
      <c r="F228" s="139" t="s">
        <v>750</v>
      </c>
      <c r="G228" s="139">
        <v>1</v>
      </c>
      <c r="H228" s="139">
        <v>177</v>
      </c>
      <c r="I228" s="24">
        <f t="shared" si="6"/>
        <v>0.21121718377088305</v>
      </c>
      <c r="J228" s="139">
        <v>770</v>
      </c>
      <c r="K228" s="24">
        <f t="shared" si="7"/>
        <v>0.22987012987012986</v>
      </c>
      <c r="L228" s="5"/>
      <c r="M228" s="5"/>
      <c r="N228" s="5"/>
      <c r="O228" s="5"/>
      <c r="P228" s="5"/>
      <c r="Q228" s="5"/>
      <c r="R228" s="5"/>
    </row>
    <row r="229" spans="1:18" x14ac:dyDescent="0.25">
      <c r="A229" s="18" t="s">
        <v>254</v>
      </c>
      <c r="B229" s="10" t="s">
        <v>569</v>
      </c>
      <c r="C229" s="85">
        <f>'5'!C229</f>
        <v>179</v>
      </c>
      <c r="D229" s="85">
        <f>'5'!D229</f>
        <v>119</v>
      </c>
      <c r="E229" s="85">
        <f>'5'!E229</f>
        <v>298</v>
      </c>
      <c r="F229" s="139" t="s">
        <v>699</v>
      </c>
      <c r="G229" s="139">
        <v>0</v>
      </c>
      <c r="H229" s="139">
        <v>0</v>
      </c>
      <c r="I229" s="24">
        <f t="shared" si="6"/>
        <v>0</v>
      </c>
      <c r="J229" s="139">
        <v>68</v>
      </c>
      <c r="K229" s="24">
        <f t="shared" si="7"/>
        <v>0</v>
      </c>
      <c r="L229" s="5"/>
      <c r="M229" s="5"/>
      <c r="N229" s="5"/>
      <c r="O229" s="5"/>
      <c r="P229" s="5"/>
      <c r="Q229" s="5"/>
      <c r="R229" s="5"/>
    </row>
    <row r="230" spans="1:18" x14ac:dyDescent="0.25">
      <c r="A230" s="18" t="s">
        <v>255</v>
      </c>
      <c r="B230" s="10" t="s">
        <v>600</v>
      </c>
      <c r="C230" s="85">
        <f>'5'!C230</f>
        <v>550</v>
      </c>
      <c r="D230" s="85">
        <f>'5'!D230</f>
        <v>413</v>
      </c>
      <c r="E230" s="85">
        <f>'5'!E230</f>
        <v>963</v>
      </c>
      <c r="F230" s="139" t="s">
        <v>766</v>
      </c>
      <c r="G230" s="139">
        <v>1</v>
      </c>
      <c r="H230" s="139">
        <v>15</v>
      </c>
      <c r="I230" s="24">
        <f t="shared" si="6"/>
        <v>3.6319612590799029E-2</v>
      </c>
      <c r="J230" s="139">
        <v>251</v>
      </c>
      <c r="K230" s="24">
        <f t="shared" si="7"/>
        <v>5.9760956175298807E-2</v>
      </c>
      <c r="L230" s="5"/>
      <c r="M230" s="5"/>
      <c r="N230" s="5"/>
      <c r="O230" s="5"/>
      <c r="P230" s="5"/>
      <c r="Q230" s="5"/>
      <c r="R230" s="5"/>
    </row>
    <row r="231" spans="1:18" x14ac:dyDescent="0.25">
      <c r="A231" s="18" t="s">
        <v>256</v>
      </c>
      <c r="B231" s="10" t="s">
        <v>604</v>
      </c>
      <c r="C231" s="85">
        <f>'5'!C231</f>
        <v>396</v>
      </c>
      <c r="D231" s="85">
        <f>'5'!D231</f>
        <v>301</v>
      </c>
      <c r="E231" s="85">
        <f>'5'!E231</f>
        <v>697</v>
      </c>
      <c r="F231" s="139" t="s">
        <v>256</v>
      </c>
      <c r="G231" s="139">
        <v>1</v>
      </c>
      <c r="H231" s="139">
        <v>19</v>
      </c>
      <c r="I231" s="24">
        <f t="shared" si="6"/>
        <v>6.3122923588039864E-2</v>
      </c>
      <c r="J231" s="139">
        <v>144</v>
      </c>
      <c r="K231" s="24">
        <f t="shared" si="7"/>
        <v>0.13194444444444445</v>
      </c>
      <c r="L231" s="5"/>
      <c r="M231" s="5"/>
      <c r="N231" s="5"/>
      <c r="O231" s="5"/>
      <c r="P231" s="5"/>
      <c r="Q231" s="5"/>
      <c r="R231" s="5"/>
    </row>
    <row r="232" spans="1:18" x14ac:dyDescent="0.25">
      <c r="A232" s="18" t="s">
        <v>257</v>
      </c>
      <c r="B232" s="10" t="s">
        <v>574</v>
      </c>
      <c r="C232" s="85">
        <f>'5'!C232</f>
        <v>389</v>
      </c>
      <c r="D232" s="85">
        <f>'5'!D232</f>
        <v>286</v>
      </c>
      <c r="E232" s="85">
        <f>'5'!E232</f>
        <v>675</v>
      </c>
      <c r="F232" s="139" t="s">
        <v>739</v>
      </c>
      <c r="G232" s="139">
        <v>1</v>
      </c>
      <c r="H232" s="139">
        <v>29</v>
      </c>
      <c r="I232" s="24">
        <f t="shared" si="6"/>
        <v>0.10139860139860139</v>
      </c>
      <c r="J232" s="139">
        <v>188</v>
      </c>
      <c r="K232" s="24">
        <f t="shared" si="7"/>
        <v>0.15425531914893617</v>
      </c>
      <c r="L232" s="5"/>
      <c r="M232" s="5"/>
      <c r="N232" s="5"/>
      <c r="O232" s="5"/>
      <c r="P232" s="5"/>
      <c r="Q232" s="5"/>
      <c r="R232" s="5"/>
    </row>
    <row r="233" spans="1:18" x14ac:dyDescent="0.25">
      <c r="A233" s="18" t="s">
        <v>258</v>
      </c>
      <c r="B233" s="10" t="s">
        <v>605</v>
      </c>
      <c r="C233" s="85">
        <f>'5'!C233</f>
        <v>309</v>
      </c>
      <c r="D233" s="85">
        <f>'5'!D233</f>
        <v>208</v>
      </c>
      <c r="E233" s="85">
        <f>'5'!E233</f>
        <v>517</v>
      </c>
      <c r="F233" s="139" t="s">
        <v>751</v>
      </c>
      <c r="G233" s="139">
        <v>1</v>
      </c>
      <c r="H233" s="139">
        <v>17</v>
      </c>
      <c r="I233" s="24">
        <f t="shared" si="6"/>
        <v>8.1730769230769232E-2</v>
      </c>
      <c r="J233" s="139">
        <v>143</v>
      </c>
      <c r="K233" s="24">
        <f t="shared" si="7"/>
        <v>0.11888111888111888</v>
      </c>
      <c r="L233" s="5"/>
      <c r="M233" s="5"/>
      <c r="N233" s="5"/>
      <c r="O233" s="5"/>
      <c r="P233" s="5"/>
      <c r="Q233" s="5"/>
      <c r="R233" s="5"/>
    </row>
    <row r="234" spans="1:18" x14ac:dyDescent="0.25">
      <c r="A234" s="18" t="s">
        <v>259</v>
      </c>
      <c r="B234" s="10" t="s">
        <v>578</v>
      </c>
      <c r="C234" s="85">
        <f>'5'!C234</f>
        <v>504</v>
      </c>
      <c r="D234" s="85">
        <f>'5'!D234</f>
        <v>368</v>
      </c>
      <c r="E234" s="85">
        <f>'5'!E234</f>
        <v>872</v>
      </c>
      <c r="F234" s="139" t="s">
        <v>699</v>
      </c>
      <c r="G234" s="139">
        <v>0</v>
      </c>
      <c r="H234" s="139">
        <v>0</v>
      </c>
      <c r="I234" s="24">
        <f t="shared" si="6"/>
        <v>0</v>
      </c>
      <c r="J234" s="139">
        <v>204</v>
      </c>
      <c r="K234" s="24">
        <f t="shared" si="7"/>
        <v>0</v>
      </c>
      <c r="L234" s="5"/>
      <c r="M234" s="5"/>
      <c r="N234" s="5"/>
      <c r="O234" s="5"/>
      <c r="P234" s="5"/>
      <c r="Q234" s="5"/>
      <c r="R234" s="5"/>
    </row>
    <row r="235" spans="1:18" x14ac:dyDescent="0.25">
      <c r="A235" s="18" t="s">
        <v>260</v>
      </c>
      <c r="B235" s="10" t="s">
        <v>544</v>
      </c>
      <c r="C235" s="85">
        <f>'5'!C235</f>
        <v>759</v>
      </c>
      <c r="D235" s="85">
        <f>'5'!D235</f>
        <v>574</v>
      </c>
      <c r="E235" s="85">
        <f>'5'!E235</f>
        <v>1333</v>
      </c>
      <c r="F235" s="139" t="s">
        <v>699</v>
      </c>
      <c r="G235" s="139">
        <v>0</v>
      </c>
      <c r="H235" s="139">
        <v>0</v>
      </c>
      <c r="I235" s="24">
        <f t="shared" si="6"/>
        <v>0</v>
      </c>
      <c r="J235" s="139">
        <v>285</v>
      </c>
      <c r="K235" s="24">
        <f t="shared" si="7"/>
        <v>0</v>
      </c>
      <c r="L235" s="5"/>
      <c r="M235" s="5"/>
      <c r="N235" s="5"/>
      <c r="O235" s="5"/>
      <c r="P235" s="5"/>
      <c r="Q235" s="5"/>
      <c r="R235" s="5"/>
    </row>
    <row r="236" spans="1:18" x14ac:dyDescent="0.25">
      <c r="A236" s="18" t="s">
        <v>261</v>
      </c>
      <c r="B236" s="10" t="s">
        <v>550</v>
      </c>
      <c r="C236" s="85">
        <f>'5'!C236</f>
        <v>1866</v>
      </c>
      <c r="D236" s="85">
        <f>'5'!D236</f>
        <v>1385</v>
      </c>
      <c r="E236" s="85">
        <f>'5'!E236</f>
        <v>3251</v>
      </c>
      <c r="F236" s="139" t="s">
        <v>699</v>
      </c>
      <c r="G236" s="139">
        <v>0</v>
      </c>
      <c r="H236" s="139">
        <v>0</v>
      </c>
      <c r="I236" s="24">
        <f t="shared" si="6"/>
        <v>0</v>
      </c>
      <c r="J236" s="139">
        <v>195</v>
      </c>
      <c r="K236" s="24">
        <f t="shared" si="7"/>
        <v>0</v>
      </c>
      <c r="L236" s="5"/>
      <c r="M236" s="5"/>
      <c r="N236" s="5"/>
      <c r="O236" s="5"/>
      <c r="P236" s="5"/>
      <c r="Q236" s="5"/>
      <c r="R236" s="5"/>
    </row>
    <row r="237" spans="1:18" x14ac:dyDescent="0.25">
      <c r="A237" s="18" t="s">
        <v>262</v>
      </c>
      <c r="B237" s="10" t="s">
        <v>550</v>
      </c>
      <c r="C237" s="85">
        <f>'5'!C237</f>
        <v>315</v>
      </c>
      <c r="D237" s="85">
        <f>'5'!D237</f>
        <v>310</v>
      </c>
      <c r="E237" s="85">
        <f>'5'!E237</f>
        <v>625</v>
      </c>
      <c r="F237" s="139" t="s">
        <v>699</v>
      </c>
      <c r="G237" s="139">
        <v>0</v>
      </c>
      <c r="H237" s="139">
        <v>0</v>
      </c>
      <c r="I237" s="24">
        <f t="shared" si="6"/>
        <v>0</v>
      </c>
      <c r="J237" s="139">
        <v>42</v>
      </c>
      <c r="K237" s="24">
        <f t="shared" si="7"/>
        <v>0</v>
      </c>
      <c r="L237" s="5"/>
      <c r="M237" s="5"/>
      <c r="N237" s="5"/>
      <c r="O237" s="5"/>
      <c r="P237" s="5"/>
      <c r="Q237" s="5"/>
      <c r="R237" s="5"/>
    </row>
    <row r="238" spans="1:18" x14ac:dyDescent="0.25">
      <c r="A238" s="18" t="s">
        <v>263</v>
      </c>
      <c r="B238" s="10" t="s">
        <v>555</v>
      </c>
      <c r="C238" s="85">
        <f>'5'!C238</f>
        <v>277</v>
      </c>
      <c r="D238" s="85">
        <f>'5'!D238</f>
        <v>215</v>
      </c>
      <c r="E238" s="85">
        <f>'5'!E238</f>
        <v>492</v>
      </c>
      <c r="F238" s="139" t="s">
        <v>699</v>
      </c>
      <c r="G238" s="139">
        <v>0</v>
      </c>
      <c r="H238" s="139">
        <v>0</v>
      </c>
      <c r="I238" s="24">
        <f t="shared" si="6"/>
        <v>0</v>
      </c>
      <c r="J238" s="139">
        <v>107</v>
      </c>
      <c r="K238" s="24">
        <f t="shared" si="7"/>
        <v>0</v>
      </c>
      <c r="L238" s="5"/>
      <c r="M238" s="5"/>
      <c r="N238" s="5"/>
      <c r="O238" s="5"/>
      <c r="P238" s="5"/>
      <c r="Q238" s="5"/>
      <c r="R238" s="5"/>
    </row>
    <row r="239" spans="1:18" x14ac:dyDescent="0.25">
      <c r="A239" s="18" t="s">
        <v>264</v>
      </c>
      <c r="B239" s="10" t="s">
        <v>581</v>
      </c>
      <c r="C239" s="85">
        <f>'5'!C239</f>
        <v>253</v>
      </c>
      <c r="D239" s="85">
        <f>'5'!D239</f>
        <v>184</v>
      </c>
      <c r="E239" s="85">
        <f>'5'!E239</f>
        <v>437</v>
      </c>
      <c r="F239" s="139" t="s">
        <v>752</v>
      </c>
      <c r="G239" s="139">
        <v>1</v>
      </c>
      <c r="H239" s="139">
        <v>34</v>
      </c>
      <c r="I239" s="24">
        <f t="shared" si="6"/>
        <v>0.18478260869565216</v>
      </c>
      <c r="J239" s="139">
        <v>144</v>
      </c>
      <c r="K239" s="24">
        <f t="shared" si="7"/>
        <v>0.2361111111111111</v>
      </c>
      <c r="L239" s="5"/>
      <c r="M239" s="5"/>
      <c r="N239" s="5"/>
      <c r="O239" s="5"/>
      <c r="P239" s="5"/>
      <c r="Q239" s="5"/>
      <c r="R239" s="5"/>
    </row>
    <row r="240" spans="1:18" x14ac:dyDescent="0.25">
      <c r="A240" s="18" t="s">
        <v>265</v>
      </c>
      <c r="B240" s="10" t="s">
        <v>547</v>
      </c>
      <c r="C240" s="85">
        <f>'5'!C240</f>
        <v>893</v>
      </c>
      <c r="D240" s="85">
        <f>'5'!D240</f>
        <v>546</v>
      </c>
      <c r="E240" s="85">
        <f>'5'!E240</f>
        <v>1439</v>
      </c>
      <c r="F240" s="139" t="s">
        <v>699</v>
      </c>
      <c r="G240" s="139">
        <v>0</v>
      </c>
      <c r="H240" s="139">
        <v>0</v>
      </c>
      <c r="I240" s="24">
        <f t="shared" si="6"/>
        <v>0</v>
      </c>
      <c r="J240" s="139">
        <v>347</v>
      </c>
      <c r="K240" s="24">
        <f t="shared" si="7"/>
        <v>0</v>
      </c>
      <c r="L240" s="5"/>
      <c r="M240" s="5"/>
      <c r="N240" s="5"/>
      <c r="O240" s="5"/>
      <c r="P240" s="5"/>
      <c r="Q240" s="5"/>
      <c r="R240" s="5"/>
    </row>
    <row r="241" spans="1:18" x14ac:dyDescent="0.25">
      <c r="A241" s="18" t="s">
        <v>266</v>
      </c>
      <c r="B241" s="10" t="s">
        <v>547</v>
      </c>
      <c r="C241" s="85">
        <f>'5'!C241</f>
        <v>1227</v>
      </c>
      <c r="D241" s="85">
        <f>'5'!D241</f>
        <v>899</v>
      </c>
      <c r="E241" s="85">
        <f>'5'!E241</f>
        <v>2126</v>
      </c>
      <c r="F241" s="139" t="s">
        <v>753</v>
      </c>
      <c r="G241" s="139">
        <v>1</v>
      </c>
      <c r="H241" s="139">
        <v>19</v>
      </c>
      <c r="I241" s="24">
        <f t="shared" si="6"/>
        <v>2.1134593993325918E-2</v>
      </c>
      <c r="J241" s="139">
        <v>276</v>
      </c>
      <c r="K241" s="24">
        <f t="shared" si="7"/>
        <v>6.8840579710144928E-2</v>
      </c>
      <c r="L241" s="5"/>
      <c r="M241" s="5"/>
      <c r="N241" s="5"/>
      <c r="O241" s="5"/>
      <c r="P241" s="5"/>
      <c r="Q241" s="5"/>
      <c r="R241" s="5"/>
    </row>
    <row r="242" spans="1:18" x14ac:dyDescent="0.25">
      <c r="A242" s="18" t="s">
        <v>267</v>
      </c>
      <c r="B242" s="10" t="s">
        <v>580</v>
      </c>
      <c r="C242" s="85">
        <f>'5'!C242</f>
        <v>402</v>
      </c>
      <c r="D242" s="85">
        <f>'5'!D242</f>
        <v>282</v>
      </c>
      <c r="E242" s="85">
        <f>'5'!E242</f>
        <v>684</v>
      </c>
      <c r="F242" s="139" t="s">
        <v>267</v>
      </c>
      <c r="G242" s="139">
        <v>1</v>
      </c>
      <c r="H242" s="139">
        <v>45</v>
      </c>
      <c r="I242" s="24">
        <f t="shared" si="6"/>
        <v>0.15957446808510639</v>
      </c>
      <c r="J242" s="139">
        <v>215</v>
      </c>
      <c r="K242" s="24">
        <f t="shared" si="7"/>
        <v>0.20930232558139536</v>
      </c>
      <c r="L242" s="5"/>
      <c r="M242" s="5"/>
      <c r="N242" s="5"/>
      <c r="O242" s="5"/>
      <c r="P242" s="5"/>
      <c r="Q242" s="5"/>
      <c r="R242" s="5"/>
    </row>
    <row r="243" spans="1:18" x14ac:dyDescent="0.25">
      <c r="A243" s="18" t="s">
        <v>268</v>
      </c>
      <c r="B243" s="10" t="s">
        <v>542</v>
      </c>
      <c r="C243" s="85">
        <f>'5'!C243</f>
        <v>902</v>
      </c>
      <c r="D243" s="85">
        <f>'5'!D243</f>
        <v>659</v>
      </c>
      <c r="E243" s="85">
        <f>'5'!E243</f>
        <v>1561</v>
      </c>
      <c r="F243" s="139" t="s">
        <v>699</v>
      </c>
      <c r="G243" s="139">
        <v>0</v>
      </c>
      <c r="H243" s="139">
        <v>0</v>
      </c>
      <c r="I243" s="24">
        <f t="shared" si="6"/>
        <v>0</v>
      </c>
      <c r="J243" s="139">
        <v>217</v>
      </c>
      <c r="K243" s="24">
        <f t="shared" si="7"/>
        <v>0</v>
      </c>
      <c r="L243" s="5"/>
      <c r="M243" s="5"/>
      <c r="N243" s="5"/>
      <c r="O243" s="5"/>
      <c r="P243" s="5"/>
      <c r="Q243" s="5"/>
      <c r="R243" s="5"/>
    </row>
    <row r="244" spans="1:18" x14ac:dyDescent="0.25">
      <c r="A244" s="18" t="s">
        <v>269</v>
      </c>
      <c r="B244" s="10" t="s">
        <v>585</v>
      </c>
      <c r="C244" s="85">
        <f>'5'!C244</f>
        <v>587</v>
      </c>
      <c r="D244" s="85">
        <f>'5'!D244</f>
        <v>482</v>
      </c>
      <c r="E244" s="85">
        <f>'5'!E244</f>
        <v>1069</v>
      </c>
      <c r="F244" s="139" t="s">
        <v>699</v>
      </c>
      <c r="G244" s="139">
        <v>0</v>
      </c>
      <c r="H244" s="139">
        <v>0</v>
      </c>
      <c r="I244" s="24">
        <f t="shared" si="6"/>
        <v>0</v>
      </c>
      <c r="J244" s="139">
        <v>148</v>
      </c>
      <c r="K244" s="24">
        <f t="shared" si="7"/>
        <v>0</v>
      </c>
      <c r="L244" s="5"/>
      <c r="M244" s="5"/>
      <c r="N244" s="5"/>
      <c r="O244" s="5"/>
      <c r="P244" s="5"/>
      <c r="Q244" s="5"/>
      <c r="R244" s="5"/>
    </row>
    <row r="245" spans="1:18" x14ac:dyDescent="0.25">
      <c r="A245" s="18" t="s">
        <v>270</v>
      </c>
      <c r="B245" s="10" t="s">
        <v>572</v>
      </c>
      <c r="C245" s="85">
        <f>'5'!C245</f>
        <v>359</v>
      </c>
      <c r="D245" s="85">
        <f>'5'!D245</f>
        <v>266</v>
      </c>
      <c r="E245" s="85">
        <f>'5'!E245</f>
        <v>625</v>
      </c>
      <c r="F245" s="139" t="s">
        <v>711</v>
      </c>
      <c r="G245" s="139">
        <v>1</v>
      </c>
      <c r="H245" s="139">
        <v>17</v>
      </c>
      <c r="I245" s="24">
        <f t="shared" si="6"/>
        <v>6.3909774436090222E-2</v>
      </c>
      <c r="J245" s="139">
        <v>183</v>
      </c>
      <c r="K245" s="24">
        <f t="shared" si="7"/>
        <v>9.2896174863387984E-2</v>
      </c>
      <c r="L245" s="5"/>
      <c r="M245" s="5"/>
      <c r="N245" s="5"/>
      <c r="O245" s="5"/>
      <c r="P245" s="5"/>
      <c r="Q245" s="5"/>
      <c r="R245" s="5"/>
    </row>
    <row r="246" spans="1:18" x14ac:dyDescent="0.25">
      <c r="A246" s="18" t="s">
        <v>271</v>
      </c>
      <c r="B246" s="10" t="s">
        <v>539</v>
      </c>
      <c r="C246" s="85">
        <f>'5'!C246</f>
        <v>1016</v>
      </c>
      <c r="D246" s="85">
        <f>'5'!D246</f>
        <v>694</v>
      </c>
      <c r="E246" s="85">
        <f>'5'!E246</f>
        <v>1710</v>
      </c>
      <c r="F246" s="139" t="s">
        <v>271</v>
      </c>
      <c r="G246" s="139">
        <v>1</v>
      </c>
      <c r="H246" s="139">
        <v>46</v>
      </c>
      <c r="I246" s="24">
        <f t="shared" si="6"/>
        <v>6.6282420749279536E-2</v>
      </c>
      <c r="J246" s="139">
        <v>582</v>
      </c>
      <c r="K246" s="24">
        <f t="shared" si="7"/>
        <v>7.903780068728522E-2</v>
      </c>
      <c r="L246" s="5"/>
      <c r="M246" s="5"/>
      <c r="N246" s="5"/>
      <c r="O246" s="5"/>
      <c r="P246" s="5"/>
      <c r="Q246" s="5"/>
      <c r="R246" s="5"/>
    </row>
    <row r="247" spans="1:18" x14ac:dyDescent="0.25">
      <c r="A247" s="18" t="s">
        <v>272</v>
      </c>
      <c r="B247" s="10" t="s">
        <v>579</v>
      </c>
      <c r="C247" s="85">
        <f>'5'!C247</f>
        <v>924</v>
      </c>
      <c r="D247" s="85">
        <f>'5'!D247</f>
        <v>614</v>
      </c>
      <c r="E247" s="85">
        <f>'5'!E247</f>
        <v>1538</v>
      </c>
      <c r="F247" s="139" t="s">
        <v>272</v>
      </c>
      <c r="G247" s="139">
        <v>1</v>
      </c>
      <c r="H247" s="139">
        <v>20</v>
      </c>
      <c r="I247" s="24">
        <f t="shared" si="6"/>
        <v>3.2573289902280131E-2</v>
      </c>
      <c r="J247" s="139">
        <v>271</v>
      </c>
      <c r="K247" s="24">
        <f t="shared" si="7"/>
        <v>7.3800738007380073E-2</v>
      </c>
      <c r="L247" s="5"/>
      <c r="M247" s="5"/>
      <c r="N247" s="5"/>
      <c r="O247" s="5"/>
      <c r="P247" s="5"/>
      <c r="Q247" s="5"/>
      <c r="R247" s="5"/>
    </row>
    <row r="248" spans="1:18" x14ac:dyDescent="0.25">
      <c r="A248" s="18" t="s">
        <v>273</v>
      </c>
      <c r="B248" s="10" t="s">
        <v>591</v>
      </c>
      <c r="C248" s="85">
        <f>'5'!C248</f>
        <v>269</v>
      </c>
      <c r="D248" s="85">
        <f>'5'!D248</f>
        <v>205</v>
      </c>
      <c r="E248" s="85">
        <f>'5'!E248</f>
        <v>474</v>
      </c>
      <c r="F248" s="139" t="s">
        <v>735</v>
      </c>
      <c r="G248" s="139">
        <v>1</v>
      </c>
      <c r="H248" s="139">
        <v>14</v>
      </c>
      <c r="I248" s="24">
        <f t="shared" si="6"/>
        <v>6.8292682926829273E-2</v>
      </c>
      <c r="J248" s="139">
        <v>143</v>
      </c>
      <c r="K248" s="24">
        <f t="shared" si="7"/>
        <v>9.7902097902097904E-2</v>
      </c>
      <c r="L248" s="5"/>
      <c r="M248" s="5"/>
      <c r="N248" s="5"/>
      <c r="O248" s="5"/>
      <c r="P248" s="5"/>
      <c r="Q248" s="5"/>
      <c r="R248" s="5"/>
    </row>
    <row r="249" spans="1:18" x14ac:dyDescent="0.25">
      <c r="A249" s="18" t="s">
        <v>274</v>
      </c>
      <c r="B249" s="10" t="s">
        <v>550</v>
      </c>
      <c r="C249" s="85">
        <f>'5'!C249</f>
        <v>990</v>
      </c>
      <c r="D249" s="85">
        <f>'5'!D249</f>
        <v>796</v>
      </c>
      <c r="E249" s="85">
        <f>'5'!E249</f>
        <v>1786</v>
      </c>
      <c r="F249" s="139" t="s">
        <v>754</v>
      </c>
      <c r="G249" s="139">
        <v>1</v>
      </c>
      <c r="H249" s="139">
        <v>10</v>
      </c>
      <c r="I249" s="24">
        <f t="shared" si="6"/>
        <v>1.2562814070351759E-2</v>
      </c>
      <c r="J249" s="139">
        <v>130</v>
      </c>
      <c r="K249" s="24">
        <f t="shared" si="7"/>
        <v>7.6923076923076927E-2</v>
      </c>
      <c r="L249" s="5"/>
      <c r="M249" s="5"/>
      <c r="N249" s="5"/>
      <c r="O249" s="5"/>
      <c r="P249" s="5"/>
      <c r="Q249" s="5"/>
      <c r="R249" s="5"/>
    </row>
    <row r="250" spans="1:18" x14ac:dyDescent="0.25">
      <c r="A250" s="18" t="s">
        <v>275</v>
      </c>
      <c r="B250" s="10" t="s">
        <v>577</v>
      </c>
      <c r="C250" s="85">
        <f>'5'!C250</f>
        <v>228</v>
      </c>
      <c r="D250" s="85">
        <f>'5'!D250</f>
        <v>169</v>
      </c>
      <c r="E250" s="85">
        <f>'5'!E250</f>
        <v>397</v>
      </c>
      <c r="F250" s="139" t="s">
        <v>708</v>
      </c>
      <c r="G250" s="139">
        <v>1</v>
      </c>
      <c r="H250" s="139">
        <v>17</v>
      </c>
      <c r="I250" s="24">
        <f t="shared" si="6"/>
        <v>0.10059171597633136</v>
      </c>
      <c r="J250" s="139">
        <v>120</v>
      </c>
      <c r="K250" s="24">
        <f t="shared" si="7"/>
        <v>0.14166666666666666</v>
      </c>
      <c r="L250" s="5"/>
      <c r="M250" s="5"/>
      <c r="N250" s="5"/>
      <c r="O250" s="5"/>
      <c r="P250" s="5"/>
      <c r="Q250" s="5"/>
      <c r="R250" s="5"/>
    </row>
    <row r="251" spans="1:18" x14ac:dyDescent="0.25">
      <c r="A251" s="18" t="s">
        <v>276</v>
      </c>
      <c r="B251" s="10" t="s">
        <v>553</v>
      </c>
      <c r="C251" s="85">
        <f>'5'!C251</f>
        <v>514</v>
      </c>
      <c r="D251" s="85">
        <f>'5'!D251</f>
        <v>316</v>
      </c>
      <c r="E251" s="85">
        <f>'5'!E251</f>
        <v>830</v>
      </c>
      <c r="F251" s="139" t="s">
        <v>755</v>
      </c>
      <c r="G251" s="139">
        <v>1</v>
      </c>
      <c r="H251" s="139">
        <v>15</v>
      </c>
      <c r="I251" s="24">
        <f t="shared" si="6"/>
        <v>4.746835443037975E-2</v>
      </c>
      <c r="J251" s="139">
        <v>180</v>
      </c>
      <c r="K251" s="24">
        <f t="shared" si="7"/>
        <v>8.3333333333333329E-2</v>
      </c>
      <c r="L251" s="5"/>
      <c r="M251" s="5"/>
      <c r="N251" s="5"/>
      <c r="O251" s="5"/>
      <c r="P251" s="5"/>
      <c r="Q251" s="5"/>
      <c r="R251" s="5"/>
    </row>
    <row r="252" spans="1:18" x14ac:dyDescent="0.25">
      <c r="A252" s="18" t="s">
        <v>277</v>
      </c>
      <c r="B252" s="10" t="s">
        <v>544</v>
      </c>
      <c r="C252" s="85">
        <f>'5'!C252</f>
        <v>607</v>
      </c>
      <c r="D252" s="85">
        <f>'5'!D252</f>
        <v>395</v>
      </c>
      <c r="E252" s="85">
        <f>'5'!E252</f>
        <v>1002</v>
      </c>
      <c r="F252" s="139" t="s">
        <v>699</v>
      </c>
      <c r="G252" s="139">
        <v>0</v>
      </c>
      <c r="H252" s="139">
        <v>0</v>
      </c>
      <c r="I252" s="24">
        <f t="shared" si="6"/>
        <v>0</v>
      </c>
      <c r="J252" s="139">
        <v>231</v>
      </c>
      <c r="K252" s="24">
        <f t="shared" si="7"/>
        <v>0</v>
      </c>
      <c r="L252" s="5"/>
      <c r="M252" s="5"/>
      <c r="N252" s="5"/>
      <c r="O252" s="5"/>
      <c r="P252" s="5"/>
      <c r="Q252" s="5"/>
      <c r="R252" s="5"/>
    </row>
    <row r="253" spans="1:18" x14ac:dyDescent="0.25">
      <c r="A253" s="18" t="s">
        <v>278</v>
      </c>
      <c r="B253" s="10" t="s">
        <v>606</v>
      </c>
      <c r="C253" s="85">
        <f>'5'!C253</f>
        <v>690</v>
      </c>
      <c r="D253" s="85">
        <f>'5'!D253</f>
        <v>529</v>
      </c>
      <c r="E253" s="85">
        <f>'5'!E253</f>
        <v>1219</v>
      </c>
      <c r="F253" s="139" t="s">
        <v>823</v>
      </c>
      <c r="G253" s="139">
        <v>1</v>
      </c>
      <c r="H253" s="139">
        <v>16</v>
      </c>
      <c r="I253" s="24">
        <f t="shared" si="6"/>
        <v>3.0245746691871456E-2</v>
      </c>
      <c r="J253" s="139">
        <v>442</v>
      </c>
      <c r="K253" s="24">
        <f t="shared" si="7"/>
        <v>3.6199095022624438E-2</v>
      </c>
      <c r="L253" s="5"/>
      <c r="M253" s="5"/>
      <c r="N253" s="5"/>
      <c r="O253" s="5"/>
      <c r="P253" s="5"/>
      <c r="Q253" s="5"/>
      <c r="R253" s="5"/>
    </row>
    <row r="254" spans="1:18" x14ac:dyDescent="0.25">
      <c r="A254" s="18" t="s">
        <v>279</v>
      </c>
      <c r="B254" s="10" t="s">
        <v>567</v>
      </c>
      <c r="C254" s="85">
        <f>'5'!C254</f>
        <v>115</v>
      </c>
      <c r="D254" s="85">
        <f>'5'!D254</f>
        <v>62</v>
      </c>
      <c r="E254" s="85">
        <f>'5'!E254</f>
        <v>177</v>
      </c>
      <c r="F254" s="139" t="s">
        <v>699</v>
      </c>
      <c r="G254" s="139">
        <v>0</v>
      </c>
      <c r="H254" s="139">
        <v>0</v>
      </c>
      <c r="I254" s="24">
        <f t="shared" si="6"/>
        <v>0</v>
      </c>
      <c r="J254" s="139">
        <v>58</v>
      </c>
      <c r="K254" s="24">
        <f t="shared" si="7"/>
        <v>0</v>
      </c>
      <c r="L254" s="5"/>
      <c r="M254" s="5"/>
      <c r="N254" s="5"/>
      <c r="O254" s="5"/>
      <c r="P254" s="5"/>
      <c r="Q254" s="5"/>
      <c r="R254" s="5"/>
    </row>
    <row r="255" spans="1:18" ht="22.5" x14ac:dyDescent="0.25">
      <c r="A255" s="18" t="s">
        <v>280</v>
      </c>
      <c r="B255" s="10" t="s">
        <v>607</v>
      </c>
      <c r="C255" s="85">
        <f>'5'!C255</f>
        <v>1632</v>
      </c>
      <c r="D255" s="85">
        <f>'5'!D255</f>
        <v>1132</v>
      </c>
      <c r="E255" s="85">
        <f>'5'!E255</f>
        <v>2764</v>
      </c>
      <c r="F255" s="139" t="s">
        <v>756</v>
      </c>
      <c r="G255" s="139">
        <v>2</v>
      </c>
      <c r="H255" s="139">
        <v>57</v>
      </c>
      <c r="I255" s="24">
        <f t="shared" si="6"/>
        <v>5.0353356890459361E-2</v>
      </c>
      <c r="J255" s="139">
        <v>967</v>
      </c>
      <c r="K255" s="24">
        <f t="shared" si="7"/>
        <v>5.894519131334023E-2</v>
      </c>
      <c r="L255" s="5"/>
      <c r="M255" s="5"/>
      <c r="N255" s="5"/>
      <c r="O255" s="5"/>
      <c r="P255" s="5"/>
      <c r="Q255" s="5"/>
      <c r="R255" s="5"/>
    </row>
    <row r="256" spans="1:18" x14ac:dyDescent="0.25">
      <c r="A256" s="18" t="s">
        <v>281</v>
      </c>
      <c r="B256" s="10" t="s">
        <v>604</v>
      </c>
      <c r="C256" s="85">
        <f>'5'!C256</f>
        <v>633</v>
      </c>
      <c r="D256" s="85">
        <f>'5'!D256</f>
        <v>483</v>
      </c>
      <c r="E256" s="85">
        <f>'5'!E256</f>
        <v>1116</v>
      </c>
      <c r="F256" s="139" t="s">
        <v>699</v>
      </c>
      <c r="G256" s="139">
        <v>0</v>
      </c>
      <c r="H256" s="139">
        <v>0</v>
      </c>
      <c r="I256" s="24">
        <f t="shared" si="6"/>
        <v>0</v>
      </c>
      <c r="J256" s="139">
        <v>387</v>
      </c>
      <c r="K256" s="24">
        <f t="shared" si="7"/>
        <v>0</v>
      </c>
      <c r="L256" s="5"/>
      <c r="M256" s="5"/>
      <c r="N256" s="5"/>
      <c r="O256" s="5"/>
      <c r="P256" s="5"/>
      <c r="Q256" s="5"/>
      <c r="R256" s="5"/>
    </row>
    <row r="257" spans="1:18" ht="22.5" x14ac:dyDescent="0.25">
      <c r="A257" s="18" t="s">
        <v>282</v>
      </c>
      <c r="B257" s="10" t="s">
        <v>543</v>
      </c>
      <c r="C257" s="85">
        <f>'5'!C257</f>
        <v>1504</v>
      </c>
      <c r="D257" s="85">
        <f>'5'!D257</f>
        <v>1138</v>
      </c>
      <c r="E257" s="85">
        <f>'5'!E257</f>
        <v>2642</v>
      </c>
      <c r="F257" s="139" t="s">
        <v>757</v>
      </c>
      <c r="G257" s="139">
        <v>2</v>
      </c>
      <c r="H257" s="139">
        <v>48</v>
      </c>
      <c r="I257" s="24">
        <f t="shared" si="6"/>
        <v>4.21792618629174E-2</v>
      </c>
      <c r="J257" s="139">
        <v>545</v>
      </c>
      <c r="K257" s="24">
        <f t="shared" si="7"/>
        <v>8.8073394495412849E-2</v>
      </c>
      <c r="L257" s="5"/>
      <c r="M257" s="5"/>
      <c r="N257" s="5"/>
      <c r="O257" s="5"/>
      <c r="P257" s="5"/>
      <c r="Q257" s="5"/>
      <c r="R257" s="5"/>
    </row>
    <row r="258" spans="1:18" x14ac:dyDescent="0.25">
      <c r="A258" s="18" t="s">
        <v>283</v>
      </c>
      <c r="B258" s="10" t="s">
        <v>544</v>
      </c>
      <c r="C258" s="85">
        <f>'5'!C258</f>
        <v>266</v>
      </c>
      <c r="D258" s="85">
        <f>'5'!D258</f>
        <v>150</v>
      </c>
      <c r="E258" s="85">
        <f>'5'!E258</f>
        <v>416</v>
      </c>
      <c r="F258" s="139" t="s">
        <v>699</v>
      </c>
      <c r="G258" s="139">
        <v>0</v>
      </c>
      <c r="H258" s="139">
        <v>0</v>
      </c>
      <c r="I258" s="24">
        <f t="shared" si="6"/>
        <v>0</v>
      </c>
      <c r="J258" s="139">
        <v>82</v>
      </c>
      <c r="K258" s="24">
        <f t="shared" si="7"/>
        <v>0</v>
      </c>
      <c r="L258" s="5"/>
      <c r="M258" s="5"/>
      <c r="N258" s="5"/>
      <c r="O258" s="5"/>
      <c r="P258" s="5"/>
      <c r="Q258" s="5"/>
      <c r="R258" s="5"/>
    </row>
    <row r="259" spans="1:18" x14ac:dyDescent="0.25">
      <c r="A259" s="18" t="s">
        <v>284</v>
      </c>
      <c r="B259" s="10" t="s">
        <v>576</v>
      </c>
      <c r="C259" s="85">
        <f>'5'!C259</f>
        <v>167</v>
      </c>
      <c r="D259" s="85">
        <f>'5'!D259</f>
        <v>124</v>
      </c>
      <c r="E259" s="85">
        <f>'5'!E259</f>
        <v>291</v>
      </c>
      <c r="F259" s="139" t="s">
        <v>699</v>
      </c>
      <c r="G259" s="139">
        <v>0</v>
      </c>
      <c r="H259" s="139">
        <v>0</v>
      </c>
      <c r="I259" s="24">
        <f t="shared" si="6"/>
        <v>0</v>
      </c>
      <c r="J259" s="139">
        <v>82</v>
      </c>
      <c r="K259" s="24">
        <f t="shared" si="7"/>
        <v>0</v>
      </c>
      <c r="L259" s="5"/>
      <c r="M259" s="5"/>
      <c r="N259" s="5"/>
      <c r="O259" s="5"/>
      <c r="P259" s="5"/>
      <c r="Q259" s="5"/>
      <c r="R259" s="5"/>
    </row>
    <row r="260" spans="1:18" x14ac:dyDescent="0.25">
      <c r="A260" s="18" t="s">
        <v>285</v>
      </c>
      <c r="B260" s="10" t="s">
        <v>605</v>
      </c>
      <c r="C260" s="85">
        <f>'5'!C260</f>
        <v>562</v>
      </c>
      <c r="D260" s="85">
        <f>'5'!D260</f>
        <v>426</v>
      </c>
      <c r="E260" s="85">
        <f>'5'!E260</f>
        <v>988</v>
      </c>
      <c r="F260" s="139" t="s">
        <v>751</v>
      </c>
      <c r="G260" s="139">
        <v>1</v>
      </c>
      <c r="H260" s="139">
        <v>17</v>
      </c>
      <c r="I260" s="24">
        <f t="shared" ref="I260:I323" si="8">H260/D260</f>
        <v>3.9906103286384977E-2</v>
      </c>
      <c r="J260" s="139">
        <v>287</v>
      </c>
      <c r="K260" s="24">
        <f t="shared" ref="K260:K323" si="9">H260/J260</f>
        <v>5.9233449477351915E-2</v>
      </c>
      <c r="L260" s="5"/>
      <c r="M260" s="5"/>
      <c r="N260" s="5"/>
      <c r="O260" s="5"/>
      <c r="P260" s="5"/>
      <c r="Q260" s="5"/>
      <c r="R260" s="5"/>
    </row>
    <row r="261" spans="1:18" x14ac:dyDescent="0.25">
      <c r="A261" s="18" t="s">
        <v>286</v>
      </c>
      <c r="B261" s="10" t="s">
        <v>581</v>
      </c>
      <c r="C261" s="85">
        <f>'5'!C261</f>
        <v>313</v>
      </c>
      <c r="D261" s="85">
        <f>'5'!D261</f>
        <v>219</v>
      </c>
      <c r="E261" s="85">
        <f>'5'!E261</f>
        <v>532</v>
      </c>
      <c r="F261" s="139" t="s">
        <v>699</v>
      </c>
      <c r="G261" s="139">
        <v>0</v>
      </c>
      <c r="H261" s="139">
        <v>0</v>
      </c>
      <c r="I261" s="24">
        <f t="shared" si="8"/>
        <v>0</v>
      </c>
      <c r="J261" s="139">
        <v>189</v>
      </c>
      <c r="K261" s="24">
        <f t="shared" si="9"/>
        <v>0</v>
      </c>
      <c r="L261" s="5"/>
      <c r="M261" s="5"/>
      <c r="N261" s="5"/>
      <c r="O261" s="5"/>
      <c r="P261" s="5"/>
      <c r="Q261" s="5"/>
      <c r="R261" s="5"/>
    </row>
    <row r="262" spans="1:18" x14ac:dyDescent="0.25">
      <c r="A262" s="18" t="s">
        <v>287</v>
      </c>
      <c r="B262" s="10" t="s">
        <v>549</v>
      </c>
      <c r="C262" s="85">
        <f>'5'!C262</f>
        <v>334</v>
      </c>
      <c r="D262" s="85">
        <f>'5'!D262</f>
        <v>237</v>
      </c>
      <c r="E262" s="85">
        <f>'5'!E262</f>
        <v>571</v>
      </c>
      <c r="F262" s="139" t="s">
        <v>699</v>
      </c>
      <c r="G262" s="139">
        <v>0</v>
      </c>
      <c r="H262" s="139">
        <v>0</v>
      </c>
      <c r="I262" s="24">
        <f t="shared" si="8"/>
        <v>0</v>
      </c>
      <c r="J262" s="139">
        <v>138</v>
      </c>
      <c r="K262" s="24">
        <f t="shared" si="9"/>
        <v>0</v>
      </c>
      <c r="L262" s="5"/>
      <c r="M262" s="5"/>
      <c r="N262" s="5"/>
      <c r="O262" s="5"/>
      <c r="P262" s="5"/>
      <c r="Q262" s="5"/>
      <c r="R262" s="5"/>
    </row>
    <row r="263" spans="1:18" x14ac:dyDescent="0.25">
      <c r="A263" s="18" t="s">
        <v>288</v>
      </c>
      <c r="B263" s="10" t="s">
        <v>574</v>
      </c>
      <c r="C263" s="85">
        <f>'5'!C263</f>
        <v>231</v>
      </c>
      <c r="D263" s="85">
        <f>'5'!D263</f>
        <v>163</v>
      </c>
      <c r="E263" s="85">
        <f>'5'!E263</f>
        <v>394</v>
      </c>
      <c r="F263" s="139" t="s">
        <v>288</v>
      </c>
      <c r="G263" s="139">
        <v>1</v>
      </c>
      <c r="H263" s="139">
        <v>43</v>
      </c>
      <c r="I263" s="24">
        <f t="shared" si="8"/>
        <v>0.26380368098159507</v>
      </c>
      <c r="J263" s="139">
        <v>141</v>
      </c>
      <c r="K263" s="24">
        <f t="shared" si="9"/>
        <v>0.30496453900709219</v>
      </c>
      <c r="L263" s="5"/>
      <c r="M263" s="5"/>
      <c r="N263" s="5"/>
      <c r="O263" s="5"/>
      <c r="P263" s="5"/>
      <c r="Q263" s="5"/>
      <c r="R263" s="5"/>
    </row>
    <row r="264" spans="1:18" x14ac:dyDescent="0.25">
      <c r="A264" s="18" t="s">
        <v>289</v>
      </c>
      <c r="B264" s="10" t="s">
        <v>585</v>
      </c>
      <c r="C264" s="85">
        <f>'5'!C264</f>
        <v>264</v>
      </c>
      <c r="D264" s="85">
        <f>'5'!D264</f>
        <v>202</v>
      </c>
      <c r="E264" s="85">
        <f>'5'!E264</f>
        <v>466</v>
      </c>
      <c r="F264" s="139" t="s">
        <v>699</v>
      </c>
      <c r="G264" s="139">
        <v>0</v>
      </c>
      <c r="H264" s="139">
        <v>0</v>
      </c>
      <c r="I264" s="24">
        <f t="shared" si="8"/>
        <v>0</v>
      </c>
      <c r="J264" s="139">
        <v>144</v>
      </c>
      <c r="K264" s="24">
        <f t="shared" si="9"/>
        <v>0</v>
      </c>
      <c r="L264" s="5"/>
      <c r="M264" s="5"/>
      <c r="N264" s="5"/>
      <c r="O264" s="5"/>
      <c r="P264" s="5"/>
      <c r="Q264" s="5"/>
      <c r="R264" s="5"/>
    </row>
    <row r="265" spans="1:18" x14ac:dyDescent="0.25">
      <c r="A265" s="18" t="s">
        <v>290</v>
      </c>
      <c r="B265" s="10" t="s">
        <v>555</v>
      </c>
      <c r="C265" s="85">
        <f>'5'!C265</f>
        <v>246</v>
      </c>
      <c r="D265" s="85">
        <f>'5'!D265</f>
        <v>176</v>
      </c>
      <c r="E265" s="85">
        <f>'5'!E265</f>
        <v>422</v>
      </c>
      <c r="F265" s="139" t="s">
        <v>290</v>
      </c>
      <c r="G265" s="139">
        <v>1</v>
      </c>
      <c r="H265" s="139">
        <v>50</v>
      </c>
      <c r="I265" s="24">
        <f t="shared" si="8"/>
        <v>0.28409090909090912</v>
      </c>
      <c r="J265" s="139">
        <v>130</v>
      </c>
      <c r="K265" s="24">
        <f t="shared" si="9"/>
        <v>0.38461538461538464</v>
      </c>
      <c r="L265" s="5"/>
      <c r="M265" s="5"/>
      <c r="N265" s="5"/>
      <c r="O265" s="5"/>
      <c r="P265" s="5"/>
      <c r="Q265" s="5"/>
      <c r="R265" s="5"/>
    </row>
    <row r="266" spans="1:18" x14ac:dyDescent="0.25">
      <c r="A266" s="18" t="s">
        <v>291</v>
      </c>
      <c r="B266" s="10" t="s">
        <v>539</v>
      </c>
      <c r="C266" s="85">
        <f>'5'!C266</f>
        <v>670</v>
      </c>
      <c r="D266" s="85">
        <f>'5'!D266</f>
        <v>438</v>
      </c>
      <c r="E266" s="85">
        <f>'5'!E266</f>
        <v>1108</v>
      </c>
      <c r="F266" s="139" t="s">
        <v>705</v>
      </c>
      <c r="G266" s="139">
        <v>1</v>
      </c>
      <c r="H266" s="139">
        <v>10</v>
      </c>
      <c r="I266" s="24">
        <f t="shared" si="8"/>
        <v>2.2831050228310501E-2</v>
      </c>
      <c r="J266" s="139">
        <v>176</v>
      </c>
      <c r="K266" s="24">
        <f t="shared" si="9"/>
        <v>5.6818181818181816E-2</v>
      </c>
      <c r="L266" s="5"/>
      <c r="M266" s="5"/>
      <c r="N266" s="5"/>
      <c r="O266" s="5"/>
      <c r="P266" s="5"/>
      <c r="Q266" s="5"/>
      <c r="R266" s="5"/>
    </row>
    <row r="267" spans="1:18" x14ac:dyDescent="0.25">
      <c r="A267" s="18" t="s">
        <v>292</v>
      </c>
      <c r="B267" s="10" t="s">
        <v>555</v>
      </c>
      <c r="C267" s="85">
        <f>'5'!C267</f>
        <v>362</v>
      </c>
      <c r="D267" s="85">
        <f>'5'!D267</f>
        <v>286</v>
      </c>
      <c r="E267" s="85">
        <f>'5'!E267</f>
        <v>648</v>
      </c>
      <c r="F267" s="139" t="s">
        <v>699</v>
      </c>
      <c r="G267" s="139">
        <v>0</v>
      </c>
      <c r="H267" s="139">
        <v>0</v>
      </c>
      <c r="I267" s="24">
        <f t="shared" si="8"/>
        <v>0</v>
      </c>
      <c r="J267" s="139">
        <v>186</v>
      </c>
      <c r="K267" s="24">
        <f t="shared" si="9"/>
        <v>0</v>
      </c>
      <c r="L267" s="5"/>
      <c r="M267" s="5"/>
      <c r="N267" s="5"/>
      <c r="O267" s="5"/>
      <c r="P267" s="5"/>
      <c r="Q267" s="5"/>
      <c r="R267" s="5"/>
    </row>
    <row r="268" spans="1:18" x14ac:dyDescent="0.25">
      <c r="A268" s="18" t="s">
        <v>293</v>
      </c>
      <c r="B268" s="10" t="s">
        <v>582</v>
      </c>
      <c r="C268" s="85">
        <f>'5'!C268</f>
        <v>309</v>
      </c>
      <c r="D268" s="85">
        <f>'5'!D268</f>
        <v>216</v>
      </c>
      <c r="E268" s="85">
        <f>'5'!E268</f>
        <v>525</v>
      </c>
      <c r="F268" s="139" t="s">
        <v>758</v>
      </c>
      <c r="G268" s="139">
        <v>1</v>
      </c>
      <c r="H268" s="139">
        <v>17</v>
      </c>
      <c r="I268" s="24">
        <f t="shared" si="8"/>
        <v>7.8703703703703706E-2</v>
      </c>
      <c r="J268" s="139">
        <v>153</v>
      </c>
      <c r="K268" s="24">
        <f t="shared" si="9"/>
        <v>0.1111111111111111</v>
      </c>
      <c r="L268" s="5"/>
      <c r="M268" s="5"/>
      <c r="N268" s="5"/>
      <c r="O268" s="5"/>
      <c r="P268" s="5"/>
      <c r="Q268" s="5"/>
      <c r="R268" s="5"/>
    </row>
    <row r="269" spans="1:18" x14ac:dyDescent="0.25">
      <c r="A269" s="18" t="s">
        <v>294</v>
      </c>
      <c r="B269" s="10" t="s">
        <v>539</v>
      </c>
      <c r="C269" s="85">
        <f>'5'!C269</f>
        <v>878</v>
      </c>
      <c r="D269" s="85">
        <f>'5'!D269</f>
        <v>606</v>
      </c>
      <c r="E269" s="85">
        <f>'5'!E269</f>
        <v>1484</v>
      </c>
      <c r="F269" s="139" t="s">
        <v>699</v>
      </c>
      <c r="G269" s="139">
        <v>0</v>
      </c>
      <c r="H269" s="139">
        <v>0</v>
      </c>
      <c r="I269" s="24">
        <f t="shared" si="8"/>
        <v>0</v>
      </c>
      <c r="J269" s="139">
        <v>200</v>
      </c>
      <c r="K269" s="24">
        <f t="shared" si="9"/>
        <v>0</v>
      </c>
      <c r="L269" s="5"/>
      <c r="M269" s="5"/>
      <c r="N269" s="5"/>
      <c r="O269" s="5"/>
      <c r="P269" s="5"/>
      <c r="Q269" s="5"/>
      <c r="R269" s="5"/>
    </row>
    <row r="270" spans="1:18" x14ac:dyDescent="0.25">
      <c r="A270" s="18" t="s">
        <v>295</v>
      </c>
      <c r="B270" s="10" t="s">
        <v>575</v>
      </c>
      <c r="C270" s="85">
        <f>'5'!C270</f>
        <v>360</v>
      </c>
      <c r="D270" s="85">
        <f>'5'!D270</f>
        <v>216</v>
      </c>
      <c r="E270" s="85">
        <f>'5'!E270</f>
        <v>576</v>
      </c>
      <c r="F270" s="139" t="s">
        <v>295</v>
      </c>
      <c r="G270" s="139">
        <v>1</v>
      </c>
      <c r="H270" s="139">
        <v>37</v>
      </c>
      <c r="I270" s="24">
        <f t="shared" si="8"/>
        <v>0.17129629629629631</v>
      </c>
      <c r="J270" s="139">
        <v>129</v>
      </c>
      <c r="K270" s="24">
        <f t="shared" si="9"/>
        <v>0.2868217054263566</v>
      </c>
      <c r="L270" s="5"/>
      <c r="M270" s="5"/>
      <c r="N270" s="5"/>
      <c r="O270" s="5"/>
      <c r="P270" s="5"/>
      <c r="Q270" s="5"/>
      <c r="R270" s="5"/>
    </row>
    <row r="271" spans="1:18" x14ac:dyDescent="0.25">
      <c r="A271" s="18" t="s">
        <v>296</v>
      </c>
      <c r="B271" s="10" t="s">
        <v>590</v>
      </c>
      <c r="C271" s="85">
        <f>'5'!C271</f>
        <v>203</v>
      </c>
      <c r="D271" s="85">
        <f>'5'!D271</f>
        <v>159</v>
      </c>
      <c r="E271" s="85">
        <f>'5'!E271</f>
        <v>362</v>
      </c>
      <c r="F271" s="139" t="s">
        <v>706</v>
      </c>
      <c r="G271" s="139">
        <v>1</v>
      </c>
      <c r="H271" s="139">
        <v>13</v>
      </c>
      <c r="I271" s="24">
        <f t="shared" si="8"/>
        <v>8.1761006289308172E-2</v>
      </c>
      <c r="J271" s="139">
        <v>116</v>
      </c>
      <c r="K271" s="24">
        <f t="shared" si="9"/>
        <v>0.11206896551724138</v>
      </c>
      <c r="L271" s="5"/>
      <c r="M271" s="5"/>
      <c r="N271" s="5"/>
      <c r="O271" s="5"/>
      <c r="P271" s="5"/>
      <c r="Q271" s="5"/>
      <c r="R271" s="5"/>
    </row>
    <row r="272" spans="1:18" x14ac:dyDescent="0.25">
      <c r="A272" s="18" t="s">
        <v>297</v>
      </c>
      <c r="B272" s="10" t="s">
        <v>605</v>
      </c>
      <c r="C272" s="85">
        <f>'5'!C272</f>
        <v>389</v>
      </c>
      <c r="D272" s="85">
        <f>'5'!D272</f>
        <v>286</v>
      </c>
      <c r="E272" s="85">
        <f>'5'!E272</f>
        <v>675</v>
      </c>
      <c r="F272" s="139" t="s">
        <v>297</v>
      </c>
      <c r="G272" s="139">
        <v>1</v>
      </c>
      <c r="H272" s="139">
        <v>38</v>
      </c>
      <c r="I272" s="24">
        <f t="shared" si="8"/>
        <v>0.13286713286713286</v>
      </c>
      <c r="J272" s="139">
        <v>200</v>
      </c>
      <c r="K272" s="24">
        <f t="shared" si="9"/>
        <v>0.19</v>
      </c>
      <c r="L272" s="5"/>
      <c r="M272" s="5"/>
      <c r="N272" s="5"/>
      <c r="O272" s="5"/>
      <c r="P272" s="5"/>
      <c r="Q272" s="5"/>
      <c r="R272" s="5"/>
    </row>
    <row r="273" spans="1:18" x14ac:dyDescent="0.25">
      <c r="A273" s="18" t="s">
        <v>298</v>
      </c>
      <c r="B273" s="10" t="s">
        <v>574</v>
      </c>
      <c r="C273" s="85">
        <f>'5'!C273</f>
        <v>518</v>
      </c>
      <c r="D273" s="85">
        <f>'5'!D273</f>
        <v>336</v>
      </c>
      <c r="E273" s="85">
        <f>'5'!E273</f>
        <v>854</v>
      </c>
      <c r="F273" s="139" t="s">
        <v>739</v>
      </c>
      <c r="G273" s="139">
        <v>1</v>
      </c>
      <c r="H273" s="139">
        <v>10</v>
      </c>
      <c r="I273" s="24">
        <f t="shared" si="8"/>
        <v>2.976190476190476E-2</v>
      </c>
      <c r="J273" s="139">
        <v>257</v>
      </c>
      <c r="K273" s="24">
        <f t="shared" si="9"/>
        <v>3.8910505836575876E-2</v>
      </c>
      <c r="L273" s="5"/>
      <c r="M273" s="5"/>
      <c r="N273" s="5"/>
      <c r="O273" s="5"/>
      <c r="P273" s="5"/>
      <c r="Q273" s="5"/>
      <c r="R273" s="5"/>
    </row>
    <row r="274" spans="1:18" x14ac:dyDescent="0.25">
      <c r="A274" s="18" t="s">
        <v>299</v>
      </c>
      <c r="B274" s="10" t="s">
        <v>599</v>
      </c>
      <c r="C274" s="85">
        <f>'5'!C274</f>
        <v>370</v>
      </c>
      <c r="D274" s="85">
        <f>'5'!D274</f>
        <v>249</v>
      </c>
      <c r="E274" s="85">
        <f>'5'!E274</f>
        <v>619</v>
      </c>
      <c r="F274" s="139" t="s">
        <v>744</v>
      </c>
      <c r="G274" s="139">
        <v>1</v>
      </c>
      <c r="H274" s="139">
        <v>18</v>
      </c>
      <c r="I274" s="24">
        <f t="shared" si="8"/>
        <v>7.2289156626506021E-2</v>
      </c>
      <c r="J274" s="139">
        <v>209</v>
      </c>
      <c r="K274" s="24">
        <f t="shared" si="9"/>
        <v>8.6124401913875603E-2</v>
      </c>
      <c r="L274" s="5"/>
      <c r="M274" s="5"/>
      <c r="N274" s="5"/>
      <c r="O274" s="5"/>
      <c r="P274" s="5"/>
      <c r="Q274" s="5"/>
      <c r="R274" s="5"/>
    </row>
    <row r="275" spans="1:18" x14ac:dyDescent="0.25">
      <c r="A275" s="18" t="s">
        <v>300</v>
      </c>
      <c r="B275" s="10" t="s">
        <v>582</v>
      </c>
      <c r="C275" s="85">
        <f>'5'!C275</f>
        <v>258</v>
      </c>
      <c r="D275" s="85">
        <f>'5'!D275</f>
        <v>170</v>
      </c>
      <c r="E275" s="85">
        <f>'5'!E275</f>
        <v>428</v>
      </c>
      <c r="F275" s="139" t="s">
        <v>300</v>
      </c>
      <c r="G275" s="139">
        <v>1</v>
      </c>
      <c r="H275" s="139">
        <v>19</v>
      </c>
      <c r="I275" s="24">
        <f t="shared" si="8"/>
        <v>0.11176470588235295</v>
      </c>
      <c r="J275" s="139">
        <v>142</v>
      </c>
      <c r="K275" s="24">
        <f t="shared" si="9"/>
        <v>0.13380281690140844</v>
      </c>
      <c r="L275" s="5"/>
      <c r="M275" s="5"/>
      <c r="N275" s="5"/>
      <c r="O275" s="5"/>
      <c r="P275" s="5"/>
      <c r="Q275" s="5"/>
      <c r="R275" s="5"/>
    </row>
    <row r="276" spans="1:18" x14ac:dyDescent="0.25">
      <c r="A276" s="18" t="s">
        <v>301</v>
      </c>
      <c r="B276" s="10" t="s">
        <v>539</v>
      </c>
      <c r="C276" s="85">
        <f>'5'!C276</f>
        <v>1050</v>
      </c>
      <c r="D276" s="85">
        <f>'5'!D276</f>
        <v>837</v>
      </c>
      <c r="E276" s="85">
        <f>'5'!E276</f>
        <v>1887</v>
      </c>
      <c r="F276" s="139" t="s">
        <v>699</v>
      </c>
      <c r="G276" s="139">
        <v>0</v>
      </c>
      <c r="H276" s="139">
        <v>0</v>
      </c>
      <c r="I276" s="24">
        <f t="shared" si="8"/>
        <v>0</v>
      </c>
      <c r="J276" s="139">
        <v>236</v>
      </c>
      <c r="K276" s="24">
        <f t="shared" si="9"/>
        <v>0</v>
      </c>
      <c r="L276" s="5"/>
      <c r="M276" s="5"/>
      <c r="N276" s="5"/>
      <c r="O276" s="5"/>
      <c r="P276" s="5"/>
      <c r="Q276" s="5"/>
      <c r="R276" s="5"/>
    </row>
    <row r="277" spans="1:18" x14ac:dyDescent="0.25">
      <c r="A277" s="18" t="s">
        <v>302</v>
      </c>
      <c r="B277" s="10" t="s">
        <v>552</v>
      </c>
      <c r="C277" s="85">
        <f>'5'!C277</f>
        <v>735</v>
      </c>
      <c r="D277" s="85">
        <f>'5'!D277</f>
        <v>466</v>
      </c>
      <c r="E277" s="85">
        <f>'5'!E277</f>
        <v>1201</v>
      </c>
      <c r="F277" s="139" t="s">
        <v>699</v>
      </c>
      <c r="G277" s="139">
        <v>0</v>
      </c>
      <c r="H277" s="139">
        <v>0</v>
      </c>
      <c r="I277" s="24">
        <f t="shared" si="8"/>
        <v>0</v>
      </c>
      <c r="J277" s="139">
        <v>273</v>
      </c>
      <c r="K277" s="24">
        <f t="shared" si="9"/>
        <v>0</v>
      </c>
      <c r="L277" s="5"/>
      <c r="M277" s="5"/>
      <c r="N277" s="5"/>
      <c r="O277" s="5"/>
      <c r="P277" s="5"/>
      <c r="Q277" s="5"/>
      <c r="R277" s="5"/>
    </row>
    <row r="278" spans="1:18" x14ac:dyDescent="0.25">
      <c r="A278" s="18" t="s">
        <v>303</v>
      </c>
      <c r="B278" s="10" t="s">
        <v>555</v>
      </c>
      <c r="C278" s="85">
        <f>'5'!C278</f>
        <v>230</v>
      </c>
      <c r="D278" s="85">
        <f>'5'!D278</f>
        <v>179</v>
      </c>
      <c r="E278" s="85">
        <f>'5'!E278</f>
        <v>409</v>
      </c>
      <c r="F278" s="139" t="s">
        <v>699</v>
      </c>
      <c r="G278" s="139">
        <v>0</v>
      </c>
      <c r="H278" s="139">
        <v>0</v>
      </c>
      <c r="I278" s="24">
        <f t="shared" si="8"/>
        <v>0</v>
      </c>
      <c r="J278" s="139">
        <v>150</v>
      </c>
      <c r="K278" s="24">
        <f t="shared" si="9"/>
        <v>0</v>
      </c>
      <c r="L278" s="5"/>
      <c r="M278" s="5"/>
      <c r="N278" s="5"/>
      <c r="O278" s="5"/>
      <c r="P278" s="5"/>
      <c r="Q278" s="5"/>
      <c r="R278" s="5"/>
    </row>
    <row r="279" spans="1:18" x14ac:dyDescent="0.25">
      <c r="A279" s="18" t="s">
        <v>304</v>
      </c>
      <c r="B279" s="10" t="s">
        <v>540</v>
      </c>
      <c r="C279" s="85">
        <f>'5'!C279</f>
        <v>775</v>
      </c>
      <c r="D279" s="85">
        <f>'5'!D279</f>
        <v>583</v>
      </c>
      <c r="E279" s="85">
        <f>'5'!E279</f>
        <v>1358</v>
      </c>
      <c r="F279" s="139" t="s">
        <v>699</v>
      </c>
      <c r="G279" s="139">
        <v>0</v>
      </c>
      <c r="H279" s="139">
        <v>0</v>
      </c>
      <c r="I279" s="24">
        <f t="shared" si="8"/>
        <v>0</v>
      </c>
      <c r="J279" s="139">
        <v>170</v>
      </c>
      <c r="K279" s="24">
        <f t="shared" si="9"/>
        <v>0</v>
      </c>
      <c r="L279" s="5"/>
      <c r="M279" s="5"/>
      <c r="N279" s="5"/>
      <c r="O279" s="5"/>
      <c r="P279" s="5"/>
      <c r="Q279" s="5"/>
      <c r="R279" s="5"/>
    </row>
    <row r="280" spans="1:18" x14ac:dyDescent="0.25">
      <c r="A280" s="18" t="s">
        <v>305</v>
      </c>
      <c r="B280" s="10" t="s">
        <v>575</v>
      </c>
      <c r="C280" s="85">
        <f>'5'!C280</f>
        <v>2130</v>
      </c>
      <c r="D280" s="85">
        <f>'5'!D280</f>
        <v>1488</v>
      </c>
      <c r="E280" s="85">
        <f>'5'!E280</f>
        <v>3618</v>
      </c>
      <c r="F280" s="139" t="s">
        <v>759</v>
      </c>
      <c r="G280" s="139">
        <v>2</v>
      </c>
      <c r="H280" s="139">
        <v>52</v>
      </c>
      <c r="I280" s="24">
        <f t="shared" si="8"/>
        <v>3.4946236559139782E-2</v>
      </c>
      <c r="J280" s="139">
        <v>462</v>
      </c>
      <c r="K280" s="24">
        <f t="shared" si="9"/>
        <v>0.11255411255411256</v>
      </c>
      <c r="L280" s="5"/>
      <c r="M280" s="5"/>
      <c r="N280" s="5"/>
      <c r="O280" s="5"/>
      <c r="P280" s="5"/>
      <c r="Q280" s="5"/>
      <c r="R280" s="5"/>
    </row>
    <row r="281" spans="1:18" x14ac:dyDescent="0.25">
      <c r="A281" s="18" t="s">
        <v>306</v>
      </c>
      <c r="B281" s="10" t="s">
        <v>549</v>
      </c>
      <c r="C281" s="85">
        <f>'5'!C281</f>
        <v>229</v>
      </c>
      <c r="D281" s="85">
        <f>'5'!D281</f>
        <v>180</v>
      </c>
      <c r="E281" s="85">
        <f>'5'!E281</f>
        <v>409</v>
      </c>
      <c r="F281" s="139" t="s">
        <v>699</v>
      </c>
      <c r="G281" s="139">
        <v>0</v>
      </c>
      <c r="H281" s="139">
        <v>0</v>
      </c>
      <c r="I281" s="24">
        <f t="shared" si="8"/>
        <v>0</v>
      </c>
      <c r="J281" s="139">
        <v>69</v>
      </c>
      <c r="K281" s="24">
        <f t="shared" si="9"/>
        <v>0</v>
      </c>
      <c r="L281" s="5"/>
      <c r="M281" s="5"/>
      <c r="N281" s="5"/>
      <c r="O281" s="5"/>
      <c r="P281" s="5"/>
      <c r="Q281" s="5"/>
      <c r="R281" s="5"/>
    </row>
    <row r="282" spans="1:18" x14ac:dyDescent="0.25">
      <c r="A282" s="18" t="s">
        <v>307</v>
      </c>
      <c r="B282" s="10" t="s">
        <v>567</v>
      </c>
      <c r="C282" s="85">
        <f>'5'!C282</f>
        <v>370</v>
      </c>
      <c r="D282" s="85">
        <f>'5'!D282</f>
        <v>239</v>
      </c>
      <c r="E282" s="85">
        <f>'5'!E282</f>
        <v>609</v>
      </c>
      <c r="F282" s="139" t="s">
        <v>699</v>
      </c>
      <c r="G282" s="139">
        <v>0</v>
      </c>
      <c r="H282" s="139">
        <v>0</v>
      </c>
      <c r="I282" s="24">
        <f t="shared" si="8"/>
        <v>0</v>
      </c>
      <c r="J282" s="139">
        <v>195</v>
      </c>
      <c r="K282" s="24">
        <f t="shared" si="9"/>
        <v>0</v>
      </c>
      <c r="L282" s="5"/>
      <c r="M282" s="5"/>
      <c r="N282" s="5"/>
      <c r="O282" s="5"/>
      <c r="P282" s="5"/>
      <c r="Q282" s="5"/>
      <c r="R282" s="5"/>
    </row>
    <row r="283" spans="1:18" x14ac:dyDescent="0.25">
      <c r="A283" s="18" t="s">
        <v>308</v>
      </c>
      <c r="B283" s="10" t="s">
        <v>549</v>
      </c>
      <c r="C283" s="85">
        <f>'5'!C283</f>
        <v>980</v>
      </c>
      <c r="D283" s="85">
        <f>'5'!D283</f>
        <v>653</v>
      </c>
      <c r="E283" s="85">
        <f>'5'!E283</f>
        <v>1633</v>
      </c>
      <c r="F283" s="139" t="s">
        <v>732</v>
      </c>
      <c r="G283" s="139">
        <v>1</v>
      </c>
      <c r="H283" s="139">
        <v>40</v>
      </c>
      <c r="I283" s="24">
        <f t="shared" si="8"/>
        <v>6.1255742725880552E-2</v>
      </c>
      <c r="J283" s="139">
        <v>576</v>
      </c>
      <c r="K283" s="24">
        <f t="shared" si="9"/>
        <v>6.9444444444444448E-2</v>
      </c>
      <c r="L283" s="5"/>
      <c r="M283" s="5"/>
      <c r="N283" s="5"/>
      <c r="O283" s="5"/>
      <c r="P283" s="5"/>
      <c r="Q283" s="5"/>
      <c r="R283" s="5"/>
    </row>
    <row r="284" spans="1:18" x14ac:dyDescent="0.25">
      <c r="A284" s="18" t="s">
        <v>309</v>
      </c>
      <c r="B284" s="10" t="s">
        <v>575</v>
      </c>
      <c r="C284" s="85">
        <f>'5'!C284</f>
        <v>213</v>
      </c>
      <c r="D284" s="85">
        <f>'5'!D284</f>
        <v>187</v>
      </c>
      <c r="E284" s="85">
        <f>'5'!E284</f>
        <v>400</v>
      </c>
      <c r="F284" s="139" t="s">
        <v>699</v>
      </c>
      <c r="G284" s="139">
        <v>0</v>
      </c>
      <c r="H284" s="139">
        <v>0</v>
      </c>
      <c r="I284" s="24">
        <f t="shared" si="8"/>
        <v>0</v>
      </c>
      <c r="J284" s="139">
        <v>3</v>
      </c>
      <c r="K284" s="24">
        <f t="shared" si="9"/>
        <v>0</v>
      </c>
      <c r="L284" s="5"/>
      <c r="M284" s="5"/>
      <c r="N284" s="5"/>
      <c r="O284" s="5"/>
      <c r="P284" s="5"/>
      <c r="Q284" s="5"/>
      <c r="R284" s="5"/>
    </row>
    <row r="285" spans="1:18" x14ac:dyDescent="0.25">
      <c r="A285" s="18" t="s">
        <v>310</v>
      </c>
      <c r="B285" s="10" t="s">
        <v>574</v>
      </c>
      <c r="C285" s="85">
        <f>'5'!C285</f>
        <v>687</v>
      </c>
      <c r="D285" s="85">
        <f>'5'!D285</f>
        <v>491</v>
      </c>
      <c r="E285" s="85">
        <f>'5'!E285</f>
        <v>1178</v>
      </c>
      <c r="F285" s="139" t="s">
        <v>699</v>
      </c>
      <c r="G285" s="139">
        <v>0</v>
      </c>
      <c r="H285" s="139">
        <v>0</v>
      </c>
      <c r="I285" s="24">
        <f t="shared" si="8"/>
        <v>0</v>
      </c>
      <c r="J285" s="139">
        <v>365</v>
      </c>
      <c r="K285" s="24">
        <f t="shared" si="9"/>
        <v>0</v>
      </c>
      <c r="L285" s="5"/>
      <c r="M285" s="5"/>
      <c r="N285" s="5"/>
      <c r="O285" s="5"/>
      <c r="P285" s="5"/>
      <c r="Q285" s="5"/>
      <c r="R285" s="5"/>
    </row>
    <row r="286" spans="1:18" x14ac:dyDescent="0.25">
      <c r="A286" s="18" t="s">
        <v>311</v>
      </c>
      <c r="B286" s="10" t="s">
        <v>598</v>
      </c>
      <c r="C286" s="85">
        <f>'5'!C286</f>
        <v>279</v>
      </c>
      <c r="D286" s="85">
        <f>'5'!D286</f>
        <v>183</v>
      </c>
      <c r="E286" s="85">
        <f>'5'!E286</f>
        <v>462</v>
      </c>
      <c r="F286" s="139" t="s">
        <v>311</v>
      </c>
      <c r="G286" s="139">
        <v>1</v>
      </c>
      <c r="H286" s="139">
        <v>15</v>
      </c>
      <c r="I286" s="24">
        <f t="shared" si="8"/>
        <v>8.1967213114754092E-2</v>
      </c>
      <c r="J286" s="139">
        <v>129</v>
      </c>
      <c r="K286" s="24">
        <f t="shared" si="9"/>
        <v>0.11627906976744186</v>
      </c>
      <c r="L286" s="5"/>
      <c r="M286" s="5"/>
      <c r="N286" s="5"/>
      <c r="O286" s="5"/>
      <c r="P286" s="5"/>
      <c r="Q286" s="5"/>
      <c r="R286" s="5"/>
    </row>
    <row r="287" spans="1:18" x14ac:dyDescent="0.25">
      <c r="A287" s="18" t="s">
        <v>312</v>
      </c>
      <c r="B287" s="10" t="s">
        <v>550</v>
      </c>
      <c r="C287" s="85">
        <f>'5'!C287</f>
        <v>2891</v>
      </c>
      <c r="D287" s="85">
        <f>'5'!D287</f>
        <v>1774</v>
      </c>
      <c r="E287" s="85">
        <f>'5'!E287</f>
        <v>4665</v>
      </c>
      <c r="F287" s="139" t="s">
        <v>760</v>
      </c>
      <c r="G287" s="139">
        <v>1</v>
      </c>
      <c r="H287" s="139">
        <v>64</v>
      </c>
      <c r="I287" s="24">
        <f t="shared" si="8"/>
        <v>3.6076662908680945E-2</v>
      </c>
      <c r="J287" s="139">
        <v>1107</v>
      </c>
      <c r="K287" s="24">
        <f t="shared" si="9"/>
        <v>5.7813911472448055E-2</v>
      </c>
      <c r="L287" s="5"/>
      <c r="M287" s="5"/>
      <c r="N287" s="5"/>
      <c r="O287" s="5"/>
      <c r="P287" s="5"/>
      <c r="Q287" s="5"/>
      <c r="R287" s="5"/>
    </row>
    <row r="288" spans="1:18" x14ac:dyDescent="0.25">
      <c r="A288" s="18" t="s">
        <v>313</v>
      </c>
      <c r="B288" s="10" t="s">
        <v>539</v>
      </c>
      <c r="C288" s="85">
        <f>'5'!C288</f>
        <v>1553</v>
      </c>
      <c r="D288" s="85">
        <f>'5'!D288</f>
        <v>1250</v>
      </c>
      <c r="E288" s="85">
        <f>'5'!E288</f>
        <v>2803</v>
      </c>
      <c r="F288" s="139" t="s">
        <v>699</v>
      </c>
      <c r="G288" s="139">
        <v>0</v>
      </c>
      <c r="H288" s="139">
        <v>0</v>
      </c>
      <c r="I288" s="24">
        <f t="shared" si="8"/>
        <v>0</v>
      </c>
      <c r="J288" s="139">
        <v>230</v>
      </c>
      <c r="K288" s="24">
        <f t="shared" si="9"/>
        <v>0</v>
      </c>
      <c r="L288" s="5"/>
      <c r="M288" s="5"/>
      <c r="N288" s="5"/>
      <c r="O288" s="5"/>
      <c r="P288" s="5"/>
      <c r="Q288" s="5"/>
      <c r="R288" s="5"/>
    </row>
    <row r="289" spans="1:18" x14ac:dyDescent="0.25">
      <c r="A289" s="18" t="s">
        <v>314</v>
      </c>
      <c r="B289" s="10" t="s">
        <v>566</v>
      </c>
      <c r="C289" s="85">
        <f>'5'!C289</f>
        <v>175</v>
      </c>
      <c r="D289" s="85">
        <f>'5'!D289</f>
        <v>116</v>
      </c>
      <c r="E289" s="85">
        <f>'5'!E289</f>
        <v>291</v>
      </c>
      <c r="F289" s="139" t="s">
        <v>699</v>
      </c>
      <c r="G289" s="139">
        <v>0</v>
      </c>
      <c r="H289" s="139">
        <v>0</v>
      </c>
      <c r="I289" s="24">
        <f t="shared" si="8"/>
        <v>0</v>
      </c>
      <c r="J289" s="139">
        <v>97</v>
      </c>
      <c r="K289" s="24">
        <f t="shared" si="9"/>
        <v>0</v>
      </c>
      <c r="L289" s="5"/>
      <c r="M289" s="5"/>
      <c r="N289" s="5"/>
      <c r="O289" s="5"/>
      <c r="P289" s="5"/>
      <c r="Q289" s="5"/>
      <c r="R289" s="5"/>
    </row>
    <row r="290" spans="1:18" x14ac:dyDescent="0.25">
      <c r="A290" s="18" t="s">
        <v>315</v>
      </c>
      <c r="B290" s="10" t="s">
        <v>543</v>
      </c>
      <c r="C290" s="85">
        <f>'5'!C290</f>
        <v>354</v>
      </c>
      <c r="D290" s="85">
        <f>'5'!D290</f>
        <v>262</v>
      </c>
      <c r="E290" s="85">
        <f>'5'!E290</f>
        <v>616</v>
      </c>
      <c r="F290" s="139" t="s">
        <v>737</v>
      </c>
      <c r="G290" s="139">
        <v>1</v>
      </c>
      <c r="H290" s="139">
        <v>16</v>
      </c>
      <c r="I290" s="24">
        <f t="shared" si="8"/>
        <v>6.1068702290076333E-2</v>
      </c>
      <c r="J290" s="139">
        <v>188</v>
      </c>
      <c r="K290" s="24">
        <f t="shared" si="9"/>
        <v>8.5106382978723402E-2</v>
      </c>
      <c r="L290" s="5"/>
      <c r="M290" s="5"/>
      <c r="N290" s="5"/>
      <c r="O290" s="5"/>
      <c r="P290" s="5"/>
      <c r="Q290" s="5"/>
      <c r="R290" s="5"/>
    </row>
    <row r="291" spans="1:18" x14ac:dyDescent="0.25">
      <c r="A291" s="18" t="s">
        <v>316</v>
      </c>
      <c r="B291" s="10" t="s">
        <v>539</v>
      </c>
      <c r="C291" s="85">
        <f>'5'!C291</f>
        <v>1217</v>
      </c>
      <c r="D291" s="85">
        <f>'5'!D291</f>
        <v>743</v>
      </c>
      <c r="E291" s="85">
        <f>'5'!E291</f>
        <v>1960</v>
      </c>
      <c r="F291" s="139" t="s">
        <v>699</v>
      </c>
      <c r="G291" s="139">
        <v>0</v>
      </c>
      <c r="H291" s="139">
        <v>0</v>
      </c>
      <c r="I291" s="24">
        <f t="shared" si="8"/>
        <v>0</v>
      </c>
      <c r="J291" s="139">
        <v>329</v>
      </c>
      <c r="K291" s="24">
        <f t="shared" si="9"/>
        <v>0</v>
      </c>
      <c r="L291" s="5"/>
      <c r="M291" s="5"/>
      <c r="N291" s="5"/>
      <c r="O291" s="5"/>
      <c r="P291" s="5"/>
      <c r="Q291" s="5"/>
      <c r="R291" s="5"/>
    </row>
    <row r="292" spans="1:18" x14ac:dyDescent="0.25">
      <c r="A292" s="18" t="s">
        <v>317</v>
      </c>
      <c r="B292" s="10" t="s">
        <v>550</v>
      </c>
      <c r="C292" s="85">
        <f>'5'!C292</f>
        <v>3406</v>
      </c>
      <c r="D292" s="85">
        <f>'5'!D292</f>
        <v>2329</v>
      </c>
      <c r="E292" s="85">
        <f>'5'!E292</f>
        <v>5735</v>
      </c>
      <c r="F292" s="139" t="s">
        <v>699</v>
      </c>
      <c r="G292" s="139">
        <v>0</v>
      </c>
      <c r="H292" s="139">
        <v>0</v>
      </c>
      <c r="I292" s="24">
        <f t="shared" si="8"/>
        <v>0</v>
      </c>
      <c r="J292" s="139">
        <v>725</v>
      </c>
      <c r="K292" s="24">
        <f t="shared" si="9"/>
        <v>0</v>
      </c>
      <c r="L292" s="5"/>
      <c r="M292" s="5"/>
      <c r="N292" s="5"/>
      <c r="O292" s="5"/>
      <c r="P292" s="5"/>
      <c r="Q292" s="5"/>
      <c r="R292" s="5"/>
    </row>
    <row r="293" spans="1:18" x14ac:dyDescent="0.25">
      <c r="A293" s="18" t="s">
        <v>318</v>
      </c>
      <c r="B293" s="10" t="s">
        <v>553</v>
      </c>
      <c r="C293" s="85">
        <f>'5'!C293</f>
        <v>573</v>
      </c>
      <c r="D293" s="85">
        <f>'5'!D293</f>
        <v>413</v>
      </c>
      <c r="E293" s="85">
        <f>'5'!E293</f>
        <v>986</v>
      </c>
      <c r="F293" s="139" t="s">
        <v>699</v>
      </c>
      <c r="G293" s="139">
        <v>0</v>
      </c>
      <c r="H293" s="139">
        <v>0</v>
      </c>
      <c r="I293" s="24">
        <f t="shared" si="8"/>
        <v>0</v>
      </c>
      <c r="J293" s="139">
        <v>215</v>
      </c>
      <c r="K293" s="24">
        <f t="shared" si="9"/>
        <v>0</v>
      </c>
      <c r="L293" s="5"/>
      <c r="M293" s="5"/>
      <c r="N293" s="5"/>
      <c r="O293" s="5"/>
      <c r="P293" s="5"/>
      <c r="Q293" s="5"/>
      <c r="R293" s="5"/>
    </row>
    <row r="294" spans="1:18" x14ac:dyDescent="0.25">
      <c r="A294" s="18" t="s">
        <v>319</v>
      </c>
      <c r="B294" s="10" t="s">
        <v>581</v>
      </c>
      <c r="C294" s="85">
        <f>'5'!C294</f>
        <v>428</v>
      </c>
      <c r="D294" s="85">
        <f>'5'!D294</f>
        <v>344</v>
      </c>
      <c r="E294" s="85">
        <f>'5'!E294</f>
        <v>772</v>
      </c>
      <c r="F294" s="139" t="s">
        <v>752</v>
      </c>
      <c r="G294" s="139">
        <v>1</v>
      </c>
      <c r="H294" s="139">
        <v>30</v>
      </c>
      <c r="I294" s="24">
        <f t="shared" si="8"/>
        <v>8.7209302325581398E-2</v>
      </c>
      <c r="J294" s="139">
        <v>217</v>
      </c>
      <c r="K294" s="24">
        <f t="shared" si="9"/>
        <v>0.13824884792626729</v>
      </c>
      <c r="L294" s="5"/>
      <c r="M294" s="5"/>
      <c r="N294" s="5"/>
      <c r="O294" s="5"/>
      <c r="P294" s="5"/>
      <c r="Q294" s="5"/>
      <c r="R294" s="5"/>
    </row>
    <row r="295" spans="1:18" x14ac:dyDescent="0.25">
      <c r="A295" s="18" t="s">
        <v>320</v>
      </c>
      <c r="B295" s="10" t="s">
        <v>577</v>
      </c>
      <c r="C295" s="85">
        <f>'5'!C295</f>
        <v>308</v>
      </c>
      <c r="D295" s="85">
        <f>'5'!D295</f>
        <v>180</v>
      </c>
      <c r="E295" s="85">
        <f>'5'!E295</f>
        <v>488</v>
      </c>
      <c r="F295" s="139" t="s">
        <v>708</v>
      </c>
      <c r="G295" s="139">
        <v>1</v>
      </c>
      <c r="H295" s="139">
        <v>16</v>
      </c>
      <c r="I295" s="24">
        <f t="shared" si="8"/>
        <v>8.8888888888888892E-2</v>
      </c>
      <c r="J295" s="139">
        <v>126</v>
      </c>
      <c r="K295" s="24">
        <f t="shared" si="9"/>
        <v>0.12698412698412698</v>
      </c>
      <c r="L295" s="5"/>
      <c r="M295" s="5"/>
      <c r="N295" s="5"/>
      <c r="O295" s="5"/>
      <c r="P295" s="5"/>
      <c r="Q295" s="5"/>
      <c r="R295" s="5"/>
    </row>
    <row r="296" spans="1:18" x14ac:dyDescent="0.25">
      <c r="A296" s="18" t="s">
        <v>321</v>
      </c>
      <c r="B296" s="10" t="s">
        <v>540</v>
      </c>
      <c r="C296" s="85">
        <f>'5'!C296</f>
        <v>1222</v>
      </c>
      <c r="D296" s="85">
        <f>'5'!D296</f>
        <v>904</v>
      </c>
      <c r="E296" s="85">
        <f>'5'!E296</f>
        <v>2126</v>
      </c>
      <c r="F296" s="139" t="s">
        <v>699</v>
      </c>
      <c r="G296" s="139">
        <v>0</v>
      </c>
      <c r="H296" s="139">
        <v>0</v>
      </c>
      <c r="I296" s="24">
        <f t="shared" si="8"/>
        <v>0</v>
      </c>
      <c r="J296" s="139">
        <v>368</v>
      </c>
      <c r="K296" s="24">
        <f t="shared" si="9"/>
        <v>0</v>
      </c>
      <c r="L296" s="5"/>
      <c r="M296" s="5"/>
      <c r="N296" s="5"/>
      <c r="O296" s="5"/>
      <c r="P296" s="5"/>
      <c r="Q296" s="5"/>
      <c r="R296" s="5"/>
    </row>
    <row r="297" spans="1:18" x14ac:dyDescent="0.25">
      <c r="A297" s="18" t="s">
        <v>322</v>
      </c>
      <c r="B297" s="10" t="s">
        <v>570</v>
      </c>
      <c r="C297" s="85">
        <f>'5'!C297</f>
        <v>219</v>
      </c>
      <c r="D297" s="85">
        <f>'5'!D297</f>
        <v>148</v>
      </c>
      <c r="E297" s="85">
        <f>'5'!E297</f>
        <v>367</v>
      </c>
      <c r="F297" s="139" t="s">
        <v>699</v>
      </c>
      <c r="G297" s="139">
        <v>0</v>
      </c>
      <c r="H297" s="139">
        <v>0</v>
      </c>
      <c r="I297" s="24">
        <f t="shared" si="8"/>
        <v>0</v>
      </c>
      <c r="J297" s="139">
        <v>115</v>
      </c>
      <c r="K297" s="24">
        <f t="shared" si="9"/>
        <v>0</v>
      </c>
      <c r="L297" s="5"/>
      <c r="M297" s="5"/>
      <c r="N297" s="5"/>
      <c r="O297" s="5"/>
      <c r="P297" s="5"/>
      <c r="Q297" s="5"/>
      <c r="R297" s="5"/>
    </row>
    <row r="298" spans="1:18" x14ac:dyDescent="0.25">
      <c r="A298" s="18" t="s">
        <v>323</v>
      </c>
      <c r="B298" s="10" t="s">
        <v>556</v>
      </c>
      <c r="C298" s="85">
        <f>'5'!C298</f>
        <v>970</v>
      </c>
      <c r="D298" s="85">
        <f>'5'!D298</f>
        <v>681</v>
      </c>
      <c r="E298" s="85">
        <f>'5'!E298</f>
        <v>1651</v>
      </c>
      <c r="F298" s="139" t="s">
        <v>699</v>
      </c>
      <c r="G298" s="139">
        <v>0</v>
      </c>
      <c r="H298" s="139">
        <v>0</v>
      </c>
      <c r="I298" s="24">
        <f t="shared" si="8"/>
        <v>0</v>
      </c>
      <c r="J298" s="139">
        <v>375</v>
      </c>
      <c r="K298" s="24">
        <f t="shared" si="9"/>
        <v>0</v>
      </c>
      <c r="L298" s="5"/>
      <c r="M298" s="5"/>
      <c r="N298" s="5"/>
      <c r="O298" s="5"/>
      <c r="P298" s="5"/>
      <c r="Q298" s="5"/>
      <c r="R298" s="5"/>
    </row>
    <row r="299" spans="1:18" x14ac:dyDescent="0.25">
      <c r="A299" s="18" t="s">
        <v>324</v>
      </c>
      <c r="B299" s="10" t="s">
        <v>573</v>
      </c>
      <c r="C299" s="85">
        <f>'5'!C299</f>
        <v>269</v>
      </c>
      <c r="D299" s="85">
        <f>'5'!D299</f>
        <v>182</v>
      </c>
      <c r="E299" s="85">
        <f>'5'!E299</f>
        <v>451</v>
      </c>
      <c r="F299" s="139" t="s">
        <v>699</v>
      </c>
      <c r="G299" s="139">
        <v>0</v>
      </c>
      <c r="H299" s="139">
        <v>0</v>
      </c>
      <c r="I299" s="24">
        <f t="shared" si="8"/>
        <v>0</v>
      </c>
      <c r="J299" s="139">
        <v>137</v>
      </c>
      <c r="K299" s="24">
        <f t="shared" si="9"/>
        <v>0</v>
      </c>
      <c r="L299" s="5"/>
      <c r="M299" s="5"/>
      <c r="N299" s="5"/>
      <c r="O299" s="5"/>
      <c r="P299" s="5"/>
      <c r="Q299" s="5"/>
      <c r="R299" s="5"/>
    </row>
    <row r="300" spans="1:18" x14ac:dyDescent="0.25">
      <c r="A300" s="18" t="s">
        <v>325</v>
      </c>
      <c r="B300" s="10" t="s">
        <v>546</v>
      </c>
      <c r="C300" s="85">
        <f>'5'!C300</f>
        <v>247</v>
      </c>
      <c r="D300" s="85">
        <f>'5'!D300</f>
        <v>214</v>
      </c>
      <c r="E300" s="85">
        <f>'5'!E300</f>
        <v>461</v>
      </c>
      <c r="F300" s="139" t="s">
        <v>325</v>
      </c>
      <c r="G300" s="139">
        <v>1</v>
      </c>
      <c r="H300" s="139">
        <v>21</v>
      </c>
      <c r="I300" s="24">
        <f t="shared" si="8"/>
        <v>9.8130841121495324E-2</v>
      </c>
      <c r="J300" s="139">
        <v>141</v>
      </c>
      <c r="K300" s="24">
        <f t="shared" si="9"/>
        <v>0.14893617021276595</v>
      </c>
      <c r="L300" s="5"/>
      <c r="M300" s="5"/>
      <c r="N300" s="5"/>
      <c r="O300" s="5"/>
      <c r="P300" s="5"/>
      <c r="Q300" s="5"/>
      <c r="R300" s="5"/>
    </row>
    <row r="301" spans="1:18" x14ac:dyDescent="0.25">
      <c r="A301" s="18" t="s">
        <v>326</v>
      </c>
      <c r="B301" s="10" t="s">
        <v>548</v>
      </c>
      <c r="C301" s="85">
        <f>'5'!C301</f>
        <v>699</v>
      </c>
      <c r="D301" s="85">
        <f>'5'!D301</f>
        <v>458</v>
      </c>
      <c r="E301" s="85">
        <f>'5'!E301</f>
        <v>1157</v>
      </c>
      <c r="F301" s="139" t="s">
        <v>699</v>
      </c>
      <c r="G301" s="139">
        <v>0</v>
      </c>
      <c r="H301" s="139">
        <v>0</v>
      </c>
      <c r="I301" s="24">
        <f t="shared" si="8"/>
        <v>0</v>
      </c>
      <c r="J301" s="139">
        <v>251</v>
      </c>
      <c r="K301" s="24">
        <f t="shared" si="9"/>
        <v>0</v>
      </c>
      <c r="L301" s="5"/>
      <c r="M301" s="5"/>
      <c r="N301" s="5"/>
      <c r="O301" s="5"/>
      <c r="P301" s="5"/>
      <c r="Q301" s="5"/>
      <c r="R301" s="5"/>
    </row>
    <row r="302" spans="1:18" x14ac:dyDescent="0.25">
      <c r="A302" s="18" t="s">
        <v>327</v>
      </c>
      <c r="B302" s="10" t="s">
        <v>537</v>
      </c>
      <c r="C302" s="85">
        <f>'5'!C302</f>
        <v>356</v>
      </c>
      <c r="D302" s="85">
        <f>'5'!D302</f>
        <v>260</v>
      </c>
      <c r="E302" s="85">
        <f>'5'!E302</f>
        <v>616</v>
      </c>
      <c r="F302" s="139" t="s">
        <v>699</v>
      </c>
      <c r="G302" s="139">
        <v>0</v>
      </c>
      <c r="H302" s="139">
        <v>0</v>
      </c>
      <c r="I302" s="24">
        <f t="shared" si="8"/>
        <v>0</v>
      </c>
      <c r="J302" s="139">
        <v>195</v>
      </c>
      <c r="K302" s="24">
        <f t="shared" si="9"/>
        <v>0</v>
      </c>
      <c r="L302" s="5"/>
      <c r="M302" s="5"/>
      <c r="N302" s="5"/>
      <c r="O302" s="5"/>
      <c r="P302" s="5"/>
      <c r="Q302" s="5"/>
      <c r="R302" s="5"/>
    </row>
    <row r="303" spans="1:18" x14ac:dyDescent="0.25">
      <c r="A303" s="18" t="s">
        <v>328</v>
      </c>
      <c r="B303" s="10" t="s">
        <v>571</v>
      </c>
      <c r="C303" s="85">
        <f>'5'!C303</f>
        <v>144</v>
      </c>
      <c r="D303" s="85">
        <f>'5'!D303</f>
        <v>89</v>
      </c>
      <c r="E303" s="85">
        <f>'5'!E303</f>
        <v>233</v>
      </c>
      <c r="F303" s="139" t="s">
        <v>699</v>
      </c>
      <c r="G303" s="139">
        <v>0</v>
      </c>
      <c r="H303" s="139">
        <v>0</v>
      </c>
      <c r="I303" s="24">
        <f t="shared" si="8"/>
        <v>0</v>
      </c>
      <c r="J303" s="139">
        <v>84</v>
      </c>
      <c r="K303" s="24">
        <f t="shared" si="9"/>
        <v>0</v>
      </c>
      <c r="L303" s="5"/>
      <c r="M303" s="5"/>
      <c r="N303" s="5"/>
      <c r="O303" s="5"/>
      <c r="P303" s="5"/>
      <c r="Q303" s="5"/>
      <c r="R303" s="5"/>
    </row>
    <row r="304" spans="1:18" x14ac:dyDescent="0.25">
      <c r="A304" s="18" t="s">
        <v>329</v>
      </c>
      <c r="B304" s="10" t="s">
        <v>608</v>
      </c>
      <c r="C304" s="85">
        <f>'5'!C304</f>
        <v>501</v>
      </c>
      <c r="D304" s="85">
        <f>'5'!D304</f>
        <v>323</v>
      </c>
      <c r="E304" s="85">
        <f>'5'!E304</f>
        <v>824</v>
      </c>
      <c r="F304" s="139" t="s">
        <v>329</v>
      </c>
      <c r="G304" s="139">
        <v>1</v>
      </c>
      <c r="H304" s="139">
        <v>13</v>
      </c>
      <c r="I304" s="24">
        <f t="shared" si="8"/>
        <v>4.0247678018575851E-2</v>
      </c>
      <c r="J304" s="139">
        <v>251</v>
      </c>
      <c r="K304" s="24">
        <f t="shared" si="9"/>
        <v>5.1792828685258967E-2</v>
      </c>
      <c r="L304" s="5"/>
      <c r="M304" s="5"/>
      <c r="N304" s="5"/>
      <c r="O304" s="5"/>
      <c r="P304" s="5"/>
      <c r="Q304" s="5"/>
      <c r="R304" s="5"/>
    </row>
    <row r="305" spans="1:18" x14ac:dyDescent="0.25">
      <c r="A305" s="18" t="s">
        <v>330</v>
      </c>
      <c r="B305" s="10" t="s">
        <v>556</v>
      </c>
      <c r="C305" s="85">
        <f>'5'!C305</f>
        <v>692</v>
      </c>
      <c r="D305" s="85">
        <f>'5'!D305</f>
        <v>521</v>
      </c>
      <c r="E305" s="85">
        <f>'5'!E305</f>
        <v>1213</v>
      </c>
      <c r="F305" s="139" t="s">
        <v>699</v>
      </c>
      <c r="G305" s="139">
        <v>0</v>
      </c>
      <c r="H305" s="139">
        <v>0</v>
      </c>
      <c r="I305" s="24">
        <f t="shared" si="8"/>
        <v>0</v>
      </c>
      <c r="J305" s="139">
        <v>264</v>
      </c>
      <c r="K305" s="24">
        <f t="shared" si="9"/>
        <v>0</v>
      </c>
      <c r="L305" s="5"/>
      <c r="M305" s="5"/>
      <c r="N305" s="5"/>
      <c r="O305" s="5"/>
      <c r="P305" s="5"/>
      <c r="Q305" s="5"/>
      <c r="R305" s="5"/>
    </row>
    <row r="306" spans="1:18" x14ac:dyDescent="0.25">
      <c r="A306" s="18" t="s">
        <v>331</v>
      </c>
      <c r="B306" s="10" t="s">
        <v>539</v>
      </c>
      <c r="C306" s="85">
        <f>'5'!C306</f>
        <v>446</v>
      </c>
      <c r="D306" s="85">
        <f>'5'!D306</f>
        <v>246</v>
      </c>
      <c r="E306" s="85">
        <f>'5'!E306</f>
        <v>692</v>
      </c>
      <c r="F306" s="139" t="s">
        <v>705</v>
      </c>
      <c r="G306" s="139">
        <v>1</v>
      </c>
      <c r="H306" s="139">
        <v>15</v>
      </c>
      <c r="I306" s="24">
        <f t="shared" si="8"/>
        <v>6.097560975609756E-2</v>
      </c>
      <c r="J306" s="139">
        <v>183</v>
      </c>
      <c r="K306" s="24">
        <f t="shared" si="9"/>
        <v>8.1967213114754092E-2</v>
      </c>
      <c r="L306" s="5"/>
      <c r="M306" s="5"/>
      <c r="N306" s="5"/>
      <c r="O306" s="5"/>
      <c r="P306" s="5"/>
      <c r="Q306" s="5"/>
      <c r="R306" s="5"/>
    </row>
    <row r="307" spans="1:18" x14ac:dyDescent="0.25">
      <c r="A307" s="18" t="s">
        <v>332</v>
      </c>
      <c r="B307" s="10" t="s">
        <v>545</v>
      </c>
      <c r="C307" s="85">
        <f>'5'!C307</f>
        <v>248</v>
      </c>
      <c r="D307" s="85">
        <f>'5'!D307</f>
        <v>186</v>
      </c>
      <c r="E307" s="85">
        <f>'5'!E307</f>
        <v>434</v>
      </c>
      <c r="F307" s="139" t="s">
        <v>761</v>
      </c>
      <c r="G307" s="139">
        <v>1</v>
      </c>
      <c r="H307" s="139">
        <v>30</v>
      </c>
      <c r="I307" s="24">
        <f t="shared" si="8"/>
        <v>0.16129032258064516</v>
      </c>
      <c r="J307" s="139">
        <v>113</v>
      </c>
      <c r="K307" s="24">
        <f t="shared" si="9"/>
        <v>0.26548672566371684</v>
      </c>
      <c r="L307" s="5"/>
      <c r="M307" s="5"/>
      <c r="N307" s="5"/>
      <c r="O307" s="5"/>
      <c r="P307" s="5"/>
      <c r="Q307" s="5"/>
      <c r="R307" s="5"/>
    </row>
    <row r="308" spans="1:18" x14ac:dyDescent="0.25">
      <c r="A308" s="18" t="s">
        <v>333</v>
      </c>
      <c r="B308" s="10" t="s">
        <v>537</v>
      </c>
      <c r="C308" s="85">
        <f>'5'!C308</f>
        <v>418</v>
      </c>
      <c r="D308" s="85">
        <f>'5'!D308</f>
        <v>327</v>
      </c>
      <c r="E308" s="85">
        <f>'5'!E308</f>
        <v>745</v>
      </c>
      <c r="F308" s="139" t="s">
        <v>699</v>
      </c>
      <c r="G308" s="139">
        <v>0</v>
      </c>
      <c r="H308" s="139">
        <v>0</v>
      </c>
      <c r="I308" s="24">
        <f t="shared" si="8"/>
        <v>0</v>
      </c>
      <c r="J308" s="139">
        <v>143</v>
      </c>
      <c r="K308" s="24">
        <f t="shared" si="9"/>
        <v>0</v>
      </c>
      <c r="L308" s="5"/>
      <c r="M308" s="5"/>
      <c r="N308" s="5"/>
      <c r="O308" s="5"/>
      <c r="P308" s="5"/>
      <c r="Q308" s="5"/>
      <c r="R308" s="5"/>
    </row>
    <row r="309" spans="1:18" ht="22.5" x14ac:dyDescent="0.25">
      <c r="A309" s="18" t="s">
        <v>334</v>
      </c>
      <c r="B309" s="10" t="s">
        <v>543</v>
      </c>
      <c r="C309" s="85">
        <f>'5'!C309</f>
        <v>322</v>
      </c>
      <c r="D309" s="85">
        <f>'5'!D309</f>
        <v>241</v>
      </c>
      <c r="E309" s="85">
        <f>'5'!E309</f>
        <v>563</v>
      </c>
      <c r="F309" s="139" t="s">
        <v>762</v>
      </c>
      <c r="G309" s="139">
        <v>3</v>
      </c>
      <c r="H309" s="139">
        <v>82</v>
      </c>
      <c r="I309" s="24">
        <f t="shared" si="8"/>
        <v>0.34024896265560167</v>
      </c>
      <c r="J309" s="139">
        <v>197</v>
      </c>
      <c r="K309" s="24">
        <f t="shared" si="9"/>
        <v>0.41624365482233505</v>
      </c>
      <c r="L309" s="5"/>
      <c r="M309" s="5"/>
      <c r="N309" s="5"/>
      <c r="O309" s="5"/>
      <c r="P309" s="5"/>
      <c r="Q309" s="5"/>
      <c r="R309" s="5"/>
    </row>
    <row r="310" spans="1:18" x14ac:dyDescent="0.25">
      <c r="A310" s="18" t="s">
        <v>335</v>
      </c>
      <c r="B310" s="10" t="s">
        <v>574</v>
      </c>
      <c r="C310" s="85">
        <f>'5'!C310</f>
        <v>1026</v>
      </c>
      <c r="D310" s="85">
        <f>'5'!D310</f>
        <v>765</v>
      </c>
      <c r="E310" s="85">
        <f>'5'!E310</f>
        <v>1791</v>
      </c>
      <c r="F310" s="139" t="s">
        <v>739</v>
      </c>
      <c r="G310" s="139">
        <v>1</v>
      </c>
      <c r="H310" s="139">
        <v>12</v>
      </c>
      <c r="I310" s="24">
        <f t="shared" si="8"/>
        <v>1.5686274509803921E-2</v>
      </c>
      <c r="J310" s="139">
        <v>386</v>
      </c>
      <c r="K310" s="24">
        <f t="shared" si="9"/>
        <v>3.1088082901554404E-2</v>
      </c>
      <c r="L310" s="5"/>
      <c r="M310" s="5"/>
      <c r="N310" s="5"/>
      <c r="O310" s="5"/>
      <c r="P310" s="5"/>
      <c r="Q310" s="5"/>
      <c r="R310" s="5"/>
    </row>
    <row r="311" spans="1:18" x14ac:dyDescent="0.25">
      <c r="A311" s="18" t="s">
        <v>336</v>
      </c>
      <c r="B311" s="10" t="s">
        <v>541</v>
      </c>
      <c r="C311" s="85">
        <f>'5'!C311</f>
        <v>811</v>
      </c>
      <c r="D311" s="85">
        <f>'5'!D311</f>
        <v>611</v>
      </c>
      <c r="E311" s="85">
        <f>'5'!E311</f>
        <v>1422</v>
      </c>
      <c r="F311" s="139" t="s">
        <v>699</v>
      </c>
      <c r="G311" s="139">
        <v>0</v>
      </c>
      <c r="H311" s="139">
        <v>0</v>
      </c>
      <c r="I311" s="24">
        <f t="shared" si="8"/>
        <v>0</v>
      </c>
      <c r="J311" s="139">
        <v>372</v>
      </c>
      <c r="K311" s="24">
        <f t="shared" si="9"/>
        <v>0</v>
      </c>
      <c r="L311" s="5"/>
      <c r="M311" s="5"/>
      <c r="N311" s="5"/>
      <c r="O311" s="5"/>
      <c r="P311" s="5"/>
      <c r="Q311" s="5"/>
      <c r="R311" s="5"/>
    </row>
    <row r="312" spans="1:18" ht="22.5" x14ac:dyDescent="0.25">
      <c r="A312" s="18" t="s">
        <v>337</v>
      </c>
      <c r="B312" s="10" t="s">
        <v>593</v>
      </c>
      <c r="C312" s="85">
        <f>'5'!C312</f>
        <v>527</v>
      </c>
      <c r="D312" s="85">
        <f>'5'!D312</f>
        <v>385</v>
      </c>
      <c r="E312" s="85">
        <f>'5'!E312</f>
        <v>912</v>
      </c>
      <c r="F312" s="139" t="s">
        <v>763</v>
      </c>
      <c r="G312" s="139">
        <v>2</v>
      </c>
      <c r="H312" s="139">
        <v>50</v>
      </c>
      <c r="I312" s="24">
        <f t="shared" si="8"/>
        <v>0.12987012987012986</v>
      </c>
      <c r="J312" s="139">
        <v>336</v>
      </c>
      <c r="K312" s="24">
        <f t="shared" si="9"/>
        <v>0.14880952380952381</v>
      </c>
      <c r="L312" s="5"/>
      <c r="M312" s="5"/>
      <c r="N312" s="5"/>
      <c r="O312" s="5"/>
      <c r="P312" s="5"/>
      <c r="Q312" s="5"/>
      <c r="R312" s="5"/>
    </row>
    <row r="313" spans="1:18" x14ac:dyDescent="0.25">
      <c r="A313" s="18" t="s">
        <v>338</v>
      </c>
      <c r="B313" s="10" t="s">
        <v>553</v>
      </c>
      <c r="C313" s="85">
        <f>'5'!C313</f>
        <v>235</v>
      </c>
      <c r="D313" s="85">
        <f>'5'!D313</f>
        <v>165</v>
      </c>
      <c r="E313" s="85">
        <f>'5'!E313</f>
        <v>400</v>
      </c>
      <c r="F313" s="139" t="s">
        <v>764</v>
      </c>
      <c r="G313" s="139">
        <v>1</v>
      </c>
      <c r="H313" s="139">
        <v>20</v>
      </c>
      <c r="I313" s="24">
        <f t="shared" si="8"/>
        <v>0.12121212121212122</v>
      </c>
      <c r="J313" s="139">
        <v>95</v>
      </c>
      <c r="K313" s="24">
        <f t="shared" si="9"/>
        <v>0.21052631578947367</v>
      </c>
      <c r="L313" s="5"/>
      <c r="M313" s="5"/>
      <c r="N313" s="5"/>
      <c r="O313" s="5"/>
      <c r="P313" s="5"/>
      <c r="Q313" s="5"/>
      <c r="R313" s="5"/>
    </row>
    <row r="314" spans="1:18" x14ac:dyDescent="0.25">
      <c r="A314" s="18" t="s">
        <v>339</v>
      </c>
      <c r="B314" s="10" t="s">
        <v>552</v>
      </c>
      <c r="C314" s="85">
        <f>'5'!C314</f>
        <v>324</v>
      </c>
      <c r="D314" s="85">
        <f>'5'!D314</f>
        <v>240</v>
      </c>
      <c r="E314" s="85">
        <f>'5'!E314</f>
        <v>564</v>
      </c>
      <c r="F314" s="139" t="s">
        <v>699</v>
      </c>
      <c r="G314" s="139">
        <v>0</v>
      </c>
      <c r="H314" s="139">
        <v>0</v>
      </c>
      <c r="I314" s="24">
        <f t="shared" si="8"/>
        <v>0</v>
      </c>
      <c r="J314" s="139">
        <v>130</v>
      </c>
      <c r="K314" s="24">
        <f t="shared" si="9"/>
        <v>0</v>
      </c>
      <c r="L314" s="5"/>
      <c r="M314" s="5"/>
      <c r="N314" s="5"/>
      <c r="O314" s="5"/>
      <c r="P314" s="5"/>
      <c r="Q314" s="5"/>
      <c r="R314" s="5"/>
    </row>
    <row r="315" spans="1:18" x14ac:dyDescent="0.25">
      <c r="A315" s="18" t="s">
        <v>340</v>
      </c>
      <c r="B315" s="10" t="s">
        <v>571</v>
      </c>
      <c r="C315" s="85">
        <f>'5'!C315</f>
        <v>103</v>
      </c>
      <c r="D315" s="85">
        <f>'5'!D315</f>
        <v>85</v>
      </c>
      <c r="E315" s="85">
        <f>'5'!E315</f>
        <v>188</v>
      </c>
      <c r="F315" s="139" t="s">
        <v>699</v>
      </c>
      <c r="G315" s="139">
        <v>0</v>
      </c>
      <c r="H315" s="139">
        <v>0</v>
      </c>
      <c r="I315" s="24">
        <f t="shared" si="8"/>
        <v>0</v>
      </c>
      <c r="J315" s="139">
        <v>69</v>
      </c>
      <c r="K315" s="24">
        <f t="shared" si="9"/>
        <v>0</v>
      </c>
      <c r="L315" s="5"/>
      <c r="M315" s="5"/>
      <c r="N315" s="5"/>
      <c r="O315" s="5"/>
      <c r="P315" s="5"/>
      <c r="Q315" s="5"/>
      <c r="R315" s="5"/>
    </row>
    <row r="316" spans="1:18" x14ac:dyDescent="0.25">
      <c r="A316" s="18" t="s">
        <v>341</v>
      </c>
      <c r="B316" s="10" t="s">
        <v>583</v>
      </c>
      <c r="C316" s="85">
        <f>'5'!C316</f>
        <v>127</v>
      </c>
      <c r="D316" s="85">
        <f>'5'!D316</f>
        <v>101</v>
      </c>
      <c r="E316" s="85">
        <f>'5'!E316</f>
        <v>228</v>
      </c>
      <c r="F316" s="139" t="s">
        <v>699</v>
      </c>
      <c r="G316" s="139">
        <v>0</v>
      </c>
      <c r="H316" s="139">
        <v>0</v>
      </c>
      <c r="I316" s="24">
        <f t="shared" si="8"/>
        <v>0</v>
      </c>
      <c r="J316" s="139">
        <v>83</v>
      </c>
      <c r="K316" s="24">
        <f t="shared" si="9"/>
        <v>0</v>
      </c>
      <c r="L316" s="5"/>
      <c r="M316" s="5"/>
      <c r="N316" s="5"/>
      <c r="O316" s="5"/>
      <c r="P316" s="5"/>
      <c r="Q316" s="5"/>
      <c r="R316" s="5"/>
    </row>
    <row r="317" spans="1:18" x14ac:dyDescent="0.25">
      <c r="A317" s="18" t="s">
        <v>342</v>
      </c>
      <c r="B317" s="10" t="s">
        <v>541</v>
      </c>
      <c r="C317" s="85">
        <f>'5'!C317</f>
        <v>1143</v>
      </c>
      <c r="D317" s="85">
        <f>'5'!D317</f>
        <v>848</v>
      </c>
      <c r="E317" s="85">
        <f>'5'!E317</f>
        <v>1991</v>
      </c>
      <c r="F317" s="139" t="s">
        <v>765</v>
      </c>
      <c r="G317" s="139">
        <v>2</v>
      </c>
      <c r="H317" s="139">
        <v>38</v>
      </c>
      <c r="I317" s="24">
        <f t="shared" si="8"/>
        <v>4.4811320754716978E-2</v>
      </c>
      <c r="J317" s="139">
        <v>265</v>
      </c>
      <c r="K317" s="24">
        <f t="shared" si="9"/>
        <v>0.14339622641509434</v>
      </c>
      <c r="L317" s="5"/>
      <c r="M317" s="5"/>
      <c r="N317" s="5"/>
      <c r="O317" s="5"/>
      <c r="P317" s="5"/>
      <c r="Q317" s="5"/>
      <c r="R317" s="5"/>
    </row>
    <row r="318" spans="1:18" x14ac:dyDescent="0.25">
      <c r="A318" s="18" t="s">
        <v>343</v>
      </c>
      <c r="B318" s="10" t="s">
        <v>541</v>
      </c>
      <c r="C318" s="85">
        <f>'5'!C318</f>
        <v>1067</v>
      </c>
      <c r="D318" s="85">
        <f>'5'!D318</f>
        <v>782</v>
      </c>
      <c r="E318" s="85">
        <f>'5'!E318</f>
        <v>1849</v>
      </c>
      <c r="F318" s="139" t="s">
        <v>699</v>
      </c>
      <c r="G318" s="139">
        <v>0</v>
      </c>
      <c r="H318" s="139">
        <v>0</v>
      </c>
      <c r="I318" s="24">
        <f t="shared" si="8"/>
        <v>0</v>
      </c>
      <c r="J318" s="139">
        <v>450</v>
      </c>
      <c r="K318" s="24">
        <f t="shared" si="9"/>
        <v>0</v>
      </c>
      <c r="L318" s="5"/>
      <c r="M318" s="5"/>
      <c r="N318" s="5"/>
      <c r="O318" s="5"/>
      <c r="P318" s="5"/>
      <c r="Q318" s="5"/>
      <c r="R318" s="5"/>
    </row>
    <row r="319" spans="1:18" x14ac:dyDescent="0.25">
      <c r="A319" s="18" t="s">
        <v>344</v>
      </c>
      <c r="B319" s="10" t="s">
        <v>575</v>
      </c>
      <c r="C319" s="85">
        <f>'5'!C319</f>
        <v>333</v>
      </c>
      <c r="D319" s="85">
        <f>'5'!D319</f>
        <v>233</v>
      </c>
      <c r="E319" s="85">
        <f>'5'!E319</f>
        <v>566</v>
      </c>
      <c r="F319" s="139" t="s">
        <v>699</v>
      </c>
      <c r="G319" s="139">
        <v>0</v>
      </c>
      <c r="H319" s="139">
        <v>0</v>
      </c>
      <c r="I319" s="24">
        <f t="shared" si="8"/>
        <v>0</v>
      </c>
      <c r="J319" s="139">
        <v>75</v>
      </c>
      <c r="K319" s="24">
        <f t="shared" si="9"/>
        <v>0</v>
      </c>
      <c r="L319" s="5"/>
      <c r="M319" s="5"/>
      <c r="N319" s="5"/>
      <c r="O319" s="5"/>
      <c r="P319" s="5"/>
      <c r="Q319" s="5"/>
      <c r="R319" s="5"/>
    </row>
    <row r="320" spans="1:18" x14ac:dyDescent="0.25">
      <c r="A320" s="18" t="s">
        <v>345</v>
      </c>
      <c r="B320" s="10" t="s">
        <v>600</v>
      </c>
      <c r="C320" s="85">
        <f>'5'!C320</f>
        <v>470</v>
      </c>
      <c r="D320" s="85">
        <f>'5'!D320</f>
        <v>304</v>
      </c>
      <c r="E320" s="85">
        <f>'5'!E320</f>
        <v>774</v>
      </c>
      <c r="F320" s="139" t="s">
        <v>699</v>
      </c>
      <c r="G320" s="139">
        <v>0</v>
      </c>
      <c r="H320" s="139">
        <v>0</v>
      </c>
      <c r="I320" s="24">
        <f t="shared" si="8"/>
        <v>0</v>
      </c>
      <c r="J320" s="139">
        <v>163</v>
      </c>
      <c r="K320" s="24">
        <f t="shared" si="9"/>
        <v>0</v>
      </c>
      <c r="L320" s="5"/>
      <c r="M320" s="5"/>
      <c r="N320" s="5"/>
      <c r="O320" s="5"/>
      <c r="P320" s="5"/>
      <c r="Q320" s="5"/>
      <c r="R320" s="5"/>
    </row>
    <row r="321" spans="1:18" x14ac:dyDescent="0.25">
      <c r="A321" s="18" t="s">
        <v>346</v>
      </c>
      <c r="B321" s="10" t="s">
        <v>548</v>
      </c>
      <c r="C321" s="85">
        <f>'5'!C321</f>
        <v>693</v>
      </c>
      <c r="D321" s="85">
        <f>'5'!D321</f>
        <v>524</v>
      </c>
      <c r="E321" s="85">
        <f>'5'!E321</f>
        <v>1217</v>
      </c>
      <c r="F321" s="139" t="s">
        <v>699</v>
      </c>
      <c r="G321" s="139">
        <v>0</v>
      </c>
      <c r="H321" s="139">
        <v>0</v>
      </c>
      <c r="I321" s="24">
        <f t="shared" si="8"/>
        <v>0</v>
      </c>
      <c r="J321" s="139">
        <v>203</v>
      </c>
      <c r="K321" s="24">
        <f t="shared" si="9"/>
        <v>0</v>
      </c>
      <c r="L321" s="5"/>
      <c r="M321" s="5"/>
      <c r="N321" s="5"/>
      <c r="O321" s="5"/>
      <c r="P321" s="5"/>
      <c r="Q321" s="5"/>
      <c r="R321" s="5"/>
    </row>
    <row r="322" spans="1:18" x14ac:dyDescent="0.25">
      <c r="A322" s="18" t="s">
        <v>347</v>
      </c>
      <c r="B322" s="10" t="s">
        <v>600</v>
      </c>
      <c r="C322" s="85">
        <f>'5'!C322</f>
        <v>435</v>
      </c>
      <c r="D322" s="85">
        <f>'5'!D322</f>
        <v>324</v>
      </c>
      <c r="E322" s="85">
        <f>'5'!E322</f>
        <v>759</v>
      </c>
      <c r="F322" s="139" t="s">
        <v>766</v>
      </c>
      <c r="G322" s="139">
        <v>1</v>
      </c>
      <c r="H322" s="139">
        <v>17</v>
      </c>
      <c r="I322" s="24">
        <f t="shared" si="8"/>
        <v>5.2469135802469133E-2</v>
      </c>
      <c r="J322" s="139">
        <v>281</v>
      </c>
      <c r="K322" s="24">
        <f t="shared" si="9"/>
        <v>6.0498220640569395E-2</v>
      </c>
      <c r="L322" s="5"/>
      <c r="M322" s="5"/>
      <c r="N322" s="5"/>
      <c r="O322" s="5"/>
      <c r="P322" s="5"/>
      <c r="Q322" s="5"/>
      <c r="R322" s="5"/>
    </row>
    <row r="323" spans="1:18" x14ac:dyDescent="0.25">
      <c r="A323" s="18" t="s">
        <v>348</v>
      </c>
      <c r="B323" s="10" t="s">
        <v>537</v>
      </c>
      <c r="C323" s="85">
        <f>'5'!C323</f>
        <v>1541</v>
      </c>
      <c r="D323" s="85">
        <f>'5'!D323</f>
        <v>1142</v>
      </c>
      <c r="E323" s="85">
        <f>'5'!E323</f>
        <v>2683</v>
      </c>
      <c r="F323" s="139" t="s">
        <v>699</v>
      </c>
      <c r="G323" s="139">
        <v>0</v>
      </c>
      <c r="H323" s="139">
        <v>0</v>
      </c>
      <c r="I323" s="24">
        <f t="shared" si="8"/>
        <v>0</v>
      </c>
      <c r="J323" s="139">
        <v>290</v>
      </c>
      <c r="K323" s="24">
        <f t="shared" si="9"/>
        <v>0</v>
      </c>
      <c r="L323" s="5"/>
      <c r="M323" s="5"/>
      <c r="N323" s="5"/>
      <c r="O323" s="5"/>
      <c r="P323" s="5"/>
      <c r="Q323" s="5"/>
      <c r="R323" s="5"/>
    </row>
    <row r="324" spans="1:18" x14ac:dyDescent="0.25">
      <c r="A324" s="18" t="s">
        <v>349</v>
      </c>
      <c r="B324" s="10" t="s">
        <v>540</v>
      </c>
      <c r="C324" s="85">
        <f>'5'!C324</f>
        <v>352</v>
      </c>
      <c r="D324" s="85">
        <f>'5'!D324</f>
        <v>287</v>
      </c>
      <c r="E324" s="85">
        <f>'5'!E324</f>
        <v>639</v>
      </c>
      <c r="F324" s="139" t="s">
        <v>699</v>
      </c>
      <c r="G324" s="139">
        <v>0</v>
      </c>
      <c r="H324" s="139">
        <v>0</v>
      </c>
      <c r="I324" s="24">
        <f t="shared" ref="I324:I387" si="10">H324/D324</f>
        <v>0</v>
      </c>
      <c r="J324" s="139">
        <v>143</v>
      </c>
      <c r="K324" s="24">
        <f t="shared" ref="K324:K387" si="11">H324/J324</f>
        <v>0</v>
      </c>
      <c r="L324" s="5"/>
      <c r="M324" s="5"/>
      <c r="N324" s="5"/>
      <c r="O324" s="5"/>
      <c r="P324" s="5"/>
      <c r="Q324" s="5"/>
      <c r="R324" s="5"/>
    </row>
    <row r="325" spans="1:18" x14ac:dyDescent="0.25">
      <c r="A325" s="18" t="s">
        <v>350</v>
      </c>
      <c r="B325" s="10" t="s">
        <v>546</v>
      </c>
      <c r="C325" s="85">
        <f>'5'!C325</f>
        <v>483</v>
      </c>
      <c r="D325" s="85">
        <f>'5'!D325</f>
        <v>319</v>
      </c>
      <c r="E325" s="85">
        <f>'5'!E325</f>
        <v>802</v>
      </c>
      <c r="F325" s="139" t="s">
        <v>350</v>
      </c>
      <c r="G325" s="139">
        <v>1</v>
      </c>
      <c r="H325" s="139">
        <v>17</v>
      </c>
      <c r="I325" s="24">
        <f t="shared" si="10"/>
        <v>5.329153605015674E-2</v>
      </c>
      <c r="J325" s="139">
        <v>201</v>
      </c>
      <c r="K325" s="24">
        <f t="shared" si="11"/>
        <v>8.45771144278607E-2</v>
      </c>
      <c r="L325" s="5"/>
      <c r="M325" s="5"/>
      <c r="N325" s="5"/>
      <c r="O325" s="5"/>
      <c r="P325" s="5"/>
      <c r="Q325" s="5"/>
      <c r="R325" s="5"/>
    </row>
    <row r="326" spans="1:18" x14ac:dyDescent="0.25">
      <c r="A326" s="18" t="s">
        <v>351</v>
      </c>
      <c r="B326" s="10" t="s">
        <v>539</v>
      </c>
      <c r="C326" s="85">
        <f>'5'!C326</f>
        <v>1278</v>
      </c>
      <c r="D326" s="85">
        <f>'5'!D326</f>
        <v>848</v>
      </c>
      <c r="E326" s="85">
        <f>'5'!E326</f>
        <v>2126</v>
      </c>
      <c r="F326" s="139" t="s">
        <v>705</v>
      </c>
      <c r="G326" s="139">
        <v>1</v>
      </c>
      <c r="H326" s="139">
        <v>18</v>
      </c>
      <c r="I326" s="24">
        <f t="shared" si="10"/>
        <v>2.1226415094339621E-2</v>
      </c>
      <c r="J326" s="139">
        <v>548</v>
      </c>
      <c r="K326" s="24">
        <f t="shared" si="11"/>
        <v>3.2846715328467155E-2</v>
      </c>
      <c r="L326" s="5"/>
      <c r="M326" s="5"/>
      <c r="N326" s="5"/>
      <c r="O326" s="5"/>
      <c r="P326" s="5"/>
      <c r="Q326" s="5"/>
      <c r="R326" s="5"/>
    </row>
    <row r="327" spans="1:18" x14ac:dyDescent="0.25">
      <c r="A327" s="18" t="s">
        <v>352</v>
      </c>
      <c r="B327" s="10" t="s">
        <v>547</v>
      </c>
      <c r="C327" s="85">
        <f>'5'!C327</f>
        <v>1264</v>
      </c>
      <c r="D327" s="85">
        <f>'5'!D327</f>
        <v>828</v>
      </c>
      <c r="E327" s="85">
        <f>'5'!E327</f>
        <v>2092</v>
      </c>
      <c r="F327" s="139" t="s">
        <v>699</v>
      </c>
      <c r="G327" s="139">
        <v>0</v>
      </c>
      <c r="H327" s="139">
        <v>0</v>
      </c>
      <c r="I327" s="24">
        <f t="shared" si="10"/>
        <v>0</v>
      </c>
      <c r="J327" s="139">
        <v>377</v>
      </c>
      <c r="K327" s="24">
        <f t="shared" si="11"/>
        <v>0</v>
      </c>
      <c r="L327" s="5"/>
      <c r="M327" s="5"/>
      <c r="N327" s="5"/>
      <c r="O327" s="5"/>
      <c r="P327" s="5"/>
      <c r="Q327" s="5"/>
      <c r="R327" s="5"/>
    </row>
    <row r="328" spans="1:18" x14ac:dyDescent="0.25">
      <c r="A328" s="18" t="s">
        <v>353</v>
      </c>
      <c r="B328" s="10" t="s">
        <v>592</v>
      </c>
      <c r="C328" s="85">
        <f>'5'!C328</f>
        <v>730</v>
      </c>
      <c r="D328" s="85">
        <f>'5'!D328</f>
        <v>538</v>
      </c>
      <c r="E328" s="85">
        <f>'5'!E328</f>
        <v>1268</v>
      </c>
      <c r="F328" s="139" t="s">
        <v>725</v>
      </c>
      <c r="G328" s="139">
        <v>1</v>
      </c>
      <c r="H328" s="139">
        <v>54</v>
      </c>
      <c r="I328" s="24">
        <f t="shared" si="10"/>
        <v>0.10037174721189591</v>
      </c>
      <c r="J328" s="139">
        <v>349</v>
      </c>
      <c r="K328" s="24">
        <f t="shared" si="11"/>
        <v>0.15472779369627507</v>
      </c>
      <c r="L328" s="5"/>
      <c r="M328" s="5"/>
      <c r="N328" s="5"/>
      <c r="O328" s="5"/>
      <c r="P328" s="5"/>
      <c r="Q328" s="5"/>
      <c r="R328" s="5"/>
    </row>
    <row r="329" spans="1:18" x14ac:dyDescent="0.25">
      <c r="A329" s="18" t="s">
        <v>354</v>
      </c>
      <c r="B329" s="10" t="s">
        <v>542</v>
      </c>
      <c r="C329" s="85">
        <f>'5'!C329</f>
        <v>873</v>
      </c>
      <c r="D329" s="85">
        <f>'5'!D329</f>
        <v>603</v>
      </c>
      <c r="E329" s="85">
        <f>'5'!E329</f>
        <v>1476</v>
      </c>
      <c r="F329" s="139" t="s">
        <v>699</v>
      </c>
      <c r="G329" s="139">
        <v>0</v>
      </c>
      <c r="H329" s="139">
        <v>0</v>
      </c>
      <c r="I329" s="24">
        <f t="shared" si="10"/>
        <v>0</v>
      </c>
      <c r="J329" s="139">
        <v>162</v>
      </c>
      <c r="K329" s="24">
        <f t="shared" si="11"/>
        <v>0</v>
      </c>
      <c r="L329" s="5"/>
      <c r="M329" s="5"/>
      <c r="N329" s="5"/>
      <c r="O329" s="5"/>
      <c r="P329" s="5"/>
      <c r="Q329" s="5"/>
      <c r="R329" s="5"/>
    </row>
    <row r="330" spans="1:18" x14ac:dyDescent="0.25">
      <c r="A330" s="18" t="s">
        <v>355</v>
      </c>
      <c r="B330" s="10" t="s">
        <v>575</v>
      </c>
      <c r="C330" s="85">
        <f>'5'!C330</f>
        <v>1745</v>
      </c>
      <c r="D330" s="85">
        <f>'5'!D330</f>
        <v>1277</v>
      </c>
      <c r="E330" s="85">
        <f>'5'!E330</f>
        <v>3022</v>
      </c>
      <c r="F330" s="139" t="s">
        <v>718</v>
      </c>
      <c r="G330" s="139">
        <v>1</v>
      </c>
      <c r="H330" s="139">
        <v>5</v>
      </c>
      <c r="I330" s="24">
        <f t="shared" si="10"/>
        <v>3.9154267815191858E-3</v>
      </c>
      <c r="J330" s="139">
        <v>449</v>
      </c>
      <c r="K330" s="24">
        <f t="shared" si="11"/>
        <v>1.1135857461024499E-2</v>
      </c>
      <c r="L330" s="5"/>
      <c r="M330" s="5"/>
      <c r="N330" s="5"/>
      <c r="O330" s="5"/>
      <c r="P330" s="5"/>
      <c r="Q330" s="5"/>
      <c r="R330" s="5"/>
    </row>
    <row r="331" spans="1:18" x14ac:dyDescent="0.25">
      <c r="A331" s="18" t="s">
        <v>356</v>
      </c>
      <c r="B331" s="10" t="s">
        <v>580</v>
      </c>
      <c r="C331" s="85">
        <f>'5'!C331</f>
        <v>192</v>
      </c>
      <c r="D331" s="85">
        <f>'5'!D331</f>
        <v>158</v>
      </c>
      <c r="E331" s="85">
        <f>'5'!E331</f>
        <v>350</v>
      </c>
      <c r="F331" s="139" t="s">
        <v>356</v>
      </c>
      <c r="G331" s="139">
        <v>1</v>
      </c>
      <c r="H331" s="139">
        <v>24</v>
      </c>
      <c r="I331" s="24">
        <f t="shared" si="10"/>
        <v>0.15189873417721519</v>
      </c>
      <c r="J331" s="139">
        <v>114</v>
      </c>
      <c r="K331" s="24">
        <f t="shared" si="11"/>
        <v>0.21052631578947367</v>
      </c>
      <c r="L331" s="5"/>
      <c r="M331" s="5"/>
      <c r="N331" s="5"/>
      <c r="O331" s="5"/>
      <c r="P331" s="5"/>
      <c r="Q331" s="5"/>
      <c r="R331" s="5"/>
    </row>
    <row r="332" spans="1:18" x14ac:dyDescent="0.25">
      <c r="A332" s="18" t="s">
        <v>357</v>
      </c>
      <c r="B332" s="10" t="s">
        <v>554</v>
      </c>
      <c r="C332" s="85">
        <f>'5'!C332</f>
        <v>548</v>
      </c>
      <c r="D332" s="85">
        <f>'5'!D332</f>
        <v>366</v>
      </c>
      <c r="E332" s="85">
        <f>'5'!E332</f>
        <v>914</v>
      </c>
      <c r="F332" s="139" t="s">
        <v>699</v>
      </c>
      <c r="G332" s="139">
        <v>0</v>
      </c>
      <c r="H332" s="139">
        <v>0</v>
      </c>
      <c r="I332" s="24">
        <f t="shared" si="10"/>
        <v>0</v>
      </c>
      <c r="J332" s="139">
        <v>235</v>
      </c>
      <c r="K332" s="24">
        <f t="shared" si="11"/>
        <v>0</v>
      </c>
      <c r="L332" s="5"/>
      <c r="M332" s="5"/>
      <c r="N332" s="5"/>
      <c r="O332" s="5"/>
      <c r="P332" s="5"/>
      <c r="Q332" s="5"/>
      <c r="R332" s="5"/>
    </row>
    <row r="333" spans="1:18" x14ac:dyDescent="0.25">
      <c r="A333" s="18" t="s">
        <v>358</v>
      </c>
      <c r="B333" s="10" t="s">
        <v>575</v>
      </c>
      <c r="C333" s="85">
        <f>'5'!C333</f>
        <v>2238</v>
      </c>
      <c r="D333" s="85">
        <f>'5'!D333</f>
        <v>1634</v>
      </c>
      <c r="E333" s="85">
        <f>'5'!E333</f>
        <v>3872</v>
      </c>
      <c r="F333" s="139" t="s">
        <v>699</v>
      </c>
      <c r="G333" s="139">
        <v>0</v>
      </c>
      <c r="H333" s="139">
        <v>0</v>
      </c>
      <c r="I333" s="24">
        <f t="shared" si="10"/>
        <v>0</v>
      </c>
      <c r="J333" s="139">
        <v>428</v>
      </c>
      <c r="K333" s="24">
        <f t="shared" si="11"/>
        <v>0</v>
      </c>
      <c r="L333" s="5"/>
      <c r="M333" s="5"/>
      <c r="N333" s="5"/>
      <c r="O333" s="5"/>
      <c r="P333" s="5"/>
      <c r="Q333" s="5"/>
      <c r="R333" s="5"/>
    </row>
    <row r="334" spans="1:18" x14ac:dyDescent="0.25">
      <c r="A334" s="18" t="s">
        <v>359</v>
      </c>
      <c r="B334" s="10" t="s">
        <v>574</v>
      </c>
      <c r="C334" s="85">
        <f>'5'!C334</f>
        <v>673</v>
      </c>
      <c r="D334" s="85">
        <f>'5'!D334</f>
        <v>561</v>
      </c>
      <c r="E334" s="85">
        <f>'5'!E334</f>
        <v>1234</v>
      </c>
      <c r="F334" s="139" t="s">
        <v>699</v>
      </c>
      <c r="G334" s="139">
        <v>0</v>
      </c>
      <c r="H334" s="139">
        <v>0</v>
      </c>
      <c r="I334" s="24">
        <f t="shared" si="10"/>
        <v>0</v>
      </c>
      <c r="J334" s="139">
        <v>195</v>
      </c>
      <c r="K334" s="24">
        <f t="shared" si="11"/>
        <v>0</v>
      </c>
      <c r="L334" s="5"/>
      <c r="M334" s="5"/>
      <c r="N334" s="5"/>
      <c r="O334" s="5"/>
      <c r="P334" s="5"/>
      <c r="Q334" s="5"/>
      <c r="R334" s="5"/>
    </row>
    <row r="335" spans="1:18" x14ac:dyDescent="0.25">
      <c r="A335" s="18" t="s">
        <v>360</v>
      </c>
      <c r="B335" s="10" t="s">
        <v>547</v>
      </c>
      <c r="C335" s="85">
        <f>'5'!C335</f>
        <v>1281</v>
      </c>
      <c r="D335" s="85">
        <f>'5'!D335</f>
        <v>843</v>
      </c>
      <c r="E335" s="85">
        <f>'5'!E335</f>
        <v>2124</v>
      </c>
      <c r="F335" s="139" t="s">
        <v>767</v>
      </c>
      <c r="G335" s="139">
        <v>1</v>
      </c>
      <c r="H335" s="139">
        <v>38</v>
      </c>
      <c r="I335" s="24">
        <f t="shared" si="10"/>
        <v>4.5077105575326216E-2</v>
      </c>
      <c r="J335" s="139">
        <v>687</v>
      </c>
      <c r="K335" s="24">
        <f t="shared" si="11"/>
        <v>5.5312954876273655E-2</v>
      </c>
      <c r="L335" s="5"/>
      <c r="M335" s="5"/>
      <c r="N335" s="5"/>
      <c r="O335" s="5"/>
      <c r="P335" s="5"/>
      <c r="Q335" s="5"/>
      <c r="R335" s="5"/>
    </row>
    <row r="336" spans="1:18" x14ac:dyDescent="0.25">
      <c r="A336" s="18" t="s">
        <v>361</v>
      </c>
      <c r="B336" s="10" t="s">
        <v>550</v>
      </c>
      <c r="C336" s="85">
        <f>'5'!C336</f>
        <v>1409</v>
      </c>
      <c r="D336" s="85">
        <f>'5'!D336</f>
        <v>979</v>
      </c>
      <c r="E336" s="85">
        <f>'5'!E336</f>
        <v>2388</v>
      </c>
      <c r="F336" s="139" t="s">
        <v>699</v>
      </c>
      <c r="G336" s="139">
        <v>0</v>
      </c>
      <c r="H336" s="139">
        <v>0</v>
      </c>
      <c r="I336" s="24">
        <f t="shared" si="10"/>
        <v>0</v>
      </c>
      <c r="J336" s="139">
        <v>341</v>
      </c>
      <c r="K336" s="24">
        <f t="shared" si="11"/>
        <v>0</v>
      </c>
      <c r="L336" s="5"/>
      <c r="M336" s="5"/>
      <c r="N336" s="5"/>
      <c r="O336" s="5"/>
      <c r="P336" s="5"/>
      <c r="Q336" s="5"/>
      <c r="R336" s="5"/>
    </row>
    <row r="337" spans="1:18" x14ac:dyDescent="0.25">
      <c r="A337" s="18" t="s">
        <v>362</v>
      </c>
      <c r="B337" s="10" t="s">
        <v>572</v>
      </c>
      <c r="C337" s="85">
        <f>'5'!C337</f>
        <v>675</v>
      </c>
      <c r="D337" s="85">
        <f>'5'!D337</f>
        <v>549</v>
      </c>
      <c r="E337" s="85">
        <f>'5'!E337</f>
        <v>1224</v>
      </c>
      <c r="F337" s="139" t="s">
        <v>699</v>
      </c>
      <c r="G337" s="139">
        <v>0</v>
      </c>
      <c r="H337" s="139">
        <v>0</v>
      </c>
      <c r="I337" s="24">
        <f t="shared" si="10"/>
        <v>0</v>
      </c>
      <c r="J337" s="139">
        <v>114</v>
      </c>
      <c r="K337" s="24">
        <f t="shared" si="11"/>
        <v>0</v>
      </c>
      <c r="L337" s="5"/>
      <c r="M337" s="5"/>
      <c r="N337" s="5"/>
      <c r="O337" s="5"/>
      <c r="P337" s="5"/>
      <c r="Q337" s="5"/>
      <c r="R337" s="5"/>
    </row>
    <row r="338" spans="1:18" x14ac:dyDescent="0.25">
      <c r="A338" s="18" t="s">
        <v>363</v>
      </c>
      <c r="B338" s="10" t="s">
        <v>551</v>
      </c>
      <c r="C338" s="85">
        <f>'5'!C338</f>
        <v>62059</v>
      </c>
      <c r="D338" s="85">
        <f>'5'!D338</f>
        <v>38994</v>
      </c>
      <c r="E338" s="85">
        <f>'5'!E338</f>
        <v>101053</v>
      </c>
      <c r="F338" s="139" t="s">
        <v>363</v>
      </c>
      <c r="G338" s="139">
        <v>1</v>
      </c>
      <c r="H338" s="139">
        <v>2597</v>
      </c>
      <c r="I338" s="24">
        <f t="shared" si="10"/>
        <v>6.6599989742011589E-2</v>
      </c>
      <c r="J338" s="139">
        <v>29504</v>
      </c>
      <c r="K338" s="24">
        <f t="shared" si="11"/>
        <v>8.8021963123644256E-2</v>
      </c>
      <c r="L338" s="5"/>
      <c r="M338" s="5"/>
      <c r="N338" s="5"/>
      <c r="O338" s="5"/>
      <c r="P338" s="5"/>
      <c r="Q338" s="5"/>
      <c r="R338" s="5"/>
    </row>
    <row r="339" spans="1:18" ht="22.5" x14ac:dyDescent="0.25">
      <c r="A339" s="18" t="s">
        <v>364</v>
      </c>
      <c r="B339" s="10" t="s">
        <v>590</v>
      </c>
      <c r="C339" s="85">
        <f>'5'!C339</f>
        <v>461</v>
      </c>
      <c r="D339" s="85">
        <f>'5'!D339</f>
        <v>322</v>
      </c>
      <c r="E339" s="85">
        <f>'5'!E339</f>
        <v>783</v>
      </c>
      <c r="F339" s="139" t="s">
        <v>768</v>
      </c>
      <c r="G339" s="139">
        <v>2</v>
      </c>
      <c r="H339" s="139">
        <v>43</v>
      </c>
      <c r="I339" s="24">
        <f t="shared" si="10"/>
        <v>0.13354037267080746</v>
      </c>
      <c r="J339" s="139">
        <v>240</v>
      </c>
      <c r="K339" s="24">
        <f t="shared" si="11"/>
        <v>0.17916666666666667</v>
      </c>
      <c r="L339" s="5"/>
      <c r="M339" s="5"/>
      <c r="N339" s="5"/>
      <c r="O339" s="5"/>
      <c r="P339" s="5"/>
      <c r="Q339" s="5"/>
      <c r="R339" s="5"/>
    </row>
    <row r="340" spans="1:18" x14ac:dyDescent="0.25">
      <c r="A340" s="18" t="s">
        <v>365</v>
      </c>
      <c r="B340" s="10" t="s">
        <v>541</v>
      </c>
      <c r="C340" s="85">
        <f>'5'!C340</f>
        <v>1274</v>
      </c>
      <c r="D340" s="85">
        <f>'5'!D340</f>
        <v>868</v>
      </c>
      <c r="E340" s="85">
        <f>'5'!E340</f>
        <v>2142</v>
      </c>
      <c r="F340" s="139" t="s">
        <v>699</v>
      </c>
      <c r="G340" s="139">
        <v>0</v>
      </c>
      <c r="H340" s="139">
        <v>0</v>
      </c>
      <c r="I340" s="24">
        <f t="shared" si="10"/>
        <v>0</v>
      </c>
      <c r="J340" s="139">
        <v>233</v>
      </c>
      <c r="K340" s="24">
        <f t="shared" si="11"/>
        <v>0</v>
      </c>
      <c r="L340" s="5"/>
      <c r="M340" s="5"/>
      <c r="N340" s="5"/>
      <c r="O340" s="5"/>
      <c r="P340" s="5"/>
      <c r="Q340" s="5"/>
      <c r="R340" s="5"/>
    </row>
    <row r="341" spans="1:18" x14ac:dyDescent="0.25">
      <c r="A341" s="18" t="s">
        <v>366</v>
      </c>
      <c r="B341" s="10" t="s">
        <v>581</v>
      </c>
      <c r="C341" s="85">
        <f>'5'!C341</f>
        <v>426</v>
      </c>
      <c r="D341" s="85">
        <f>'5'!D341</f>
        <v>271</v>
      </c>
      <c r="E341" s="85">
        <f>'5'!E341</f>
        <v>697</v>
      </c>
      <c r="F341" s="139" t="s">
        <v>769</v>
      </c>
      <c r="G341" s="139">
        <v>1</v>
      </c>
      <c r="H341" s="139">
        <v>15</v>
      </c>
      <c r="I341" s="24">
        <f t="shared" si="10"/>
        <v>5.5350553505535055E-2</v>
      </c>
      <c r="J341" s="139">
        <v>144</v>
      </c>
      <c r="K341" s="24">
        <f t="shared" si="11"/>
        <v>0.10416666666666667</v>
      </c>
      <c r="L341" s="5"/>
      <c r="M341" s="5"/>
      <c r="N341" s="5"/>
      <c r="O341" s="5"/>
      <c r="P341" s="5"/>
      <c r="Q341" s="5"/>
      <c r="R341" s="5"/>
    </row>
    <row r="342" spans="1:18" x14ac:dyDescent="0.25">
      <c r="A342" s="18" t="s">
        <v>367</v>
      </c>
      <c r="B342" s="10" t="s">
        <v>539</v>
      </c>
      <c r="C342" s="85">
        <f>'5'!C342</f>
        <v>763</v>
      </c>
      <c r="D342" s="85">
        <f>'5'!D342</f>
        <v>589</v>
      </c>
      <c r="E342" s="85">
        <f>'5'!E342</f>
        <v>1352</v>
      </c>
      <c r="F342" s="139" t="s">
        <v>699</v>
      </c>
      <c r="G342" s="139">
        <v>0</v>
      </c>
      <c r="H342" s="139">
        <v>0</v>
      </c>
      <c r="I342" s="24">
        <f t="shared" si="10"/>
        <v>0</v>
      </c>
      <c r="J342" s="139">
        <v>92</v>
      </c>
      <c r="K342" s="24">
        <f t="shared" si="11"/>
        <v>0</v>
      </c>
      <c r="L342" s="5"/>
      <c r="M342" s="5"/>
      <c r="N342" s="5"/>
      <c r="O342" s="5"/>
      <c r="P342" s="5"/>
      <c r="Q342" s="5"/>
      <c r="R342" s="5"/>
    </row>
    <row r="343" spans="1:18" x14ac:dyDescent="0.25">
      <c r="A343" s="18" t="s">
        <v>368</v>
      </c>
      <c r="B343" s="10" t="s">
        <v>539</v>
      </c>
      <c r="C343" s="85">
        <f>'5'!C343</f>
        <v>9637</v>
      </c>
      <c r="D343" s="85">
        <f>'5'!D343</f>
        <v>5695</v>
      </c>
      <c r="E343" s="85">
        <f>'5'!E343</f>
        <v>15332</v>
      </c>
      <c r="F343" s="139" t="s">
        <v>770</v>
      </c>
      <c r="G343" s="139">
        <v>2</v>
      </c>
      <c r="H343" s="139">
        <v>408</v>
      </c>
      <c r="I343" s="24">
        <f t="shared" si="10"/>
        <v>7.1641791044776124E-2</v>
      </c>
      <c r="J343" s="139">
        <v>3914</v>
      </c>
      <c r="K343" s="24">
        <f t="shared" si="11"/>
        <v>0.10424118548799183</v>
      </c>
      <c r="L343" s="5"/>
      <c r="M343" s="5"/>
      <c r="N343" s="5"/>
      <c r="O343" s="5"/>
      <c r="P343" s="5"/>
      <c r="Q343" s="5"/>
      <c r="R343" s="5"/>
    </row>
    <row r="344" spans="1:18" x14ac:dyDescent="0.25">
      <c r="A344" s="18" t="s">
        <v>369</v>
      </c>
      <c r="B344" s="10" t="s">
        <v>545</v>
      </c>
      <c r="C344" s="85">
        <f>'5'!C344</f>
        <v>810</v>
      </c>
      <c r="D344" s="85">
        <f>'5'!D344</f>
        <v>532</v>
      </c>
      <c r="E344" s="85">
        <f>'5'!E344</f>
        <v>1342</v>
      </c>
      <c r="F344" s="139" t="s">
        <v>771</v>
      </c>
      <c r="G344" s="139">
        <v>1</v>
      </c>
      <c r="H344" s="139">
        <v>36</v>
      </c>
      <c r="I344" s="24">
        <f t="shared" si="10"/>
        <v>6.7669172932330823E-2</v>
      </c>
      <c r="J344" s="139">
        <v>295</v>
      </c>
      <c r="K344" s="24">
        <f t="shared" si="11"/>
        <v>0.12203389830508475</v>
      </c>
      <c r="L344" s="5"/>
      <c r="M344" s="5"/>
      <c r="N344" s="5"/>
      <c r="O344" s="5"/>
      <c r="P344" s="5"/>
      <c r="Q344" s="5"/>
      <c r="R344" s="5"/>
    </row>
    <row r="345" spans="1:18" x14ac:dyDescent="0.25">
      <c r="A345" s="18" t="s">
        <v>370</v>
      </c>
      <c r="B345" s="10" t="s">
        <v>596</v>
      </c>
      <c r="C345" s="85">
        <f>'5'!C345</f>
        <v>909</v>
      </c>
      <c r="D345" s="85">
        <f>'5'!D345</f>
        <v>688</v>
      </c>
      <c r="E345" s="85">
        <f>'5'!E345</f>
        <v>1597</v>
      </c>
      <c r="F345" s="139" t="s">
        <v>772</v>
      </c>
      <c r="G345" s="139">
        <v>1</v>
      </c>
      <c r="H345" s="139">
        <v>70</v>
      </c>
      <c r="I345" s="24">
        <f t="shared" si="10"/>
        <v>0.10174418604651163</v>
      </c>
      <c r="J345" s="139">
        <v>346</v>
      </c>
      <c r="K345" s="24">
        <f t="shared" si="11"/>
        <v>0.20231213872832371</v>
      </c>
      <c r="L345" s="5"/>
      <c r="M345" s="5"/>
      <c r="N345" s="5"/>
      <c r="O345" s="5"/>
      <c r="P345" s="5"/>
      <c r="Q345" s="5"/>
      <c r="R345" s="5"/>
    </row>
    <row r="346" spans="1:18" x14ac:dyDescent="0.25">
      <c r="A346" s="18" t="s">
        <v>371</v>
      </c>
      <c r="B346" s="10" t="s">
        <v>539</v>
      </c>
      <c r="C346" s="85">
        <f>'5'!C346</f>
        <v>873</v>
      </c>
      <c r="D346" s="85">
        <f>'5'!D346</f>
        <v>573</v>
      </c>
      <c r="E346" s="85">
        <f>'5'!E346</f>
        <v>1446</v>
      </c>
      <c r="F346" s="139" t="s">
        <v>699</v>
      </c>
      <c r="G346" s="139">
        <v>0</v>
      </c>
      <c r="H346" s="139">
        <v>0</v>
      </c>
      <c r="I346" s="24">
        <f t="shared" si="10"/>
        <v>0</v>
      </c>
      <c r="J346" s="139">
        <v>270</v>
      </c>
      <c r="K346" s="24">
        <f t="shared" si="11"/>
        <v>0</v>
      </c>
      <c r="L346" s="5"/>
      <c r="M346" s="5"/>
      <c r="N346" s="5"/>
      <c r="O346" s="5"/>
      <c r="P346" s="5"/>
      <c r="Q346" s="5"/>
      <c r="R346" s="5"/>
    </row>
    <row r="347" spans="1:18" x14ac:dyDescent="0.25">
      <c r="A347" s="18" t="s">
        <v>372</v>
      </c>
      <c r="B347" s="10" t="s">
        <v>596</v>
      </c>
      <c r="C347" s="85">
        <f>'5'!C347</f>
        <v>1957</v>
      </c>
      <c r="D347" s="85">
        <f>'5'!D347</f>
        <v>1420</v>
      </c>
      <c r="E347" s="85">
        <f>'5'!E347</f>
        <v>3377</v>
      </c>
      <c r="F347" s="139" t="s">
        <v>773</v>
      </c>
      <c r="G347" s="139">
        <v>2</v>
      </c>
      <c r="H347" s="139">
        <v>57</v>
      </c>
      <c r="I347" s="24">
        <f t="shared" si="10"/>
        <v>4.0140845070422537E-2</v>
      </c>
      <c r="J347" s="139">
        <v>935</v>
      </c>
      <c r="K347" s="24">
        <f t="shared" si="11"/>
        <v>6.0962566844919783E-2</v>
      </c>
      <c r="L347" s="5"/>
      <c r="M347" s="5"/>
      <c r="N347" s="5"/>
      <c r="O347" s="5"/>
      <c r="P347" s="5"/>
      <c r="Q347" s="5"/>
      <c r="R347" s="5"/>
    </row>
    <row r="348" spans="1:18" x14ac:dyDescent="0.25">
      <c r="A348" s="18" t="s">
        <v>373</v>
      </c>
      <c r="B348" s="10" t="s">
        <v>583</v>
      </c>
      <c r="C348" s="85">
        <f>'5'!C348</f>
        <v>212</v>
      </c>
      <c r="D348" s="85">
        <f>'5'!D348</f>
        <v>133</v>
      </c>
      <c r="E348" s="85">
        <f>'5'!E348</f>
        <v>345</v>
      </c>
      <c r="F348" s="139" t="s">
        <v>699</v>
      </c>
      <c r="G348" s="139">
        <v>0</v>
      </c>
      <c r="H348" s="139">
        <v>0</v>
      </c>
      <c r="I348" s="24">
        <f t="shared" si="10"/>
        <v>0</v>
      </c>
      <c r="J348" s="139">
        <v>98</v>
      </c>
      <c r="K348" s="24">
        <f t="shared" si="11"/>
        <v>0</v>
      </c>
      <c r="L348" s="5"/>
      <c r="M348" s="5"/>
      <c r="N348" s="5"/>
      <c r="O348" s="5"/>
      <c r="P348" s="5"/>
      <c r="Q348" s="5"/>
      <c r="R348" s="5"/>
    </row>
    <row r="349" spans="1:18" x14ac:dyDescent="0.25">
      <c r="A349" s="18" t="s">
        <v>374</v>
      </c>
      <c r="B349" s="10" t="s">
        <v>546</v>
      </c>
      <c r="C349" s="85">
        <f>'5'!C349</f>
        <v>189</v>
      </c>
      <c r="D349" s="85">
        <f>'5'!D349</f>
        <v>136</v>
      </c>
      <c r="E349" s="85">
        <f>'5'!E349</f>
        <v>325</v>
      </c>
      <c r="F349" s="139" t="s">
        <v>699</v>
      </c>
      <c r="G349" s="139">
        <v>0</v>
      </c>
      <c r="H349" s="139">
        <v>0</v>
      </c>
      <c r="I349" s="24">
        <f t="shared" si="10"/>
        <v>0</v>
      </c>
      <c r="J349" s="139">
        <v>90</v>
      </c>
      <c r="K349" s="24">
        <f t="shared" si="11"/>
        <v>0</v>
      </c>
      <c r="L349" s="5"/>
      <c r="M349" s="5"/>
      <c r="N349" s="5"/>
      <c r="O349" s="5"/>
      <c r="P349" s="5"/>
      <c r="Q349" s="5"/>
      <c r="R349" s="5"/>
    </row>
    <row r="350" spans="1:18" x14ac:dyDescent="0.25">
      <c r="A350" s="18" t="s">
        <v>375</v>
      </c>
      <c r="B350" s="10" t="s">
        <v>550</v>
      </c>
      <c r="C350" s="85">
        <f>'5'!C350</f>
        <v>922</v>
      </c>
      <c r="D350" s="85">
        <f>'5'!D350</f>
        <v>603</v>
      </c>
      <c r="E350" s="85">
        <f>'5'!E350</f>
        <v>1525</v>
      </c>
      <c r="F350" s="139" t="s">
        <v>699</v>
      </c>
      <c r="G350" s="139">
        <v>0</v>
      </c>
      <c r="H350" s="139">
        <v>0</v>
      </c>
      <c r="I350" s="24">
        <f t="shared" si="10"/>
        <v>0</v>
      </c>
      <c r="J350" s="139">
        <v>231</v>
      </c>
      <c r="K350" s="24">
        <f t="shared" si="11"/>
        <v>0</v>
      </c>
      <c r="L350" s="5"/>
      <c r="M350" s="5"/>
      <c r="N350" s="5"/>
      <c r="O350" s="5"/>
      <c r="P350" s="5"/>
      <c r="Q350" s="5"/>
      <c r="R350" s="5"/>
    </row>
    <row r="351" spans="1:18" x14ac:dyDescent="0.25">
      <c r="A351" s="18" t="s">
        <v>376</v>
      </c>
      <c r="B351" s="10" t="s">
        <v>550</v>
      </c>
      <c r="C351" s="85">
        <f>'5'!C351</f>
        <v>1078</v>
      </c>
      <c r="D351" s="85">
        <f>'5'!D351</f>
        <v>638</v>
      </c>
      <c r="E351" s="85">
        <f>'5'!E351</f>
        <v>1716</v>
      </c>
      <c r="F351" s="139" t="s">
        <v>376</v>
      </c>
      <c r="G351" s="139">
        <v>1</v>
      </c>
      <c r="H351" s="139">
        <v>104</v>
      </c>
      <c r="I351" s="24">
        <f t="shared" si="10"/>
        <v>0.16300940438871472</v>
      </c>
      <c r="J351" s="139">
        <v>456</v>
      </c>
      <c r="K351" s="24">
        <f t="shared" si="11"/>
        <v>0.22807017543859648</v>
      </c>
      <c r="L351" s="5"/>
      <c r="M351" s="5"/>
      <c r="N351" s="5"/>
      <c r="O351" s="5"/>
      <c r="P351" s="5"/>
      <c r="Q351" s="5"/>
      <c r="R351" s="5"/>
    </row>
    <row r="352" spans="1:18" x14ac:dyDescent="0.25">
      <c r="A352" s="18" t="s">
        <v>377</v>
      </c>
      <c r="B352" s="10" t="s">
        <v>581</v>
      </c>
      <c r="C352" s="85">
        <f>'5'!C352</f>
        <v>656</v>
      </c>
      <c r="D352" s="85">
        <f>'5'!D352</f>
        <v>438</v>
      </c>
      <c r="E352" s="85">
        <f>'5'!E352</f>
        <v>1094</v>
      </c>
      <c r="F352" s="139" t="s">
        <v>752</v>
      </c>
      <c r="G352" s="139">
        <v>1</v>
      </c>
      <c r="H352" s="139">
        <v>17</v>
      </c>
      <c r="I352" s="24">
        <f t="shared" si="10"/>
        <v>3.8812785388127852E-2</v>
      </c>
      <c r="J352" s="139">
        <v>321</v>
      </c>
      <c r="K352" s="24">
        <f t="shared" si="11"/>
        <v>5.2959501557632398E-2</v>
      </c>
      <c r="L352" s="5"/>
      <c r="M352" s="5"/>
      <c r="N352" s="5"/>
      <c r="O352" s="5"/>
      <c r="P352" s="5"/>
      <c r="Q352" s="5"/>
      <c r="R352" s="5"/>
    </row>
    <row r="353" spans="1:18" x14ac:dyDescent="0.25">
      <c r="A353" s="18" t="s">
        <v>378</v>
      </c>
      <c r="B353" s="10" t="s">
        <v>584</v>
      </c>
      <c r="C353" s="85">
        <f>'5'!C353</f>
        <v>771</v>
      </c>
      <c r="D353" s="85">
        <f>'5'!D353</f>
        <v>502</v>
      </c>
      <c r="E353" s="85">
        <f>'5'!E353</f>
        <v>1273</v>
      </c>
      <c r="F353" s="139" t="s">
        <v>701</v>
      </c>
      <c r="G353" s="139">
        <v>1</v>
      </c>
      <c r="H353" s="139">
        <v>43</v>
      </c>
      <c r="I353" s="24">
        <f t="shared" si="10"/>
        <v>8.565737051792828E-2</v>
      </c>
      <c r="J353" s="139">
        <v>424</v>
      </c>
      <c r="K353" s="24">
        <f t="shared" si="11"/>
        <v>0.10141509433962265</v>
      </c>
      <c r="L353" s="5"/>
      <c r="M353" s="5"/>
      <c r="N353" s="5"/>
      <c r="O353" s="5"/>
      <c r="P353" s="5"/>
      <c r="Q353" s="5"/>
      <c r="R353" s="5"/>
    </row>
    <row r="354" spans="1:18" x14ac:dyDescent="0.25">
      <c r="A354" s="18" t="s">
        <v>379</v>
      </c>
      <c r="B354" s="10" t="s">
        <v>580</v>
      </c>
      <c r="C354" s="85">
        <f>'5'!C354</f>
        <v>229</v>
      </c>
      <c r="D354" s="85">
        <f>'5'!D354</f>
        <v>148</v>
      </c>
      <c r="E354" s="85">
        <f>'5'!E354</f>
        <v>377</v>
      </c>
      <c r="F354" s="139" t="s">
        <v>699</v>
      </c>
      <c r="G354" s="139">
        <v>0</v>
      </c>
      <c r="H354" s="139">
        <v>0</v>
      </c>
      <c r="I354" s="24">
        <f t="shared" si="10"/>
        <v>0</v>
      </c>
      <c r="J354" s="139">
        <v>128</v>
      </c>
      <c r="K354" s="24">
        <f t="shared" si="11"/>
        <v>0</v>
      </c>
      <c r="L354" s="5"/>
      <c r="M354" s="5"/>
      <c r="N354" s="5"/>
      <c r="O354" s="5"/>
      <c r="P354" s="5"/>
      <c r="Q354" s="5"/>
      <c r="R354" s="5"/>
    </row>
    <row r="355" spans="1:18" x14ac:dyDescent="0.25">
      <c r="A355" s="18" t="s">
        <v>380</v>
      </c>
      <c r="B355" s="10" t="s">
        <v>539</v>
      </c>
      <c r="C355" s="85">
        <f>'5'!C355</f>
        <v>360</v>
      </c>
      <c r="D355" s="85">
        <f>'5'!D355</f>
        <v>275</v>
      </c>
      <c r="E355" s="85">
        <f>'5'!E355</f>
        <v>635</v>
      </c>
      <c r="F355" s="139" t="s">
        <v>699</v>
      </c>
      <c r="G355" s="139">
        <v>0</v>
      </c>
      <c r="H355" s="139">
        <v>0</v>
      </c>
      <c r="I355" s="24">
        <f t="shared" si="10"/>
        <v>0</v>
      </c>
      <c r="J355" s="139">
        <v>77</v>
      </c>
      <c r="K355" s="24">
        <f t="shared" si="11"/>
        <v>0</v>
      </c>
      <c r="L355" s="5"/>
      <c r="M355" s="5"/>
      <c r="N355" s="5"/>
      <c r="O355" s="5"/>
      <c r="P355" s="5"/>
      <c r="Q355" s="5"/>
      <c r="R355" s="5"/>
    </row>
    <row r="356" spans="1:18" x14ac:dyDescent="0.25">
      <c r="A356" s="18" t="s">
        <v>381</v>
      </c>
      <c r="B356" s="10" t="s">
        <v>575</v>
      </c>
      <c r="C356" s="85">
        <f>'5'!C356</f>
        <v>1388</v>
      </c>
      <c r="D356" s="85">
        <f>'5'!D356</f>
        <v>1009</v>
      </c>
      <c r="E356" s="85">
        <f>'5'!E356</f>
        <v>2397</v>
      </c>
      <c r="F356" s="139" t="s">
        <v>718</v>
      </c>
      <c r="G356" s="139">
        <v>1</v>
      </c>
      <c r="H356" s="139">
        <v>24</v>
      </c>
      <c r="I356" s="24">
        <f t="shared" si="10"/>
        <v>2.3785926660059464E-2</v>
      </c>
      <c r="J356" s="139">
        <v>383</v>
      </c>
      <c r="K356" s="24">
        <f t="shared" si="11"/>
        <v>6.2663185378590072E-2</v>
      </c>
      <c r="L356" s="5"/>
      <c r="M356" s="5"/>
      <c r="N356" s="5"/>
      <c r="O356" s="5"/>
      <c r="P356" s="5"/>
      <c r="Q356" s="5"/>
      <c r="R356" s="5"/>
    </row>
    <row r="357" spans="1:18" x14ac:dyDescent="0.25">
      <c r="A357" s="18" t="s">
        <v>382</v>
      </c>
      <c r="B357" s="10" t="s">
        <v>542</v>
      </c>
      <c r="C357" s="85">
        <f>'5'!C357</f>
        <v>691</v>
      </c>
      <c r="D357" s="85">
        <f>'5'!D357</f>
        <v>585</v>
      </c>
      <c r="E357" s="85">
        <f>'5'!E357</f>
        <v>1276</v>
      </c>
      <c r="F357" s="139" t="s">
        <v>699</v>
      </c>
      <c r="G357" s="139">
        <v>0</v>
      </c>
      <c r="H357" s="139">
        <v>0</v>
      </c>
      <c r="I357" s="24">
        <f t="shared" si="10"/>
        <v>0</v>
      </c>
      <c r="J357" s="139">
        <v>98</v>
      </c>
      <c r="K357" s="24">
        <f t="shared" si="11"/>
        <v>0</v>
      </c>
      <c r="L357" s="5"/>
      <c r="M357" s="5"/>
      <c r="N357" s="5"/>
      <c r="O357" s="5"/>
      <c r="P357" s="5"/>
      <c r="Q357" s="5"/>
      <c r="R357" s="5"/>
    </row>
    <row r="358" spans="1:18" x14ac:dyDescent="0.25">
      <c r="A358" s="18" t="s">
        <v>383</v>
      </c>
      <c r="B358" s="10" t="s">
        <v>552</v>
      </c>
      <c r="C358" s="85">
        <f>'5'!C358</f>
        <v>5005</v>
      </c>
      <c r="D358" s="85">
        <f>'5'!D358</f>
        <v>3370</v>
      </c>
      <c r="E358" s="85">
        <f>'5'!E358</f>
        <v>8375</v>
      </c>
      <c r="F358" s="139" t="s">
        <v>736</v>
      </c>
      <c r="G358" s="139">
        <v>1</v>
      </c>
      <c r="H358" s="139">
        <v>145</v>
      </c>
      <c r="I358" s="24">
        <f t="shared" si="10"/>
        <v>4.3026706231454007E-2</v>
      </c>
      <c r="J358" s="139">
        <v>3167</v>
      </c>
      <c r="K358" s="24">
        <f t="shared" si="11"/>
        <v>4.5784654246921373E-2</v>
      </c>
      <c r="L358" s="5"/>
      <c r="M358" s="5"/>
      <c r="N358" s="5"/>
      <c r="O358" s="5"/>
      <c r="P358" s="5"/>
      <c r="Q358" s="5"/>
      <c r="R358" s="5"/>
    </row>
    <row r="359" spans="1:18" x14ac:dyDescent="0.25">
      <c r="A359" s="18" t="s">
        <v>384</v>
      </c>
      <c r="B359" s="10" t="s">
        <v>556</v>
      </c>
      <c r="C359" s="85">
        <f>'5'!C359</f>
        <v>1417</v>
      </c>
      <c r="D359" s="85">
        <f>'5'!D359</f>
        <v>941</v>
      </c>
      <c r="E359" s="85">
        <f>'5'!E359</f>
        <v>2358</v>
      </c>
      <c r="F359" s="139" t="s">
        <v>699</v>
      </c>
      <c r="G359" s="139">
        <v>0</v>
      </c>
      <c r="H359" s="139">
        <v>0</v>
      </c>
      <c r="I359" s="24">
        <f t="shared" si="10"/>
        <v>0</v>
      </c>
      <c r="J359" s="139">
        <v>490</v>
      </c>
      <c r="K359" s="24">
        <f t="shared" si="11"/>
        <v>0</v>
      </c>
      <c r="L359" s="5"/>
      <c r="M359" s="5"/>
      <c r="N359" s="5"/>
      <c r="O359" s="5"/>
      <c r="P359" s="5"/>
      <c r="Q359" s="5"/>
      <c r="R359" s="5"/>
    </row>
    <row r="360" spans="1:18" x14ac:dyDescent="0.25">
      <c r="A360" s="18" t="s">
        <v>385</v>
      </c>
      <c r="B360" s="10" t="s">
        <v>566</v>
      </c>
      <c r="C360" s="85">
        <f>'5'!C360</f>
        <v>277</v>
      </c>
      <c r="D360" s="85">
        <f>'5'!D360</f>
        <v>180</v>
      </c>
      <c r="E360" s="85">
        <f>'5'!E360</f>
        <v>457</v>
      </c>
      <c r="F360" s="139" t="s">
        <v>701</v>
      </c>
      <c r="G360" s="139">
        <v>1</v>
      </c>
      <c r="H360" s="139">
        <v>18</v>
      </c>
      <c r="I360" s="24">
        <f t="shared" si="10"/>
        <v>0.1</v>
      </c>
      <c r="J360" s="139">
        <v>120</v>
      </c>
      <c r="K360" s="24">
        <f t="shared" si="11"/>
        <v>0.15</v>
      </c>
      <c r="L360" s="5"/>
      <c r="M360" s="5"/>
      <c r="N360" s="5"/>
      <c r="O360" s="5"/>
      <c r="P360" s="5"/>
      <c r="Q360" s="5"/>
      <c r="R360" s="5"/>
    </row>
    <row r="361" spans="1:18" x14ac:dyDescent="0.25">
      <c r="A361" s="18" t="s">
        <v>386</v>
      </c>
      <c r="B361" s="10" t="s">
        <v>591</v>
      </c>
      <c r="C361" s="85">
        <f>'5'!C361</f>
        <v>268</v>
      </c>
      <c r="D361" s="85">
        <f>'5'!D361</f>
        <v>194</v>
      </c>
      <c r="E361" s="85">
        <f>'5'!E361</f>
        <v>462</v>
      </c>
      <c r="F361" s="139" t="s">
        <v>735</v>
      </c>
      <c r="G361" s="139">
        <v>1</v>
      </c>
      <c r="H361" s="139">
        <v>13</v>
      </c>
      <c r="I361" s="24">
        <f t="shared" si="10"/>
        <v>6.7010309278350513E-2</v>
      </c>
      <c r="J361" s="139">
        <v>144</v>
      </c>
      <c r="K361" s="24">
        <f t="shared" si="11"/>
        <v>9.0277777777777776E-2</v>
      </c>
      <c r="L361" s="5"/>
      <c r="M361" s="5"/>
      <c r="N361" s="5"/>
      <c r="O361" s="5"/>
      <c r="P361" s="5"/>
      <c r="Q361" s="5"/>
      <c r="R361" s="5"/>
    </row>
    <row r="362" spans="1:18" x14ac:dyDescent="0.25">
      <c r="A362" s="18" t="s">
        <v>387</v>
      </c>
      <c r="B362" s="10" t="s">
        <v>546</v>
      </c>
      <c r="C362" s="85">
        <f>'5'!C362</f>
        <v>334</v>
      </c>
      <c r="D362" s="85">
        <f>'5'!D362</f>
        <v>249</v>
      </c>
      <c r="E362" s="85">
        <f>'5'!E362</f>
        <v>583</v>
      </c>
      <c r="F362" s="139" t="s">
        <v>699</v>
      </c>
      <c r="G362" s="139">
        <v>0</v>
      </c>
      <c r="H362" s="139">
        <v>0</v>
      </c>
      <c r="I362" s="24">
        <f t="shared" si="10"/>
        <v>0</v>
      </c>
      <c r="J362" s="139">
        <v>164</v>
      </c>
      <c r="K362" s="24">
        <f t="shared" si="11"/>
        <v>0</v>
      </c>
      <c r="L362" s="5"/>
      <c r="M362" s="5"/>
      <c r="N362" s="5"/>
      <c r="O362" s="5"/>
      <c r="P362" s="5"/>
      <c r="Q362" s="5"/>
      <c r="R362" s="5"/>
    </row>
    <row r="363" spans="1:18" x14ac:dyDescent="0.25">
      <c r="A363" s="18" t="s">
        <v>388</v>
      </c>
      <c r="B363" s="10" t="s">
        <v>565</v>
      </c>
      <c r="C363" s="85">
        <f>'5'!C363</f>
        <v>219</v>
      </c>
      <c r="D363" s="85">
        <f>'5'!D363</f>
        <v>154</v>
      </c>
      <c r="E363" s="85">
        <f>'5'!E363</f>
        <v>373</v>
      </c>
      <c r="F363" s="139" t="s">
        <v>699</v>
      </c>
      <c r="G363" s="139">
        <v>0</v>
      </c>
      <c r="H363" s="139">
        <v>0</v>
      </c>
      <c r="I363" s="24">
        <f t="shared" si="10"/>
        <v>0</v>
      </c>
      <c r="J363" s="139">
        <v>104</v>
      </c>
      <c r="K363" s="24">
        <f t="shared" si="11"/>
        <v>0</v>
      </c>
      <c r="L363" s="5"/>
      <c r="M363" s="5"/>
      <c r="N363" s="5"/>
      <c r="O363" s="5"/>
      <c r="P363" s="5"/>
      <c r="Q363" s="5"/>
      <c r="R363" s="5"/>
    </row>
    <row r="364" spans="1:18" x14ac:dyDescent="0.25">
      <c r="A364" s="18" t="s">
        <v>389</v>
      </c>
      <c r="B364" s="10" t="s">
        <v>542</v>
      </c>
      <c r="C364" s="85">
        <f>'5'!C364</f>
        <v>1317</v>
      </c>
      <c r="D364" s="85">
        <f>'5'!D364</f>
        <v>895</v>
      </c>
      <c r="E364" s="85">
        <f>'5'!E364</f>
        <v>2212</v>
      </c>
      <c r="F364" s="139" t="s">
        <v>699</v>
      </c>
      <c r="G364" s="139">
        <v>0</v>
      </c>
      <c r="H364" s="139">
        <v>0</v>
      </c>
      <c r="I364" s="24">
        <f t="shared" si="10"/>
        <v>0</v>
      </c>
      <c r="J364" s="139">
        <v>416</v>
      </c>
      <c r="K364" s="24">
        <f t="shared" si="11"/>
        <v>0</v>
      </c>
      <c r="L364" s="5"/>
      <c r="M364" s="5"/>
      <c r="N364" s="5"/>
      <c r="O364" s="5"/>
      <c r="P364" s="5"/>
      <c r="Q364" s="5"/>
      <c r="R364" s="5"/>
    </row>
    <row r="365" spans="1:18" x14ac:dyDescent="0.25">
      <c r="A365" s="18" t="s">
        <v>390</v>
      </c>
      <c r="B365" s="10" t="s">
        <v>572</v>
      </c>
      <c r="C365" s="85">
        <f>'5'!C365</f>
        <v>748</v>
      </c>
      <c r="D365" s="85">
        <f>'5'!D365</f>
        <v>511</v>
      </c>
      <c r="E365" s="85">
        <f>'5'!E365</f>
        <v>1259</v>
      </c>
      <c r="F365" s="139" t="s">
        <v>711</v>
      </c>
      <c r="G365" s="139">
        <v>1</v>
      </c>
      <c r="H365" s="139">
        <v>25</v>
      </c>
      <c r="I365" s="24">
        <f t="shared" si="10"/>
        <v>4.8923679060665359E-2</v>
      </c>
      <c r="J365" s="139">
        <v>310</v>
      </c>
      <c r="K365" s="24">
        <f t="shared" si="11"/>
        <v>8.0645161290322578E-2</v>
      </c>
      <c r="L365" s="5"/>
      <c r="M365" s="5"/>
      <c r="N365" s="5"/>
      <c r="O365" s="5"/>
      <c r="P365" s="5"/>
      <c r="Q365" s="5"/>
      <c r="R365" s="5"/>
    </row>
    <row r="366" spans="1:18" x14ac:dyDescent="0.25">
      <c r="A366" s="18" t="s">
        <v>391</v>
      </c>
      <c r="B366" s="10" t="s">
        <v>567</v>
      </c>
      <c r="C366" s="85">
        <f>'5'!C366</f>
        <v>276</v>
      </c>
      <c r="D366" s="85">
        <f>'5'!D366</f>
        <v>222</v>
      </c>
      <c r="E366" s="85">
        <f>'5'!E366</f>
        <v>498</v>
      </c>
      <c r="F366" s="139" t="s">
        <v>391</v>
      </c>
      <c r="G366" s="139">
        <v>1</v>
      </c>
      <c r="H366" s="139">
        <v>19</v>
      </c>
      <c r="I366" s="24">
        <f t="shared" si="10"/>
        <v>8.5585585585585586E-2</v>
      </c>
      <c r="J366" s="139">
        <v>172</v>
      </c>
      <c r="K366" s="24">
        <f t="shared" si="11"/>
        <v>0.11046511627906977</v>
      </c>
      <c r="L366" s="5"/>
      <c r="M366" s="5"/>
      <c r="N366" s="5"/>
      <c r="O366" s="5"/>
      <c r="P366" s="5"/>
      <c r="Q366" s="5"/>
      <c r="R366" s="5"/>
    </row>
    <row r="367" spans="1:18" ht="22.5" x14ac:dyDescent="0.25">
      <c r="A367" s="18" t="s">
        <v>392</v>
      </c>
      <c r="B367" s="10" t="s">
        <v>553</v>
      </c>
      <c r="C367" s="85">
        <f>'5'!C367</f>
        <v>335</v>
      </c>
      <c r="D367" s="85">
        <f>'5'!D367</f>
        <v>283</v>
      </c>
      <c r="E367" s="85">
        <f>'5'!E367</f>
        <v>618</v>
      </c>
      <c r="F367" s="139" t="s">
        <v>774</v>
      </c>
      <c r="G367" s="139">
        <v>2</v>
      </c>
      <c r="H367" s="139">
        <v>29</v>
      </c>
      <c r="I367" s="24">
        <f t="shared" si="10"/>
        <v>0.10247349823321555</v>
      </c>
      <c r="J367" s="139">
        <v>214</v>
      </c>
      <c r="K367" s="24">
        <f t="shared" si="11"/>
        <v>0.13551401869158877</v>
      </c>
      <c r="L367" s="5"/>
      <c r="M367" s="5"/>
      <c r="N367" s="5"/>
      <c r="O367" s="5"/>
      <c r="P367" s="5"/>
      <c r="Q367" s="5"/>
      <c r="R367" s="5"/>
    </row>
    <row r="368" spans="1:18" x14ac:dyDescent="0.25">
      <c r="A368" s="18" t="s">
        <v>393</v>
      </c>
      <c r="B368" s="10" t="s">
        <v>539</v>
      </c>
      <c r="C368" s="85">
        <f>'5'!C368</f>
        <v>254</v>
      </c>
      <c r="D368" s="85">
        <f>'5'!D368</f>
        <v>173</v>
      </c>
      <c r="E368" s="85">
        <f>'5'!E368</f>
        <v>427</v>
      </c>
      <c r="F368" s="139" t="s">
        <v>775</v>
      </c>
      <c r="G368" s="139">
        <v>1</v>
      </c>
      <c r="H368" s="139">
        <v>64</v>
      </c>
      <c r="I368" s="24">
        <f t="shared" si="10"/>
        <v>0.36994219653179189</v>
      </c>
      <c r="J368" s="139">
        <v>84</v>
      </c>
      <c r="K368" s="24">
        <f t="shared" si="11"/>
        <v>0.76190476190476186</v>
      </c>
      <c r="L368" s="5"/>
      <c r="M368" s="5"/>
      <c r="N368" s="5"/>
      <c r="O368" s="5"/>
      <c r="P368" s="5"/>
      <c r="Q368" s="5"/>
      <c r="R368" s="5"/>
    </row>
    <row r="369" spans="1:18" x14ac:dyDescent="0.25">
      <c r="A369" s="18" t="s">
        <v>394</v>
      </c>
      <c r="B369" s="10" t="s">
        <v>567</v>
      </c>
      <c r="C369" s="85">
        <f>'5'!C369</f>
        <v>237</v>
      </c>
      <c r="D369" s="85">
        <f>'5'!D369</f>
        <v>154</v>
      </c>
      <c r="E369" s="85">
        <f>'5'!E369</f>
        <v>391</v>
      </c>
      <c r="F369" s="139" t="s">
        <v>776</v>
      </c>
      <c r="G369" s="139">
        <v>1</v>
      </c>
      <c r="H369" s="139">
        <v>22</v>
      </c>
      <c r="I369" s="24">
        <f t="shared" si="10"/>
        <v>0.14285714285714285</v>
      </c>
      <c r="J369" s="139">
        <v>118</v>
      </c>
      <c r="K369" s="24">
        <f t="shared" si="11"/>
        <v>0.1864406779661017</v>
      </c>
      <c r="L369" s="5"/>
      <c r="M369" s="5"/>
      <c r="N369" s="5"/>
      <c r="O369" s="5"/>
      <c r="P369" s="5"/>
      <c r="Q369" s="5"/>
      <c r="R369" s="5"/>
    </row>
    <row r="370" spans="1:18" x14ac:dyDescent="0.25">
      <c r="A370" s="18" t="s">
        <v>395</v>
      </c>
      <c r="B370" s="10" t="s">
        <v>577</v>
      </c>
      <c r="C370" s="85">
        <f>'5'!C370</f>
        <v>133</v>
      </c>
      <c r="D370" s="85">
        <f>'5'!D370</f>
        <v>146</v>
      </c>
      <c r="E370" s="85">
        <f>'5'!E370</f>
        <v>279</v>
      </c>
      <c r="F370" s="139" t="s">
        <v>699</v>
      </c>
      <c r="G370" s="139">
        <v>0</v>
      </c>
      <c r="H370" s="139">
        <v>0</v>
      </c>
      <c r="I370" s="24">
        <f t="shared" si="10"/>
        <v>0</v>
      </c>
      <c r="J370" s="139">
        <v>116</v>
      </c>
      <c r="K370" s="24">
        <f t="shared" si="11"/>
        <v>0</v>
      </c>
      <c r="L370" s="5"/>
      <c r="M370" s="5"/>
      <c r="N370" s="5"/>
      <c r="O370" s="5"/>
      <c r="P370" s="5"/>
      <c r="Q370" s="5"/>
      <c r="R370" s="5"/>
    </row>
    <row r="371" spans="1:18" x14ac:dyDescent="0.25">
      <c r="A371" s="18" t="s">
        <v>396</v>
      </c>
      <c r="B371" s="10" t="s">
        <v>542</v>
      </c>
      <c r="C371" s="85">
        <f>'5'!C371</f>
        <v>877</v>
      </c>
      <c r="D371" s="85">
        <f>'5'!D371</f>
        <v>646</v>
      </c>
      <c r="E371" s="85">
        <f>'5'!E371</f>
        <v>1523</v>
      </c>
      <c r="F371" s="139" t="s">
        <v>699</v>
      </c>
      <c r="G371" s="139">
        <v>0</v>
      </c>
      <c r="H371" s="139">
        <v>0</v>
      </c>
      <c r="I371" s="24">
        <f t="shared" si="10"/>
        <v>0</v>
      </c>
      <c r="J371" s="139">
        <v>178</v>
      </c>
      <c r="K371" s="24">
        <f t="shared" si="11"/>
        <v>0</v>
      </c>
      <c r="L371" s="5"/>
      <c r="M371" s="5"/>
      <c r="N371" s="5"/>
      <c r="O371" s="5"/>
      <c r="P371" s="5"/>
      <c r="Q371" s="5"/>
      <c r="R371" s="5"/>
    </row>
    <row r="372" spans="1:18" x14ac:dyDescent="0.25">
      <c r="A372" s="18" t="s">
        <v>397</v>
      </c>
      <c r="B372" s="10" t="s">
        <v>581</v>
      </c>
      <c r="C372" s="85">
        <f>'5'!C372</f>
        <v>191</v>
      </c>
      <c r="D372" s="85">
        <f>'5'!D372</f>
        <v>146</v>
      </c>
      <c r="E372" s="85">
        <f>'5'!E372</f>
        <v>337</v>
      </c>
      <c r="F372" s="139" t="s">
        <v>699</v>
      </c>
      <c r="G372" s="139">
        <v>0</v>
      </c>
      <c r="H372" s="139">
        <v>0</v>
      </c>
      <c r="I372" s="24">
        <f t="shared" si="10"/>
        <v>0</v>
      </c>
      <c r="J372" s="139">
        <v>114</v>
      </c>
      <c r="K372" s="24">
        <f t="shared" si="11"/>
        <v>0</v>
      </c>
      <c r="L372" s="5"/>
      <c r="M372" s="5"/>
      <c r="N372" s="5"/>
      <c r="O372" s="5"/>
      <c r="P372" s="5"/>
      <c r="Q372" s="5"/>
      <c r="R372" s="5"/>
    </row>
    <row r="373" spans="1:18" x14ac:dyDescent="0.25">
      <c r="A373" s="18" t="s">
        <v>398</v>
      </c>
      <c r="B373" s="10" t="s">
        <v>537</v>
      </c>
      <c r="C373" s="85">
        <f>'5'!C373</f>
        <v>305</v>
      </c>
      <c r="D373" s="85">
        <f>'5'!D373</f>
        <v>247</v>
      </c>
      <c r="E373" s="85">
        <f>'5'!E373</f>
        <v>552</v>
      </c>
      <c r="F373" s="139" t="s">
        <v>699</v>
      </c>
      <c r="G373" s="139">
        <v>0</v>
      </c>
      <c r="H373" s="139">
        <v>0</v>
      </c>
      <c r="I373" s="24">
        <f t="shared" si="10"/>
        <v>0</v>
      </c>
      <c r="J373" s="139">
        <v>93</v>
      </c>
      <c r="K373" s="24">
        <f t="shared" si="11"/>
        <v>0</v>
      </c>
      <c r="L373" s="5"/>
      <c r="M373" s="5"/>
      <c r="N373" s="5"/>
      <c r="O373" s="5"/>
      <c r="P373" s="5"/>
      <c r="Q373" s="5"/>
      <c r="R373" s="5"/>
    </row>
    <row r="374" spans="1:18" x14ac:dyDescent="0.25">
      <c r="A374" s="18" t="s">
        <v>399</v>
      </c>
      <c r="B374" s="10" t="s">
        <v>577</v>
      </c>
      <c r="C374" s="85">
        <f>'5'!C374</f>
        <v>143</v>
      </c>
      <c r="D374" s="85">
        <f>'5'!D374</f>
        <v>84</v>
      </c>
      <c r="E374" s="85">
        <f>'5'!E374</f>
        <v>227</v>
      </c>
      <c r="F374" s="139" t="s">
        <v>708</v>
      </c>
      <c r="G374" s="139">
        <v>1</v>
      </c>
      <c r="H374" s="139">
        <v>11</v>
      </c>
      <c r="I374" s="24">
        <f t="shared" si="10"/>
        <v>0.13095238095238096</v>
      </c>
      <c r="J374" s="139">
        <v>72</v>
      </c>
      <c r="K374" s="24">
        <f t="shared" si="11"/>
        <v>0.15277777777777779</v>
      </c>
      <c r="L374" s="5"/>
      <c r="M374" s="5"/>
      <c r="N374" s="5"/>
      <c r="O374" s="5"/>
      <c r="P374" s="5"/>
      <c r="Q374" s="5"/>
      <c r="R374" s="5"/>
    </row>
    <row r="375" spans="1:18" x14ac:dyDescent="0.25">
      <c r="A375" s="18" t="s">
        <v>400</v>
      </c>
      <c r="B375" s="10" t="s">
        <v>540</v>
      </c>
      <c r="C375" s="85">
        <f>'5'!C375</f>
        <v>468</v>
      </c>
      <c r="D375" s="85">
        <f>'5'!D375</f>
        <v>321</v>
      </c>
      <c r="E375" s="85">
        <f>'5'!E375</f>
        <v>789</v>
      </c>
      <c r="F375" s="139" t="s">
        <v>699</v>
      </c>
      <c r="G375" s="139">
        <v>0</v>
      </c>
      <c r="H375" s="139">
        <v>0</v>
      </c>
      <c r="I375" s="24">
        <f t="shared" si="10"/>
        <v>0</v>
      </c>
      <c r="J375" s="139">
        <v>176</v>
      </c>
      <c r="K375" s="24">
        <f t="shared" si="11"/>
        <v>0</v>
      </c>
      <c r="L375" s="5"/>
      <c r="M375" s="5"/>
      <c r="N375" s="5"/>
      <c r="O375" s="5"/>
      <c r="P375" s="5"/>
      <c r="Q375" s="5"/>
      <c r="R375" s="5"/>
    </row>
    <row r="376" spans="1:18" x14ac:dyDescent="0.25">
      <c r="A376" s="18" t="s">
        <v>401</v>
      </c>
      <c r="B376" s="10" t="s">
        <v>570</v>
      </c>
      <c r="C376" s="85">
        <f>'5'!C376</f>
        <v>277</v>
      </c>
      <c r="D376" s="85">
        <f>'5'!D376</f>
        <v>185</v>
      </c>
      <c r="E376" s="85">
        <f>'5'!E376</f>
        <v>462</v>
      </c>
      <c r="F376" s="139" t="s">
        <v>699</v>
      </c>
      <c r="G376" s="139">
        <v>0</v>
      </c>
      <c r="H376" s="139">
        <v>0</v>
      </c>
      <c r="I376" s="24">
        <f t="shared" si="10"/>
        <v>0</v>
      </c>
      <c r="J376" s="139">
        <v>130</v>
      </c>
      <c r="K376" s="24">
        <f t="shared" si="11"/>
        <v>0</v>
      </c>
      <c r="L376" s="5"/>
      <c r="M376" s="5"/>
      <c r="N376" s="5"/>
      <c r="O376" s="5"/>
      <c r="P376" s="5"/>
      <c r="Q376" s="5"/>
      <c r="R376" s="5"/>
    </row>
    <row r="377" spans="1:18" x14ac:dyDescent="0.25">
      <c r="A377" s="18" t="s">
        <v>402</v>
      </c>
      <c r="B377" s="10" t="s">
        <v>581</v>
      </c>
      <c r="C377" s="85">
        <f>'5'!C377</f>
        <v>258</v>
      </c>
      <c r="D377" s="85">
        <f>'5'!D377</f>
        <v>186</v>
      </c>
      <c r="E377" s="85">
        <f>'5'!E377</f>
        <v>444</v>
      </c>
      <c r="F377" s="139" t="s">
        <v>699</v>
      </c>
      <c r="G377" s="139">
        <v>0</v>
      </c>
      <c r="H377" s="139">
        <v>0</v>
      </c>
      <c r="I377" s="24">
        <f t="shared" si="10"/>
        <v>0</v>
      </c>
      <c r="J377" s="139">
        <v>134</v>
      </c>
      <c r="K377" s="24">
        <f t="shared" si="11"/>
        <v>0</v>
      </c>
      <c r="L377" s="5"/>
      <c r="M377" s="5"/>
      <c r="N377" s="5"/>
      <c r="O377" s="5"/>
      <c r="P377" s="5"/>
      <c r="Q377" s="5"/>
      <c r="R377" s="5"/>
    </row>
    <row r="378" spans="1:18" x14ac:dyDescent="0.25">
      <c r="A378" s="18" t="s">
        <v>403</v>
      </c>
      <c r="B378" s="10" t="s">
        <v>552</v>
      </c>
      <c r="C378" s="85">
        <f>'5'!C378</f>
        <v>396</v>
      </c>
      <c r="D378" s="85">
        <f>'5'!D378</f>
        <v>313</v>
      </c>
      <c r="E378" s="85">
        <f>'5'!E378</f>
        <v>709</v>
      </c>
      <c r="F378" s="139" t="s">
        <v>699</v>
      </c>
      <c r="G378" s="139">
        <v>0</v>
      </c>
      <c r="H378" s="139">
        <v>0</v>
      </c>
      <c r="I378" s="24">
        <f t="shared" si="10"/>
        <v>0</v>
      </c>
      <c r="J378" s="139">
        <v>133</v>
      </c>
      <c r="K378" s="24">
        <f t="shared" si="11"/>
        <v>0</v>
      </c>
      <c r="L378" s="5"/>
      <c r="M378" s="5"/>
      <c r="N378" s="5"/>
      <c r="O378" s="5"/>
      <c r="P378" s="5"/>
      <c r="Q378" s="5"/>
      <c r="R378" s="5"/>
    </row>
    <row r="379" spans="1:18" x14ac:dyDescent="0.25">
      <c r="A379" s="18" t="s">
        <v>404</v>
      </c>
      <c r="B379" s="10" t="s">
        <v>553</v>
      </c>
      <c r="C379" s="85">
        <f>'5'!C379</f>
        <v>2795</v>
      </c>
      <c r="D379" s="85">
        <f>'5'!D379</f>
        <v>1818</v>
      </c>
      <c r="E379" s="85">
        <f>'5'!E379</f>
        <v>4613</v>
      </c>
      <c r="F379" s="139" t="s">
        <v>755</v>
      </c>
      <c r="G379" s="139">
        <v>1</v>
      </c>
      <c r="H379" s="139">
        <v>23</v>
      </c>
      <c r="I379" s="24">
        <f t="shared" si="10"/>
        <v>1.2651265126512651E-2</v>
      </c>
      <c r="J379" s="139">
        <v>1404</v>
      </c>
      <c r="K379" s="24">
        <f t="shared" si="11"/>
        <v>1.6381766381766381E-2</v>
      </c>
      <c r="L379" s="5"/>
      <c r="M379" s="5"/>
      <c r="N379" s="5"/>
      <c r="O379" s="5"/>
      <c r="P379" s="5"/>
      <c r="Q379" s="5"/>
      <c r="R379" s="5"/>
    </row>
    <row r="380" spans="1:18" x14ac:dyDescent="0.25">
      <c r="A380" s="18" t="s">
        <v>405</v>
      </c>
      <c r="B380" s="10" t="s">
        <v>606</v>
      </c>
      <c r="C380" s="85">
        <f>'5'!C380</f>
        <v>672</v>
      </c>
      <c r="D380" s="85">
        <f>'5'!D380</f>
        <v>533</v>
      </c>
      <c r="E380" s="85">
        <f>'5'!E380</f>
        <v>1205</v>
      </c>
      <c r="F380" s="139" t="s">
        <v>699</v>
      </c>
      <c r="G380" s="139">
        <v>0</v>
      </c>
      <c r="H380" s="139">
        <v>0</v>
      </c>
      <c r="I380" s="24">
        <f t="shared" si="10"/>
        <v>0</v>
      </c>
      <c r="J380" s="139">
        <v>392</v>
      </c>
      <c r="K380" s="24">
        <f t="shared" si="11"/>
        <v>0</v>
      </c>
      <c r="L380" s="5"/>
      <c r="M380" s="5"/>
      <c r="N380" s="5"/>
      <c r="O380" s="5"/>
      <c r="P380" s="5"/>
      <c r="Q380" s="5"/>
      <c r="R380" s="5"/>
    </row>
    <row r="381" spans="1:18" x14ac:dyDescent="0.25">
      <c r="A381" s="18" t="s">
        <v>406</v>
      </c>
      <c r="B381" s="10" t="s">
        <v>585</v>
      </c>
      <c r="C381" s="85">
        <f>'5'!C381</f>
        <v>1713</v>
      </c>
      <c r="D381" s="85">
        <f>'5'!D381</f>
        <v>1293</v>
      </c>
      <c r="E381" s="85">
        <f>'5'!E381</f>
        <v>3006</v>
      </c>
      <c r="F381" s="139" t="s">
        <v>699</v>
      </c>
      <c r="G381" s="139">
        <v>0</v>
      </c>
      <c r="H381" s="139">
        <v>0</v>
      </c>
      <c r="I381" s="24">
        <f t="shared" si="10"/>
        <v>0</v>
      </c>
      <c r="J381" s="139">
        <v>304</v>
      </c>
      <c r="K381" s="24">
        <f t="shared" si="11"/>
        <v>0</v>
      </c>
      <c r="L381" s="5"/>
      <c r="M381" s="5"/>
      <c r="N381" s="5"/>
      <c r="O381" s="5"/>
      <c r="P381" s="5"/>
      <c r="Q381" s="5"/>
      <c r="R381" s="5"/>
    </row>
    <row r="382" spans="1:18" x14ac:dyDescent="0.25">
      <c r="A382" s="18" t="s">
        <v>407</v>
      </c>
      <c r="B382" s="10" t="s">
        <v>577</v>
      </c>
      <c r="C382" s="85">
        <f>'5'!C382</f>
        <v>87</v>
      </c>
      <c r="D382" s="85">
        <f>'5'!D382</f>
        <v>71</v>
      </c>
      <c r="E382" s="85">
        <f>'5'!E382</f>
        <v>158</v>
      </c>
      <c r="F382" s="139" t="s">
        <v>708</v>
      </c>
      <c r="G382" s="139">
        <v>1</v>
      </c>
      <c r="H382" s="139">
        <v>10</v>
      </c>
      <c r="I382" s="24">
        <f t="shared" si="10"/>
        <v>0.14084507042253522</v>
      </c>
      <c r="J382" s="139">
        <v>42</v>
      </c>
      <c r="K382" s="24">
        <f t="shared" si="11"/>
        <v>0.23809523809523808</v>
      </c>
      <c r="L382" s="5"/>
      <c r="M382" s="5"/>
      <c r="N382" s="5"/>
      <c r="O382" s="5"/>
      <c r="P382" s="5"/>
      <c r="Q382" s="5"/>
      <c r="R382" s="5"/>
    </row>
    <row r="383" spans="1:18" x14ac:dyDescent="0.25">
      <c r="A383" s="18" t="s">
        <v>408</v>
      </c>
      <c r="B383" s="10" t="s">
        <v>539</v>
      </c>
      <c r="C383" s="85">
        <f>'5'!C383</f>
        <v>1224</v>
      </c>
      <c r="D383" s="85">
        <f>'5'!D383</f>
        <v>754</v>
      </c>
      <c r="E383" s="85">
        <f>'5'!E383</f>
        <v>1978</v>
      </c>
      <c r="F383" s="139" t="s">
        <v>699</v>
      </c>
      <c r="G383" s="139">
        <v>0</v>
      </c>
      <c r="H383" s="139">
        <v>0</v>
      </c>
      <c r="I383" s="24">
        <f t="shared" si="10"/>
        <v>0</v>
      </c>
      <c r="J383" s="139">
        <v>366</v>
      </c>
      <c r="K383" s="24">
        <f t="shared" si="11"/>
        <v>0</v>
      </c>
      <c r="L383" s="5"/>
      <c r="M383" s="5"/>
      <c r="N383" s="5"/>
      <c r="O383" s="5"/>
      <c r="P383" s="5"/>
      <c r="Q383" s="5"/>
      <c r="R383" s="5"/>
    </row>
    <row r="384" spans="1:18" x14ac:dyDescent="0.25">
      <c r="A384" s="18" t="s">
        <v>409</v>
      </c>
      <c r="B384" s="10" t="s">
        <v>605</v>
      </c>
      <c r="C384" s="85">
        <f>'5'!C384</f>
        <v>613</v>
      </c>
      <c r="D384" s="85">
        <f>'5'!D384</f>
        <v>426</v>
      </c>
      <c r="E384" s="85">
        <f>'5'!E384</f>
        <v>1039</v>
      </c>
      <c r="F384" s="139" t="s">
        <v>297</v>
      </c>
      <c r="G384" s="139">
        <v>1</v>
      </c>
      <c r="H384" s="139">
        <v>38</v>
      </c>
      <c r="I384" s="24">
        <f t="shared" si="10"/>
        <v>8.9201877934272297E-2</v>
      </c>
      <c r="J384" s="139">
        <v>340</v>
      </c>
      <c r="K384" s="24">
        <f t="shared" si="11"/>
        <v>0.11176470588235295</v>
      </c>
      <c r="L384" s="5"/>
      <c r="M384" s="5"/>
      <c r="N384" s="5"/>
      <c r="O384" s="5"/>
      <c r="P384" s="5"/>
      <c r="Q384" s="5"/>
      <c r="R384" s="5"/>
    </row>
    <row r="385" spans="1:18" x14ac:dyDescent="0.25">
      <c r="A385" s="18" t="s">
        <v>410</v>
      </c>
      <c r="B385" s="10" t="s">
        <v>577</v>
      </c>
      <c r="C385" s="85">
        <f>'5'!C385</f>
        <v>77</v>
      </c>
      <c r="D385" s="85">
        <f>'5'!D385</f>
        <v>52</v>
      </c>
      <c r="E385" s="85">
        <f>'5'!E385</f>
        <v>129</v>
      </c>
      <c r="F385" s="139" t="s">
        <v>699</v>
      </c>
      <c r="G385" s="139">
        <v>0</v>
      </c>
      <c r="H385" s="139">
        <v>0</v>
      </c>
      <c r="I385" s="24">
        <f t="shared" si="10"/>
        <v>0</v>
      </c>
      <c r="J385" s="139">
        <v>37</v>
      </c>
      <c r="K385" s="24">
        <f t="shared" si="11"/>
        <v>0</v>
      </c>
      <c r="L385" s="5"/>
      <c r="M385" s="5"/>
      <c r="N385" s="5"/>
      <c r="O385" s="5"/>
      <c r="P385" s="5"/>
      <c r="Q385" s="5"/>
      <c r="R385" s="5"/>
    </row>
    <row r="386" spans="1:18" x14ac:dyDescent="0.25">
      <c r="A386" s="18" t="s">
        <v>411</v>
      </c>
      <c r="B386" s="10" t="s">
        <v>591</v>
      </c>
      <c r="C386" s="85">
        <f>'5'!C386</f>
        <v>580</v>
      </c>
      <c r="D386" s="85">
        <f>'5'!D386</f>
        <v>386</v>
      </c>
      <c r="E386" s="85">
        <f>'5'!E386</f>
        <v>966</v>
      </c>
      <c r="F386" s="139" t="s">
        <v>735</v>
      </c>
      <c r="G386" s="139">
        <v>1</v>
      </c>
      <c r="H386" s="139">
        <v>15</v>
      </c>
      <c r="I386" s="24">
        <f t="shared" si="10"/>
        <v>3.8860103626943004E-2</v>
      </c>
      <c r="J386" s="139">
        <v>302</v>
      </c>
      <c r="K386" s="24">
        <f t="shared" si="11"/>
        <v>4.9668874172185427E-2</v>
      </c>
      <c r="L386" s="5"/>
      <c r="M386" s="5"/>
      <c r="N386" s="5"/>
      <c r="O386" s="5"/>
      <c r="P386" s="5"/>
      <c r="Q386" s="5"/>
      <c r="R386" s="5"/>
    </row>
    <row r="387" spans="1:18" x14ac:dyDescent="0.25">
      <c r="A387" s="18" t="s">
        <v>412</v>
      </c>
      <c r="B387" s="10" t="s">
        <v>591</v>
      </c>
      <c r="C387" s="85">
        <f>'5'!C387</f>
        <v>245</v>
      </c>
      <c r="D387" s="85">
        <f>'5'!D387</f>
        <v>165</v>
      </c>
      <c r="E387" s="85">
        <f>'5'!E387</f>
        <v>410</v>
      </c>
      <c r="F387" s="139" t="s">
        <v>699</v>
      </c>
      <c r="G387" s="139">
        <v>0</v>
      </c>
      <c r="H387" s="139">
        <v>0</v>
      </c>
      <c r="I387" s="24">
        <f t="shared" si="10"/>
        <v>0</v>
      </c>
      <c r="J387" s="139">
        <v>122</v>
      </c>
      <c r="K387" s="24">
        <f t="shared" si="11"/>
        <v>0</v>
      </c>
      <c r="L387" s="5"/>
      <c r="M387" s="5"/>
      <c r="N387" s="5"/>
      <c r="O387" s="5"/>
      <c r="P387" s="5"/>
      <c r="Q387" s="5"/>
      <c r="R387" s="5"/>
    </row>
    <row r="388" spans="1:18" x14ac:dyDescent="0.25">
      <c r="A388" s="18" t="s">
        <v>413</v>
      </c>
      <c r="B388" s="10" t="s">
        <v>581</v>
      </c>
      <c r="C388" s="85">
        <f>'5'!C388</f>
        <v>264</v>
      </c>
      <c r="D388" s="85">
        <f>'5'!D388</f>
        <v>185</v>
      </c>
      <c r="E388" s="85">
        <f>'5'!E388</f>
        <v>449</v>
      </c>
      <c r="F388" s="139" t="s">
        <v>699</v>
      </c>
      <c r="G388" s="139">
        <v>0</v>
      </c>
      <c r="H388" s="139">
        <v>0</v>
      </c>
      <c r="I388" s="24">
        <f t="shared" ref="I388:I451" si="12">H388/D388</f>
        <v>0</v>
      </c>
      <c r="J388" s="139">
        <v>162</v>
      </c>
      <c r="K388" s="24">
        <f t="shared" ref="K388:K451" si="13">H388/J388</f>
        <v>0</v>
      </c>
      <c r="L388" s="5"/>
      <c r="M388" s="5"/>
      <c r="N388" s="5"/>
      <c r="O388" s="5"/>
      <c r="P388" s="5"/>
      <c r="Q388" s="5"/>
      <c r="R388" s="5"/>
    </row>
    <row r="389" spans="1:18" x14ac:dyDescent="0.25">
      <c r="A389" s="18" t="s">
        <v>414</v>
      </c>
      <c r="B389" s="10" t="s">
        <v>549</v>
      </c>
      <c r="C389" s="85">
        <f>'5'!C389</f>
        <v>215</v>
      </c>
      <c r="D389" s="85">
        <f>'5'!D389</f>
        <v>148</v>
      </c>
      <c r="E389" s="85">
        <f>'5'!E389</f>
        <v>363</v>
      </c>
      <c r="F389" s="139" t="s">
        <v>699</v>
      </c>
      <c r="G389" s="139">
        <v>0</v>
      </c>
      <c r="H389" s="139">
        <v>0</v>
      </c>
      <c r="I389" s="24">
        <f t="shared" si="12"/>
        <v>0</v>
      </c>
      <c r="J389" s="139">
        <v>94</v>
      </c>
      <c r="K389" s="24">
        <f t="shared" si="13"/>
        <v>0</v>
      </c>
      <c r="L389" s="5"/>
      <c r="M389" s="5"/>
      <c r="N389" s="5"/>
      <c r="O389" s="5"/>
      <c r="P389" s="5"/>
      <c r="Q389" s="5"/>
      <c r="R389" s="5"/>
    </row>
    <row r="390" spans="1:18" x14ac:dyDescent="0.25">
      <c r="A390" s="18" t="s">
        <v>415</v>
      </c>
      <c r="B390" s="10" t="s">
        <v>605</v>
      </c>
      <c r="C390" s="85">
        <f>'5'!C390</f>
        <v>833</v>
      </c>
      <c r="D390" s="85">
        <f>'5'!D390</f>
        <v>513</v>
      </c>
      <c r="E390" s="85">
        <f>'5'!E390</f>
        <v>1346</v>
      </c>
      <c r="F390" s="139" t="s">
        <v>751</v>
      </c>
      <c r="G390" s="139">
        <v>1</v>
      </c>
      <c r="H390" s="139">
        <v>17</v>
      </c>
      <c r="I390" s="24">
        <f t="shared" si="12"/>
        <v>3.3138401559454189E-2</v>
      </c>
      <c r="J390" s="139">
        <v>385</v>
      </c>
      <c r="K390" s="24">
        <f t="shared" si="13"/>
        <v>4.4155844155844157E-2</v>
      </c>
      <c r="L390" s="5"/>
      <c r="M390" s="5"/>
      <c r="N390" s="5"/>
      <c r="O390" s="5"/>
      <c r="P390" s="5"/>
      <c r="Q390" s="5"/>
      <c r="R390" s="5"/>
    </row>
    <row r="391" spans="1:18" x14ac:dyDescent="0.25">
      <c r="A391" s="18" t="s">
        <v>416</v>
      </c>
      <c r="B391" s="10" t="s">
        <v>579</v>
      </c>
      <c r="C391" s="85">
        <f>'5'!C391</f>
        <v>960</v>
      </c>
      <c r="D391" s="85">
        <f>'5'!D391</f>
        <v>684</v>
      </c>
      <c r="E391" s="85">
        <f>'5'!E391</f>
        <v>1644</v>
      </c>
      <c r="F391" s="139" t="s">
        <v>699</v>
      </c>
      <c r="G391" s="139">
        <v>0</v>
      </c>
      <c r="H391" s="139">
        <v>0</v>
      </c>
      <c r="I391" s="24">
        <f t="shared" si="12"/>
        <v>0</v>
      </c>
      <c r="J391" s="139">
        <v>421</v>
      </c>
      <c r="K391" s="24">
        <f t="shared" si="13"/>
        <v>0</v>
      </c>
      <c r="L391" s="5"/>
      <c r="M391" s="5"/>
      <c r="N391" s="5"/>
      <c r="O391" s="5"/>
      <c r="P391" s="5"/>
      <c r="Q391" s="5"/>
      <c r="R391" s="5"/>
    </row>
    <row r="392" spans="1:18" x14ac:dyDescent="0.25">
      <c r="A392" s="18" t="s">
        <v>417</v>
      </c>
      <c r="B392" s="10" t="s">
        <v>585</v>
      </c>
      <c r="C392" s="85">
        <f>'5'!C392</f>
        <v>471</v>
      </c>
      <c r="D392" s="85">
        <f>'5'!D392</f>
        <v>311</v>
      </c>
      <c r="E392" s="85">
        <f>'5'!E392</f>
        <v>782</v>
      </c>
      <c r="F392" s="139" t="s">
        <v>707</v>
      </c>
      <c r="G392" s="139">
        <v>1</v>
      </c>
      <c r="H392" s="139">
        <v>25</v>
      </c>
      <c r="I392" s="24">
        <f t="shared" si="12"/>
        <v>8.0385852090032156E-2</v>
      </c>
      <c r="J392" s="139">
        <v>173</v>
      </c>
      <c r="K392" s="24">
        <f t="shared" si="13"/>
        <v>0.14450867052023122</v>
      </c>
      <c r="L392" s="5"/>
      <c r="M392" s="5"/>
      <c r="N392" s="5"/>
      <c r="O392" s="5"/>
      <c r="P392" s="5"/>
      <c r="Q392" s="5"/>
      <c r="R392" s="5"/>
    </row>
    <row r="393" spans="1:18" x14ac:dyDescent="0.25">
      <c r="A393" s="18" t="s">
        <v>418</v>
      </c>
      <c r="B393" s="10" t="s">
        <v>583</v>
      </c>
      <c r="C393" s="85">
        <f>'5'!C393</f>
        <v>196</v>
      </c>
      <c r="D393" s="85">
        <f>'5'!D393</f>
        <v>152</v>
      </c>
      <c r="E393" s="85">
        <f>'5'!E393</f>
        <v>348</v>
      </c>
      <c r="F393" s="139" t="s">
        <v>712</v>
      </c>
      <c r="G393" s="139">
        <v>1</v>
      </c>
      <c r="H393" s="139">
        <v>34</v>
      </c>
      <c r="I393" s="24">
        <f t="shared" si="12"/>
        <v>0.22368421052631579</v>
      </c>
      <c r="J393" s="139">
        <v>122</v>
      </c>
      <c r="K393" s="24">
        <f t="shared" si="13"/>
        <v>0.27868852459016391</v>
      </c>
      <c r="L393" s="5"/>
      <c r="M393" s="5"/>
      <c r="N393" s="5"/>
      <c r="O393" s="5"/>
      <c r="P393" s="5"/>
      <c r="Q393" s="5"/>
      <c r="R393" s="5"/>
    </row>
    <row r="394" spans="1:18" x14ac:dyDescent="0.25">
      <c r="A394" s="18" t="s">
        <v>419</v>
      </c>
      <c r="B394" s="10" t="s">
        <v>547</v>
      </c>
      <c r="C394" s="85">
        <f>'5'!C394</f>
        <v>1616</v>
      </c>
      <c r="D394" s="85">
        <f>'5'!D394</f>
        <v>1103</v>
      </c>
      <c r="E394" s="85">
        <f>'5'!E394</f>
        <v>2719</v>
      </c>
      <c r="F394" s="139" t="s">
        <v>699</v>
      </c>
      <c r="G394" s="139">
        <v>0</v>
      </c>
      <c r="H394" s="139">
        <v>0</v>
      </c>
      <c r="I394" s="24">
        <f t="shared" si="12"/>
        <v>0</v>
      </c>
      <c r="J394" s="139">
        <v>680</v>
      </c>
      <c r="K394" s="24">
        <f t="shared" si="13"/>
        <v>0</v>
      </c>
      <c r="L394" s="5"/>
      <c r="M394" s="5"/>
      <c r="N394" s="5"/>
      <c r="O394" s="5"/>
      <c r="P394" s="5"/>
      <c r="Q394" s="5"/>
      <c r="R394" s="5"/>
    </row>
    <row r="395" spans="1:18" x14ac:dyDescent="0.25">
      <c r="A395" s="18" t="s">
        <v>420</v>
      </c>
      <c r="B395" s="10" t="s">
        <v>577</v>
      </c>
      <c r="C395" s="85">
        <f>'5'!C395</f>
        <v>542</v>
      </c>
      <c r="D395" s="85">
        <f>'5'!D395</f>
        <v>349</v>
      </c>
      <c r="E395" s="85">
        <f>'5'!E395</f>
        <v>891</v>
      </c>
      <c r="F395" s="139" t="s">
        <v>708</v>
      </c>
      <c r="G395" s="139">
        <v>1</v>
      </c>
      <c r="H395" s="139">
        <v>36</v>
      </c>
      <c r="I395" s="24">
        <f t="shared" si="12"/>
        <v>0.10315186246418338</v>
      </c>
      <c r="J395" s="139">
        <v>219</v>
      </c>
      <c r="K395" s="24">
        <f t="shared" si="13"/>
        <v>0.16438356164383561</v>
      </c>
      <c r="L395" s="5"/>
      <c r="M395" s="5"/>
      <c r="N395" s="5"/>
      <c r="O395" s="5"/>
      <c r="P395" s="5"/>
      <c r="Q395" s="5"/>
      <c r="R395" s="5"/>
    </row>
    <row r="396" spans="1:18" x14ac:dyDescent="0.25">
      <c r="A396" s="18" t="s">
        <v>421</v>
      </c>
      <c r="B396" s="10" t="s">
        <v>550</v>
      </c>
      <c r="C396" s="85">
        <f>'5'!C396</f>
        <v>1573</v>
      </c>
      <c r="D396" s="85">
        <f>'5'!D396</f>
        <v>1074</v>
      </c>
      <c r="E396" s="85">
        <f>'5'!E396</f>
        <v>2647</v>
      </c>
      <c r="F396" s="139" t="s">
        <v>699</v>
      </c>
      <c r="G396" s="139">
        <v>0</v>
      </c>
      <c r="H396" s="139">
        <v>0</v>
      </c>
      <c r="I396" s="24">
        <f t="shared" si="12"/>
        <v>0</v>
      </c>
      <c r="J396" s="139">
        <v>356</v>
      </c>
      <c r="K396" s="24">
        <f t="shared" si="13"/>
        <v>0</v>
      </c>
      <c r="L396" s="5"/>
      <c r="M396" s="5"/>
      <c r="N396" s="5"/>
      <c r="O396" s="5"/>
      <c r="P396" s="5"/>
      <c r="Q396" s="5"/>
      <c r="R396" s="5"/>
    </row>
    <row r="397" spans="1:18" x14ac:dyDescent="0.25">
      <c r="A397" s="18" t="s">
        <v>422</v>
      </c>
      <c r="B397" s="10" t="s">
        <v>539</v>
      </c>
      <c r="C397" s="85">
        <f>'5'!C397</f>
        <v>325</v>
      </c>
      <c r="D397" s="85">
        <f>'5'!D397</f>
        <v>236</v>
      </c>
      <c r="E397" s="85">
        <f>'5'!E397</f>
        <v>561</v>
      </c>
      <c r="F397" s="139" t="s">
        <v>705</v>
      </c>
      <c r="G397" s="139">
        <v>1</v>
      </c>
      <c r="H397" s="139">
        <v>19</v>
      </c>
      <c r="I397" s="24">
        <f t="shared" si="12"/>
        <v>8.050847457627118E-2</v>
      </c>
      <c r="J397" s="139">
        <v>134</v>
      </c>
      <c r="K397" s="24">
        <f t="shared" si="13"/>
        <v>0.1417910447761194</v>
      </c>
      <c r="L397" s="5"/>
      <c r="M397" s="5"/>
      <c r="N397" s="5"/>
      <c r="O397" s="5"/>
      <c r="P397" s="5"/>
      <c r="Q397" s="5"/>
      <c r="R397" s="5"/>
    </row>
    <row r="398" spans="1:18" x14ac:dyDescent="0.25">
      <c r="A398" s="18" t="s">
        <v>423</v>
      </c>
      <c r="B398" s="10" t="s">
        <v>585</v>
      </c>
      <c r="C398" s="85">
        <f>'5'!C398</f>
        <v>417</v>
      </c>
      <c r="D398" s="85">
        <f>'5'!D398</f>
        <v>359</v>
      </c>
      <c r="E398" s="85">
        <f>'5'!E398</f>
        <v>776</v>
      </c>
      <c r="F398" s="139" t="s">
        <v>699</v>
      </c>
      <c r="G398" s="139">
        <v>0</v>
      </c>
      <c r="H398" s="139">
        <v>0</v>
      </c>
      <c r="I398" s="24">
        <f t="shared" si="12"/>
        <v>0</v>
      </c>
      <c r="J398" s="139">
        <v>151</v>
      </c>
      <c r="K398" s="24">
        <f t="shared" si="13"/>
        <v>0</v>
      </c>
      <c r="L398" s="5"/>
      <c r="M398" s="5"/>
      <c r="N398" s="5"/>
      <c r="O398" s="5"/>
      <c r="P398" s="5"/>
      <c r="Q398" s="5"/>
      <c r="R398" s="5"/>
    </row>
    <row r="399" spans="1:18" x14ac:dyDescent="0.25">
      <c r="A399" s="18" t="s">
        <v>424</v>
      </c>
      <c r="B399" s="10" t="s">
        <v>556</v>
      </c>
      <c r="C399" s="85">
        <f>'5'!C399</f>
        <v>566</v>
      </c>
      <c r="D399" s="85">
        <f>'5'!D399</f>
        <v>455</v>
      </c>
      <c r="E399" s="85">
        <f>'5'!E399</f>
        <v>1021</v>
      </c>
      <c r="F399" s="139" t="s">
        <v>699</v>
      </c>
      <c r="G399" s="139">
        <v>0</v>
      </c>
      <c r="H399" s="139">
        <v>0</v>
      </c>
      <c r="I399" s="24">
        <f t="shared" si="12"/>
        <v>0</v>
      </c>
      <c r="J399" s="139">
        <v>218</v>
      </c>
      <c r="K399" s="24">
        <f t="shared" si="13"/>
        <v>0</v>
      </c>
      <c r="L399" s="5"/>
      <c r="M399" s="5"/>
      <c r="N399" s="5"/>
      <c r="O399" s="5"/>
      <c r="P399" s="5"/>
      <c r="Q399" s="5"/>
      <c r="R399" s="5"/>
    </row>
    <row r="400" spans="1:18" x14ac:dyDescent="0.25">
      <c r="A400" s="18" t="s">
        <v>425</v>
      </c>
      <c r="B400" s="10" t="s">
        <v>539</v>
      </c>
      <c r="C400" s="85">
        <f>'5'!C400</f>
        <v>483</v>
      </c>
      <c r="D400" s="85">
        <f>'5'!D400</f>
        <v>416</v>
      </c>
      <c r="E400" s="85">
        <f>'5'!E400</f>
        <v>899</v>
      </c>
      <c r="F400" s="139" t="s">
        <v>699</v>
      </c>
      <c r="G400" s="139">
        <v>0</v>
      </c>
      <c r="H400" s="139">
        <v>0</v>
      </c>
      <c r="I400" s="24">
        <f t="shared" si="12"/>
        <v>0</v>
      </c>
      <c r="J400" s="139">
        <v>119</v>
      </c>
      <c r="K400" s="24">
        <f t="shared" si="13"/>
        <v>0</v>
      </c>
      <c r="L400" s="5"/>
      <c r="M400" s="5"/>
      <c r="N400" s="5"/>
      <c r="O400" s="5"/>
      <c r="P400" s="5"/>
      <c r="Q400" s="5"/>
      <c r="R400" s="5"/>
    </row>
    <row r="401" spans="1:18" x14ac:dyDescent="0.25">
      <c r="A401" s="18" t="s">
        <v>426</v>
      </c>
      <c r="B401" s="10" t="s">
        <v>579</v>
      </c>
      <c r="C401" s="85">
        <f>'5'!C401</f>
        <v>397</v>
      </c>
      <c r="D401" s="85">
        <f>'5'!D401</f>
        <v>339</v>
      </c>
      <c r="E401" s="85">
        <f>'5'!E401</f>
        <v>736</v>
      </c>
      <c r="F401" s="139" t="s">
        <v>699</v>
      </c>
      <c r="G401" s="139">
        <v>0</v>
      </c>
      <c r="H401" s="139">
        <v>0</v>
      </c>
      <c r="I401" s="24">
        <f t="shared" si="12"/>
        <v>0</v>
      </c>
      <c r="J401" s="139">
        <v>153</v>
      </c>
      <c r="K401" s="24">
        <f t="shared" si="13"/>
        <v>0</v>
      </c>
      <c r="L401" s="5"/>
      <c r="M401" s="5"/>
      <c r="N401" s="5"/>
      <c r="O401" s="5"/>
      <c r="P401" s="5"/>
      <c r="Q401" s="5"/>
      <c r="R401" s="5"/>
    </row>
    <row r="402" spans="1:18" x14ac:dyDescent="0.25">
      <c r="A402" s="18" t="s">
        <v>427</v>
      </c>
      <c r="B402" s="10" t="s">
        <v>539</v>
      </c>
      <c r="C402" s="85">
        <f>'5'!C402</f>
        <v>405</v>
      </c>
      <c r="D402" s="85">
        <f>'5'!D402</f>
        <v>263</v>
      </c>
      <c r="E402" s="85">
        <f>'5'!E402</f>
        <v>668</v>
      </c>
      <c r="F402" s="139" t="s">
        <v>699</v>
      </c>
      <c r="G402" s="139">
        <v>0</v>
      </c>
      <c r="H402" s="139">
        <v>0</v>
      </c>
      <c r="I402" s="24">
        <f t="shared" si="12"/>
        <v>0</v>
      </c>
      <c r="J402" s="139">
        <v>120</v>
      </c>
      <c r="K402" s="24">
        <f t="shared" si="13"/>
        <v>0</v>
      </c>
      <c r="L402" s="5"/>
      <c r="M402" s="5"/>
      <c r="N402" s="5"/>
      <c r="O402" s="5"/>
      <c r="P402" s="5"/>
      <c r="Q402" s="5"/>
      <c r="R402" s="5"/>
    </row>
    <row r="403" spans="1:18" x14ac:dyDescent="0.25">
      <c r="A403" s="18" t="s">
        <v>428</v>
      </c>
      <c r="B403" s="10" t="s">
        <v>567</v>
      </c>
      <c r="C403" s="85">
        <f>'5'!C403</f>
        <v>192</v>
      </c>
      <c r="D403" s="85">
        <f>'5'!D403</f>
        <v>135</v>
      </c>
      <c r="E403" s="85">
        <f>'5'!E403</f>
        <v>327</v>
      </c>
      <c r="F403" s="139" t="s">
        <v>699</v>
      </c>
      <c r="G403" s="139">
        <v>0</v>
      </c>
      <c r="H403" s="139">
        <v>0</v>
      </c>
      <c r="I403" s="24">
        <f t="shared" si="12"/>
        <v>0</v>
      </c>
      <c r="J403" s="139">
        <v>53</v>
      </c>
      <c r="K403" s="24">
        <f t="shared" si="13"/>
        <v>0</v>
      </c>
      <c r="L403" s="5"/>
      <c r="M403" s="5"/>
      <c r="N403" s="5"/>
      <c r="O403" s="5"/>
      <c r="P403" s="5"/>
      <c r="Q403" s="5"/>
      <c r="R403" s="5"/>
    </row>
    <row r="404" spans="1:18" x14ac:dyDescent="0.25">
      <c r="A404" s="18" t="s">
        <v>429</v>
      </c>
      <c r="B404" s="10" t="s">
        <v>556</v>
      </c>
      <c r="C404" s="85">
        <f>'5'!C404</f>
        <v>948</v>
      </c>
      <c r="D404" s="85">
        <f>'5'!D404</f>
        <v>655</v>
      </c>
      <c r="E404" s="85">
        <f>'5'!E404</f>
        <v>1603</v>
      </c>
      <c r="F404" s="139" t="s">
        <v>699</v>
      </c>
      <c r="G404" s="139">
        <v>0</v>
      </c>
      <c r="H404" s="139">
        <v>0</v>
      </c>
      <c r="I404" s="24">
        <f t="shared" si="12"/>
        <v>0</v>
      </c>
      <c r="J404" s="139">
        <v>301</v>
      </c>
      <c r="K404" s="24">
        <f t="shared" si="13"/>
        <v>0</v>
      </c>
      <c r="L404" s="5"/>
      <c r="M404" s="5"/>
      <c r="N404" s="5"/>
      <c r="O404" s="5"/>
      <c r="P404" s="5"/>
      <c r="Q404" s="5"/>
      <c r="R404" s="5"/>
    </row>
    <row r="405" spans="1:18" x14ac:dyDescent="0.25">
      <c r="A405" s="18" t="s">
        <v>430</v>
      </c>
      <c r="B405" s="10" t="s">
        <v>555</v>
      </c>
      <c r="C405" s="85">
        <f>'5'!C405</f>
        <v>291</v>
      </c>
      <c r="D405" s="85">
        <f>'5'!D405</f>
        <v>212</v>
      </c>
      <c r="E405" s="85">
        <f>'5'!E405</f>
        <v>503</v>
      </c>
      <c r="F405" s="139" t="s">
        <v>699</v>
      </c>
      <c r="G405" s="139">
        <v>0</v>
      </c>
      <c r="H405" s="139">
        <v>0</v>
      </c>
      <c r="I405" s="24">
        <f t="shared" si="12"/>
        <v>0</v>
      </c>
      <c r="J405" s="139">
        <v>161</v>
      </c>
      <c r="K405" s="24">
        <f t="shared" si="13"/>
        <v>0</v>
      </c>
      <c r="L405" s="5"/>
      <c r="M405" s="5"/>
      <c r="N405" s="5"/>
      <c r="O405" s="5"/>
      <c r="P405" s="5"/>
      <c r="Q405" s="5"/>
      <c r="R405" s="5"/>
    </row>
    <row r="406" spans="1:18" ht="22.5" x14ac:dyDescent="0.25">
      <c r="A406" s="18" t="s">
        <v>431</v>
      </c>
      <c r="B406" s="10" t="s">
        <v>542</v>
      </c>
      <c r="C406" s="85">
        <f>'5'!C406</f>
        <v>1396</v>
      </c>
      <c r="D406" s="85">
        <f>'5'!D406</f>
        <v>917</v>
      </c>
      <c r="E406" s="85">
        <f>'5'!E406</f>
        <v>2313</v>
      </c>
      <c r="F406" s="139" t="s">
        <v>720</v>
      </c>
      <c r="G406" s="139">
        <v>2</v>
      </c>
      <c r="H406" s="139">
        <v>79</v>
      </c>
      <c r="I406" s="24">
        <f t="shared" si="12"/>
        <v>8.6150490730643403E-2</v>
      </c>
      <c r="J406" s="139">
        <v>625</v>
      </c>
      <c r="K406" s="24">
        <f t="shared" si="13"/>
        <v>0.12640000000000001</v>
      </c>
      <c r="L406" s="5"/>
      <c r="M406" s="5"/>
      <c r="N406" s="5"/>
      <c r="O406" s="5"/>
      <c r="P406" s="5"/>
      <c r="Q406" s="5"/>
      <c r="R406" s="5"/>
    </row>
    <row r="407" spans="1:18" x14ac:dyDescent="0.25">
      <c r="A407" s="18" t="s">
        <v>432</v>
      </c>
      <c r="B407" s="10" t="s">
        <v>587</v>
      </c>
      <c r="C407" s="85">
        <f>'5'!C407</f>
        <v>143</v>
      </c>
      <c r="D407" s="85">
        <f>'5'!D407</f>
        <v>97</v>
      </c>
      <c r="E407" s="85">
        <f>'5'!E407</f>
        <v>240</v>
      </c>
      <c r="F407" s="139" t="s">
        <v>699</v>
      </c>
      <c r="G407" s="139">
        <v>0</v>
      </c>
      <c r="H407" s="139">
        <v>0</v>
      </c>
      <c r="I407" s="24">
        <f t="shared" si="12"/>
        <v>0</v>
      </c>
      <c r="J407" s="139">
        <v>70</v>
      </c>
      <c r="K407" s="24">
        <f t="shared" si="13"/>
        <v>0</v>
      </c>
      <c r="L407" s="5"/>
      <c r="M407" s="5"/>
      <c r="N407" s="5"/>
      <c r="O407" s="5"/>
      <c r="P407" s="5"/>
      <c r="Q407" s="5"/>
      <c r="R407" s="5"/>
    </row>
    <row r="408" spans="1:18" x14ac:dyDescent="0.25">
      <c r="A408" s="18" t="s">
        <v>433</v>
      </c>
      <c r="B408" s="10" t="s">
        <v>576</v>
      </c>
      <c r="C408" s="85">
        <f>'5'!C408</f>
        <v>285</v>
      </c>
      <c r="D408" s="85">
        <f>'5'!D408</f>
        <v>242</v>
      </c>
      <c r="E408" s="85">
        <f>'5'!E408</f>
        <v>527</v>
      </c>
      <c r="F408" s="139" t="s">
        <v>699</v>
      </c>
      <c r="G408" s="139">
        <v>0</v>
      </c>
      <c r="H408" s="139">
        <v>0</v>
      </c>
      <c r="I408" s="24">
        <f t="shared" si="12"/>
        <v>0</v>
      </c>
      <c r="J408" s="139">
        <v>141</v>
      </c>
      <c r="K408" s="24">
        <f t="shared" si="13"/>
        <v>0</v>
      </c>
      <c r="L408" s="5"/>
      <c r="M408" s="5"/>
      <c r="N408" s="5"/>
      <c r="O408" s="5"/>
      <c r="P408" s="5"/>
      <c r="Q408" s="5"/>
      <c r="R408" s="5"/>
    </row>
    <row r="409" spans="1:18" x14ac:dyDescent="0.25">
      <c r="A409" s="18" t="s">
        <v>434</v>
      </c>
      <c r="B409" s="10" t="s">
        <v>588</v>
      </c>
      <c r="C409" s="85">
        <f>'5'!C409</f>
        <v>178</v>
      </c>
      <c r="D409" s="85">
        <f>'5'!D409</f>
        <v>125</v>
      </c>
      <c r="E409" s="85">
        <f>'5'!E409</f>
        <v>303</v>
      </c>
      <c r="F409" s="139" t="s">
        <v>434</v>
      </c>
      <c r="G409" s="139">
        <v>1</v>
      </c>
      <c r="H409" s="139">
        <v>26</v>
      </c>
      <c r="I409" s="24">
        <f t="shared" si="12"/>
        <v>0.20799999999999999</v>
      </c>
      <c r="J409" s="139">
        <v>92</v>
      </c>
      <c r="K409" s="24">
        <f t="shared" si="13"/>
        <v>0.28260869565217389</v>
      </c>
      <c r="L409" s="5"/>
      <c r="M409" s="5"/>
      <c r="N409" s="5"/>
      <c r="O409" s="5"/>
      <c r="P409" s="5"/>
      <c r="Q409" s="5"/>
      <c r="R409" s="5"/>
    </row>
    <row r="410" spans="1:18" x14ac:dyDescent="0.25">
      <c r="A410" s="18" t="s">
        <v>435</v>
      </c>
      <c r="B410" s="10" t="s">
        <v>599</v>
      </c>
      <c r="C410" s="85">
        <f>'5'!C410</f>
        <v>278</v>
      </c>
      <c r="D410" s="85">
        <f>'5'!D410</f>
        <v>209</v>
      </c>
      <c r="E410" s="85">
        <f>'5'!E410</f>
        <v>487</v>
      </c>
      <c r="F410" s="139" t="s">
        <v>699</v>
      </c>
      <c r="G410" s="139">
        <v>0</v>
      </c>
      <c r="H410" s="139">
        <v>0</v>
      </c>
      <c r="I410" s="24">
        <f t="shared" si="12"/>
        <v>0</v>
      </c>
      <c r="J410" s="139">
        <v>141</v>
      </c>
      <c r="K410" s="24">
        <f t="shared" si="13"/>
        <v>0</v>
      </c>
      <c r="L410" s="5"/>
      <c r="M410" s="5"/>
      <c r="N410" s="5"/>
      <c r="O410" s="5"/>
      <c r="P410" s="5"/>
      <c r="Q410" s="5"/>
      <c r="R410" s="5"/>
    </row>
    <row r="411" spans="1:18" x14ac:dyDescent="0.25">
      <c r="A411" s="18" t="s">
        <v>436</v>
      </c>
      <c r="B411" s="10" t="s">
        <v>537</v>
      </c>
      <c r="C411" s="85">
        <f>'5'!C411</f>
        <v>579</v>
      </c>
      <c r="D411" s="85">
        <f>'5'!D411</f>
        <v>470</v>
      </c>
      <c r="E411" s="85">
        <f>'5'!E411</f>
        <v>1049</v>
      </c>
      <c r="F411" s="139" t="s">
        <v>699</v>
      </c>
      <c r="G411" s="139">
        <v>0</v>
      </c>
      <c r="H411" s="139">
        <v>0</v>
      </c>
      <c r="I411" s="24">
        <f t="shared" si="12"/>
        <v>0</v>
      </c>
      <c r="J411" s="139">
        <v>142</v>
      </c>
      <c r="K411" s="24">
        <f t="shared" si="13"/>
        <v>0</v>
      </c>
      <c r="L411" s="5"/>
      <c r="M411" s="5"/>
      <c r="N411" s="5"/>
      <c r="O411" s="5"/>
      <c r="P411" s="5"/>
      <c r="Q411" s="5"/>
      <c r="R411" s="5"/>
    </row>
    <row r="412" spans="1:18" x14ac:dyDescent="0.25">
      <c r="A412" s="18" t="s">
        <v>437</v>
      </c>
      <c r="B412" s="10" t="s">
        <v>608</v>
      </c>
      <c r="C412" s="85">
        <f>'5'!C412</f>
        <v>477</v>
      </c>
      <c r="D412" s="85">
        <f>'5'!D412</f>
        <v>310</v>
      </c>
      <c r="E412" s="85">
        <f>'5'!E412</f>
        <v>787</v>
      </c>
      <c r="F412" s="139" t="s">
        <v>437</v>
      </c>
      <c r="G412" s="139">
        <v>1</v>
      </c>
      <c r="H412" s="139">
        <v>92</v>
      </c>
      <c r="I412" s="24">
        <f t="shared" si="12"/>
        <v>0.29677419354838708</v>
      </c>
      <c r="J412" s="139">
        <v>234</v>
      </c>
      <c r="K412" s="24">
        <f t="shared" si="13"/>
        <v>0.39316239316239315</v>
      </c>
      <c r="L412" s="5"/>
      <c r="M412" s="5"/>
      <c r="N412" s="5"/>
      <c r="O412" s="5"/>
      <c r="P412" s="5"/>
      <c r="Q412" s="5"/>
      <c r="R412" s="5"/>
    </row>
    <row r="413" spans="1:18" x14ac:dyDescent="0.25">
      <c r="A413" s="18" t="s">
        <v>438</v>
      </c>
      <c r="B413" s="10" t="s">
        <v>556</v>
      </c>
      <c r="C413" s="85">
        <f>'5'!C413</f>
        <v>618</v>
      </c>
      <c r="D413" s="85">
        <f>'5'!D413</f>
        <v>462</v>
      </c>
      <c r="E413" s="85">
        <f>'5'!E413</f>
        <v>1080</v>
      </c>
      <c r="F413" s="139" t="s">
        <v>699</v>
      </c>
      <c r="G413" s="139">
        <v>0</v>
      </c>
      <c r="H413" s="139">
        <v>0</v>
      </c>
      <c r="I413" s="24">
        <f t="shared" si="12"/>
        <v>0</v>
      </c>
      <c r="J413" s="139">
        <v>207</v>
      </c>
      <c r="K413" s="24">
        <f t="shared" si="13"/>
        <v>0</v>
      </c>
      <c r="L413" s="5"/>
      <c r="M413" s="5"/>
      <c r="N413" s="5"/>
      <c r="O413" s="5"/>
      <c r="P413" s="5"/>
      <c r="Q413" s="5"/>
      <c r="R413" s="5"/>
    </row>
    <row r="414" spans="1:18" x14ac:dyDescent="0.25">
      <c r="A414" s="18" t="s">
        <v>439</v>
      </c>
      <c r="B414" s="10" t="s">
        <v>574</v>
      </c>
      <c r="C414" s="85">
        <f>'5'!C414</f>
        <v>478</v>
      </c>
      <c r="D414" s="85">
        <f>'5'!D414</f>
        <v>320</v>
      </c>
      <c r="E414" s="85">
        <f>'5'!E414</f>
        <v>798</v>
      </c>
      <c r="F414" s="139" t="s">
        <v>699</v>
      </c>
      <c r="G414" s="139">
        <v>0</v>
      </c>
      <c r="H414" s="139">
        <v>0</v>
      </c>
      <c r="I414" s="24">
        <f t="shared" si="12"/>
        <v>0</v>
      </c>
      <c r="J414" s="139">
        <v>193</v>
      </c>
      <c r="K414" s="24">
        <f t="shared" si="13"/>
        <v>0</v>
      </c>
      <c r="L414" s="5"/>
      <c r="M414" s="5"/>
      <c r="N414" s="5"/>
      <c r="O414" s="5"/>
      <c r="P414" s="5"/>
      <c r="Q414" s="5"/>
      <c r="R414" s="5"/>
    </row>
    <row r="415" spans="1:18" x14ac:dyDescent="0.25">
      <c r="A415" s="18" t="s">
        <v>440</v>
      </c>
      <c r="B415" s="10" t="s">
        <v>538</v>
      </c>
      <c r="C415" s="85">
        <f>'5'!C415</f>
        <v>496</v>
      </c>
      <c r="D415" s="85">
        <f>'5'!D415</f>
        <v>377</v>
      </c>
      <c r="E415" s="85">
        <f>'5'!E415</f>
        <v>873</v>
      </c>
      <c r="F415" s="139" t="s">
        <v>721</v>
      </c>
      <c r="G415" s="139">
        <v>1</v>
      </c>
      <c r="H415" s="139">
        <v>17</v>
      </c>
      <c r="I415" s="24">
        <f t="shared" si="12"/>
        <v>4.5092838196286469E-2</v>
      </c>
      <c r="J415" s="139">
        <v>257</v>
      </c>
      <c r="K415" s="24">
        <f t="shared" si="13"/>
        <v>6.6147859922178989E-2</v>
      </c>
      <c r="L415" s="5"/>
      <c r="M415" s="5"/>
      <c r="N415" s="5"/>
      <c r="O415" s="5"/>
      <c r="P415" s="5"/>
      <c r="Q415" s="5"/>
      <c r="R415" s="5"/>
    </row>
    <row r="416" spans="1:18" x14ac:dyDescent="0.25">
      <c r="A416" s="18" t="s">
        <v>441</v>
      </c>
      <c r="B416" s="10" t="s">
        <v>556</v>
      </c>
      <c r="C416" s="85">
        <f>'5'!C416</f>
        <v>901</v>
      </c>
      <c r="D416" s="85">
        <f>'5'!D416</f>
        <v>649</v>
      </c>
      <c r="E416" s="85">
        <f>'5'!E416</f>
        <v>1550</v>
      </c>
      <c r="F416" s="139" t="s">
        <v>699</v>
      </c>
      <c r="G416" s="139">
        <v>0</v>
      </c>
      <c r="H416" s="139">
        <v>0</v>
      </c>
      <c r="I416" s="24">
        <f t="shared" si="12"/>
        <v>0</v>
      </c>
      <c r="J416" s="139">
        <v>371</v>
      </c>
      <c r="K416" s="24">
        <f t="shared" si="13"/>
        <v>0</v>
      </c>
      <c r="L416" s="5"/>
      <c r="M416" s="5"/>
      <c r="N416" s="5"/>
      <c r="O416" s="5"/>
      <c r="P416" s="5"/>
      <c r="Q416" s="5"/>
      <c r="R416" s="5"/>
    </row>
    <row r="417" spans="1:18" x14ac:dyDescent="0.25">
      <c r="A417" s="18" t="s">
        <v>442</v>
      </c>
      <c r="B417" s="10" t="s">
        <v>542</v>
      </c>
      <c r="C417" s="85">
        <f>'5'!C417</f>
        <v>883</v>
      </c>
      <c r="D417" s="85">
        <f>'5'!D417</f>
        <v>650</v>
      </c>
      <c r="E417" s="85">
        <f>'5'!E417</f>
        <v>1533</v>
      </c>
      <c r="F417" s="139" t="s">
        <v>699</v>
      </c>
      <c r="G417" s="139">
        <v>0</v>
      </c>
      <c r="H417" s="139">
        <v>0</v>
      </c>
      <c r="I417" s="24">
        <f t="shared" si="12"/>
        <v>0</v>
      </c>
      <c r="J417" s="139">
        <v>147</v>
      </c>
      <c r="K417" s="24">
        <f t="shared" si="13"/>
        <v>0</v>
      </c>
      <c r="L417" s="5"/>
      <c r="M417" s="5"/>
      <c r="N417" s="5"/>
      <c r="O417" s="5"/>
      <c r="P417" s="5"/>
      <c r="Q417" s="5"/>
      <c r="R417" s="5"/>
    </row>
    <row r="418" spans="1:18" x14ac:dyDescent="0.25">
      <c r="A418" s="18" t="s">
        <v>443</v>
      </c>
      <c r="B418" s="10" t="s">
        <v>550</v>
      </c>
      <c r="C418" s="85">
        <f>'5'!C418</f>
        <v>689</v>
      </c>
      <c r="D418" s="85">
        <f>'5'!D418</f>
        <v>457</v>
      </c>
      <c r="E418" s="85">
        <f>'5'!E418</f>
        <v>1146</v>
      </c>
      <c r="F418" s="139" t="s">
        <v>699</v>
      </c>
      <c r="G418" s="139">
        <v>0</v>
      </c>
      <c r="H418" s="139">
        <v>0</v>
      </c>
      <c r="I418" s="24">
        <f t="shared" si="12"/>
        <v>0</v>
      </c>
      <c r="J418" s="139">
        <v>123</v>
      </c>
      <c r="K418" s="24">
        <f t="shared" si="13"/>
        <v>0</v>
      </c>
      <c r="L418" s="5"/>
      <c r="M418" s="5"/>
      <c r="N418" s="5"/>
      <c r="O418" s="5"/>
      <c r="P418" s="5"/>
      <c r="Q418" s="5"/>
      <c r="R418" s="5"/>
    </row>
    <row r="419" spans="1:18" x14ac:dyDescent="0.25">
      <c r="A419" s="18" t="s">
        <v>444</v>
      </c>
      <c r="B419" s="10" t="s">
        <v>550</v>
      </c>
      <c r="C419" s="85">
        <f>'5'!C419</f>
        <v>1817</v>
      </c>
      <c r="D419" s="85">
        <f>'5'!D419</f>
        <v>1453</v>
      </c>
      <c r="E419" s="85">
        <f>'5'!E419</f>
        <v>3270</v>
      </c>
      <c r="F419" s="139" t="s">
        <v>754</v>
      </c>
      <c r="G419" s="139">
        <v>1</v>
      </c>
      <c r="H419" s="139">
        <v>5</v>
      </c>
      <c r="I419" s="24">
        <f t="shared" si="12"/>
        <v>3.4411562284927736E-3</v>
      </c>
      <c r="J419" s="139">
        <v>340</v>
      </c>
      <c r="K419" s="24">
        <f t="shared" si="13"/>
        <v>1.4705882352941176E-2</v>
      </c>
      <c r="L419" s="5"/>
      <c r="M419" s="5"/>
      <c r="N419" s="5"/>
      <c r="O419" s="5"/>
      <c r="P419" s="5"/>
      <c r="Q419" s="5"/>
      <c r="R419" s="5"/>
    </row>
    <row r="420" spans="1:18" x14ac:dyDescent="0.25">
      <c r="A420" s="18" t="s">
        <v>445</v>
      </c>
      <c r="B420" s="10" t="s">
        <v>565</v>
      </c>
      <c r="C420" s="85">
        <f>'5'!C420</f>
        <v>469</v>
      </c>
      <c r="D420" s="85">
        <f>'5'!D420</f>
        <v>377</v>
      </c>
      <c r="E420" s="85">
        <f>'5'!E420</f>
        <v>846</v>
      </c>
      <c r="F420" s="139" t="s">
        <v>699</v>
      </c>
      <c r="G420" s="139">
        <v>0</v>
      </c>
      <c r="H420" s="139">
        <v>0</v>
      </c>
      <c r="I420" s="24">
        <f t="shared" si="12"/>
        <v>0</v>
      </c>
      <c r="J420" s="139">
        <v>235</v>
      </c>
      <c r="K420" s="24">
        <f t="shared" si="13"/>
        <v>0</v>
      </c>
      <c r="L420" s="5"/>
      <c r="M420" s="5"/>
      <c r="N420" s="5"/>
      <c r="O420" s="5"/>
      <c r="P420" s="5"/>
      <c r="Q420" s="5"/>
      <c r="R420" s="5"/>
    </row>
    <row r="421" spans="1:18" ht="22.5" x14ac:dyDescent="0.25">
      <c r="A421" s="18" t="s">
        <v>446</v>
      </c>
      <c r="B421" s="10" t="s">
        <v>554</v>
      </c>
      <c r="C421" s="85">
        <f>'5'!C421</f>
        <v>1915</v>
      </c>
      <c r="D421" s="85">
        <f>'5'!D421</f>
        <v>1326</v>
      </c>
      <c r="E421" s="85">
        <f>'5'!E421</f>
        <v>3241</v>
      </c>
      <c r="F421" s="139" t="s">
        <v>778</v>
      </c>
      <c r="G421" s="139">
        <v>2</v>
      </c>
      <c r="H421" s="139">
        <v>64</v>
      </c>
      <c r="I421" s="24">
        <f t="shared" si="12"/>
        <v>4.8265460030165915E-2</v>
      </c>
      <c r="J421" s="139">
        <v>620</v>
      </c>
      <c r="K421" s="24">
        <f t="shared" si="13"/>
        <v>0.1032258064516129</v>
      </c>
      <c r="L421" s="5"/>
      <c r="M421" s="5"/>
      <c r="N421" s="5"/>
      <c r="O421" s="5"/>
      <c r="P421" s="5"/>
      <c r="Q421" s="5"/>
      <c r="R421" s="5"/>
    </row>
    <row r="422" spans="1:18" x14ac:dyDescent="0.25">
      <c r="A422" s="18" t="s">
        <v>447</v>
      </c>
      <c r="B422" s="10" t="s">
        <v>539</v>
      </c>
      <c r="C422" s="85">
        <f>'5'!C422</f>
        <v>513</v>
      </c>
      <c r="D422" s="85">
        <f>'5'!D422</f>
        <v>353</v>
      </c>
      <c r="E422" s="85">
        <f>'5'!E422</f>
        <v>866</v>
      </c>
      <c r="F422" s="139" t="s">
        <v>705</v>
      </c>
      <c r="G422" s="139">
        <v>1</v>
      </c>
      <c r="H422" s="139">
        <v>28</v>
      </c>
      <c r="I422" s="24">
        <f t="shared" si="12"/>
        <v>7.9320113314447591E-2</v>
      </c>
      <c r="J422" s="139">
        <v>240</v>
      </c>
      <c r="K422" s="24">
        <f t="shared" si="13"/>
        <v>0.11666666666666667</v>
      </c>
      <c r="L422" s="5"/>
      <c r="M422" s="5"/>
      <c r="N422" s="5"/>
      <c r="O422" s="5"/>
      <c r="P422" s="5"/>
      <c r="Q422" s="5"/>
      <c r="R422" s="5"/>
    </row>
    <row r="423" spans="1:18" x14ac:dyDescent="0.25">
      <c r="A423" s="18" t="s">
        <v>448</v>
      </c>
      <c r="B423" s="10" t="s">
        <v>544</v>
      </c>
      <c r="C423" s="85">
        <f>'5'!C423</f>
        <v>383</v>
      </c>
      <c r="D423" s="85">
        <f>'5'!D423</f>
        <v>263</v>
      </c>
      <c r="E423" s="85">
        <f>'5'!E423</f>
        <v>646</v>
      </c>
      <c r="F423" s="139" t="s">
        <v>448</v>
      </c>
      <c r="G423" s="139">
        <v>1</v>
      </c>
      <c r="H423" s="139">
        <v>18</v>
      </c>
      <c r="I423" s="24">
        <f t="shared" si="12"/>
        <v>6.8441064638783272E-2</v>
      </c>
      <c r="J423" s="139">
        <v>244</v>
      </c>
      <c r="K423" s="24">
        <f t="shared" si="13"/>
        <v>7.3770491803278687E-2</v>
      </c>
      <c r="L423" s="5"/>
      <c r="M423" s="5"/>
      <c r="N423" s="5"/>
      <c r="O423" s="5"/>
      <c r="P423" s="5"/>
      <c r="Q423" s="5"/>
      <c r="R423" s="5"/>
    </row>
    <row r="424" spans="1:18" x14ac:dyDescent="0.25">
      <c r="A424" s="18" t="s">
        <v>449</v>
      </c>
      <c r="B424" s="10" t="s">
        <v>539</v>
      </c>
      <c r="C424" s="85">
        <f>'5'!C424</f>
        <v>542</v>
      </c>
      <c r="D424" s="85">
        <f>'5'!D424</f>
        <v>326</v>
      </c>
      <c r="E424" s="85">
        <f>'5'!E424</f>
        <v>868</v>
      </c>
      <c r="F424" s="139" t="s">
        <v>705</v>
      </c>
      <c r="G424" s="139">
        <v>1</v>
      </c>
      <c r="H424" s="139">
        <v>17</v>
      </c>
      <c r="I424" s="24">
        <f t="shared" si="12"/>
        <v>5.2147239263803678E-2</v>
      </c>
      <c r="J424" s="139">
        <v>301</v>
      </c>
      <c r="K424" s="24">
        <f t="shared" si="13"/>
        <v>5.647840531561462E-2</v>
      </c>
      <c r="L424" s="5"/>
      <c r="M424" s="5"/>
      <c r="N424" s="5"/>
      <c r="O424" s="5"/>
      <c r="P424" s="5"/>
      <c r="Q424" s="5"/>
      <c r="R424" s="5"/>
    </row>
    <row r="425" spans="1:18" x14ac:dyDescent="0.25">
      <c r="A425" s="18" t="s">
        <v>450</v>
      </c>
      <c r="B425" s="10" t="s">
        <v>596</v>
      </c>
      <c r="C425" s="85">
        <f>'5'!C425</f>
        <v>1053</v>
      </c>
      <c r="D425" s="85">
        <f>'5'!D425</f>
        <v>783</v>
      </c>
      <c r="E425" s="85">
        <f>'5'!E425</f>
        <v>1836</v>
      </c>
      <c r="F425" s="139" t="s">
        <v>699</v>
      </c>
      <c r="G425" s="139">
        <v>0</v>
      </c>
      <c r="H425" s="139">
        <v>0</v>
      </c>
      <c r="I425" s="24">
        <f t="shared" si="12"/>
        <v>0</v>
      </c>
      <c r="J425" s="139">
        <v>384</v>
      </c>
      <c r="K425" s="24">
        <f t="shared" si="13"/>
        <v>0</v>
      </c>
      <c r="L425" s="5"/>
      <c r="M425" s="5"/>
      <c r="N425" s="5"/>
      <c r="O425" s="5"/>
      <c r="P425" s="5"/>
      <c r="Q425" s="5"/>
      <c r="R425" s="5"/>
    </row>
    <row r="426" spans="1:18" x14ac:dyDescent="0.25">
      <c r="A426" s="18" t="s">
        <v>451</v>
      </c>
      <c r="B426" s="10" t="s">
        <v>609</v>
      </c>
      <c r="C426" s="85">
        <f>'5'!C426</f>
        <v>153</v>
      </c>
      <c r="D426" s="85">
        <f>'5'!D426</f>
        <v>102</v>
      </c>
      <c r="E426" s="85">
        <f>'5'!E426</f>
        <v>255</v>
      </c>
      <c r="F426" s="139" t="s">
        <v>699</v>
      </c>
      <c r="G426" s="139">
        <v>0</v>
      </c>
      <c r="H426" s="139">
        <v>0</v>
      </c>
      <c r="I426" s="24">
        <f t="shared" si="12"/>
        <v>0</v>
      </c>
      <c r="J426" s="139">
        <v>79</v>
      </c>
      <c r="K426" s="24">
        <f t="shared" si="13"/>
        <v>0</v>
      </c>
      <c r="L426" s="5"/>
      <c r="M426" s="5"/>
      <c r="N426" s="5"/>
      <c r="O426" s="5"/>
      <c r="P426" s="5"/>
      <c r="Q426" s="5"/>
      <c r="R426" s="5"/>
    </row>
    <row r="427" spans="1:18" x14ac:dyDescent="0.25">
      <c r="A427" s="18" t="s">
        <v>452</v>
      </c>
      <c r="B427" s="10" t="s">
        <v>582</v>
      </c>
      <c r="C427" s="85">
        <f>'5'!C427</f>
        <v>195</v>
      </c>
      <c r="D427" s="85">
        <f>'5'!D427</f>
        <v>122</v>
      </c>
      <c r="E427" s="85">
        <f>'5'!E427</f>
        <v>317</v>
      </c>
      <c r="F427" s="139" t="s">
        <v>699</v>
      </c>
      <c r="G427" s="139">
        <v>0</v>
      </c>
      <c r="H427" s="139">
        <v>0</v>
      </c>
      <c r="I427" s="24">
        <f t="shared" si="12"/>
        <v>0</v>
      </c>
      <c r="J427" s="139">
        <v>104</v>
      </c>
      <c r="K427" s="24">
        <f t="shared" si="13"/>
        <v>0</v>
      </c>
      <c r="L427" s="5"/>
      <c r="M427" s="5"/>
      <c r="N427" s="5"/>
      <c r="O427" s="5"/>
      <c r="P427" s="5"/>
      <c r="Q427" s="5"/>
      <c r="R427" s="5"/>
    </row>
    <row r="428" spans="1:18" x14ac:dyDescent="0.25">
      <c r="A428" s="18" t="s">
        <v>453</v>
      </c>
      <c r="B428" s="10" t="s">
        <v>544</v>
      </c>
      <c r="C428" s="85">
        <f>'5'!C428</f>
        <v>806</v>
      </c>
      <c r="D428" s="85">
        <f>'5'!D428</f>
        <v>465</v>
      </c>
      <c r="E428" s="85">
        <f>'5'!E428</f>
        <v>1271</v>
      </c>
      <c r="F428" s="139" t="s">
        <v>779</v>
      </c>
      <c r="G428" s="139">
        <v>1</v>
      </c>
      <c r="H428" s="139">
        <v>18</v>
      </c>
      <c r="I428" s="24">
        <f t="shared" si="12"/>
        <v>3.870967741935484E-2</v>
      </c>
      <c r="J428" s="139">
        <v>200</v>
      </c>
      <c r="K428" s="24">
        <f t="shared" si="13"/>
        <v>0.09</v>
      </c>
      <c r="L428" s="5"/>
      <c r="M428" s="5"/>
      <c r="N428" s="5"/>
      <c r="O428" s="5"/>
      <c r="P428" s="5"/>
      <c r="Q428" s="5"/>
      <c r="R428" s="5"/>
    </row>
    <row r="429" spans="1:18" x14ac:dyDescent="0.25">
      <c r="A429" s="18" t="s">
        <v>454</v>
      </c>
      <c r="B429" s="10" t="s">
        <v>598</v>
      </c>
      <c r="C429" s="85">
        <f>'5'!C429</f>
        <v>495</v>
      </c>
      <c r="D429" s="85">
        <f>'5'!D429</f>
        <v>315</v>
      </c>
      <c r="E429" s="85">
        <f>'5'!E429</f>
        <v>810</v>
      </c>
      <c r="F429" s="139" t="s">
        <v>699</v>
      </c>
      <c r="G429" s="139">
        <v>0</v>
      </c>
      <c r="H429" s="139">
        <v>0</v>
      </c>
      <c r="I429" s="24">
        <f t="shared" si="12"/>
        <v>0</v>
      </c>
      <c r="J429" s="139">
        <v>211</v>
      </c>
      <c r="K429" s="24">
        <f t="shared" si="13"/>
        <v>0</v>
      </c>
      <c r="L429" s="5"/>
      <c r="M429" s="5"/>
      <c r="N429" s="5"/>
      <c r="O429" s="5"/>
      <c r="P429" s="5"/>
      <c r="Q429" s="5"/>
      <c r="R429" s="5"/>
    </row>
    <row r="430" spans="1:18" x14ac:dyDescent="0.25">
      <c r="A430" s="18" t="s">
        <v>455</v>
      </c>
      <c r="B430" s="10" t="s">
        <v>581</v>
      </c>
      <c r="C430" s="85">
        <f>'5'!C430</f>
        <v>510</v>
      </c>
      <c r="D430" s="85">
        <f>'5'!D430</f>
        <v>399</v>
      </c>
      <c r="E430" s="85">
        <f>'5'!E430</f>
        <v>909</v>
      </c>
      <c r="F430" s="139" t="s">
        <v>699</v>
      </c>
      <c r="G430" s="139">
        <v>0</v>
      </c>
      <c r="H430" s="139">
        <v>0</v>
      </c>
      <c r="I430" s="24">
        <f t="shared" si="12"/>
        <v>0</v>
      </c>
      <c r="J430" s="139">
        <v>289</v>
      </c>
      <c r="K430" s="24">
        <f t="shared" si="13"/>
        <v>0</v>
      </c>
      <c r="L430" s="5"/>
      <c r="M430" s="5"/>
      <c r="N430" s="5"/>
      <c r="O430" s="5"/>
      <c r="P430" s="5"/>
      <c r="Q430" s="5"/>
      <c r="R430" s="5"/>
    </row>
    <row r="431" spans="1:18" x14ac:dyDescent="0.25">
      <c r="A431" s="18" t="s">
        <v>456</v>
      </c>
      <c r="B431" s="10" t="s">
        <v>593</v>
      </c>
      <c r="C431" s="85">
        <f>'5'!C431</f>
        <v>527</v>
      </c>
      <c r="D431" s="85">
        <f>'5'!D431</f>
        <v>370</v>
      </c>
      <c r="E431" s="85">
        <f>'5'!E431</f>
        <v>897</v>
      </c>
      <c r="F431" s="139" t="s">
        <v>725</v>
      </c>
      <c r="G431" s="139">
        <v>1</v>
      </c>
      <c r="H431" s="139">
        <v>37</v>
      </c>
      <c r="I431" s="24">
        <f t="shared" si="12"/>
        <v>0.1</v>
      </c>
      <c r="J431" s="139">
        <v>306</v>
      </c>
      <c r="K431" s="24">
        <f t="shared" si="13"/>
        <v>0.12091503267973856</v>
      </c>
      <c r="L431" s="5"/>
      <c r="M431" s="5"/>
      <c r="N431" s="5"/>
      <c r="O431" s="5"/>
      <c r="P431" s="5"/>
      <c r="Q431" s="5"/>
      <c r="R431" s="5"/>
    </row>
    <row r="432" spans="1:18" x14ac:dyDescent="0.25">
      <c r="A432" s="18" t="s">
        <v>457</v>
      </c>
      <c r="B432" s="10" t="s">
        <v>570</v>
      </c>
      <c r="C432" s="85">
        <f>'5'!C432</f>
        <v>429</v>
      </c>
      <c r="D432" s="85">
        <f>'5'!D432</f>
        <v>270</v>
      </c>
      <c r="E432" s="85">
        <f>'5'!E432</f>
        <v>699</v>
      </c>
      <c r="F432" s="139" t="s">
        <v>699</v>
      </c>
      <c r="G432" s="139">
        <v>0</v>
      </c>
      <c r="H432" s="139">
        <v>0</v>
      </c>
      <c r="I432" s="24">
        <f t="shared" si="12"/>
        <v>0</v>
      </c>
      <c r="J432" s="139">
        <v>207</v>
      </c>
      <c r="K432" s="24">
        <f t="shared" si="13"/>
        <v>0</v>
      </c>
      <c r="L432" s="5"/>
      <c r="M432" s="5"/>
      <c r="N432" s="5"/>
      <c r="O432" s="5"/>
      <c r="P432" s="5"/>
      <c r="Q432" s="5"/>
      <c r="R432" s="5"/>
    </row>
    <row r="433" spans="1:18" x14ac:dyDescent="0.25">
      <c r="A433" s="18" t="s">
        <v>458</v>
      </c>
      <c r="B433" s="10" t="s">
        <v>541</v>
      </c>
      <c r="C433" s="85">
        <f>'5'!C433</f>
        <v>1201</v>
      </c>
      <c r="D433" s="85">
        <f>'5'!D433</f>
        <v>1017</v>
      </c>
      <c r="E433" s="85">
        <f>'5'!E433</f>
        <v>2218</v>
      </c>
      <c r="F433" s="139" t="s">
        <v>699</v>
      </c>
      <c r="G433" s="139">
        <v>0</v>
      </c>
      <c r="H433" s="139">
        <v>0</v>
      </c>
      <c r="I433" s="24">
        <f t="shared" si="12"/>
        <v>0</v>
      </c>
      <c r="J433" s="139">
        <v>96</v>
      </c>
      <c r="K433" s="24">
        <f t="shared" si="13"/>
        <v>0</v>
      </c>
      <c r="L433" s="5"/>
      <c r="M433" s="5"/>
      <c r="N433" s="5"/>
      <c r="O433" s="5"/>
      <c r="P433" s="5"/>
      <c r="Q433" s="5"/>
      <c r="R433" s="5"/>
    </row>
    <row r="434" spans="1:18" x14ac:dyDescent="0.25">
      <c r="A434" s="18" t="s">
        <v>459</v>
      </c>
      <c r="B434" s="10" t="s">
        <v>572</v>
      </c>
      <c r="C434" s="85">
        <f>'5'!C434</f>
        <v>785</v>
      </c>
      <c r="D434" s="85">
        <f>'5'!D434</f>
        <v>523</v>
      </c>
      <c r="E434" s="85">
        <f>'5'!E434</f>
        <v>1308</v>
      </c>
      <c r="F434" s="139" t="s">
        <v>699</v>
      </c>
      <c r="G434" s="139">
        <v>0</v>
      </c>
      <c r="H434" s="139">
        <v>0</v>
      </c>
      <c r="I434" s="24">
        <f t="shared" si="12"/>
        <v>0</v>
      </c>
      <c r="J434" s="139">
        <v>272</v>
      </c>
      <c r="K434" s="24">
        <f t="shared" si="13"/>
        <v>0</v>
      </c>
      <c r="L434" s="5"/>
      <c r="M434" s="5"/>
      <c r="N434" s="5"/>
      <c r="O434" s="5"/>
      <c r="P434" s="5"/>
      <c r="Q434" s="5"/>
      <c r="R434" s="5"/>
    </row>
    <row r="435" spans="1:18" x14ac:dyDescent="0.25">
      <c r="A435" s="18" t="s">
        <v>460</v>
      </c>
      <c r="B435" s="10" t="s">
        <v>581</v>
      </c>
      <c r="C435" s="85">
        <f>'5'!C435</f>
        <v>237</v>
      </c>
      <c r="D435" s="85">
        <f>'5'!D435</f>
        <v>145</v>
      </c>
      <c r="E435" s="85">
        <f>'5'!E435</f>
        <v>382</v>
      </c>
      <c r="F435" s="139" t="s">
        <v>699</v>
      </c>
      <c r="G435" s="139">
        <v>0</v>
      </c>
      <c r="H435" s="139">
        <v>0</v>
      </c>
      <c r="I435" s="24">
        <f t="shared" si="12"/>
        <v>0</v>
      </c>
      <c r="J435" s="139">
        <v>108</v>
      </c>
      <c r="K435" s="24">
        <f t="shared" si="13"/>
        <v>0</v>
      </c>
      <c r="L435" s="5"/>
      <c r="M435" s="5"/>
      <c r="N435" s="5"/>
      <c r="O435" s="5"/>
      <c r="P435" s="5"/>
      <c r="Q435" s="5"/>
      <c r="R435" s="5"/>
    </row>
    <row r="436" spans="1:18" ht="22.5" x14ac:dyDescent="0.25">
      <c r="A436" s="18" t="s">
        <v>461</v>
      </c>
      <c r="B436" s="10" t="s">
        <v>570</v>
      </c>
      <c r="C436" s="85">
        <f>'5'!C436</f>
        <v>344</v>
      </c>
      <c r="D436" s="85">
        <f>'5'!D436</f>
        <v>238</v>
      </c>
      <c r="E436" s="85">
        <f>'5'!E436</f>
        <v>582</v>
      </c>
      <c r="F436" s="139" t="s">
        <v>780</v>
      </c>
      <c r="G436" s="139">
        <v>1</v>
      </c>
      <c r="H436" s="139">
        <v>17</v>
      </c>
      <c r="I436" s="24">
        <f t="shared" si="12"/>
        <v>7.1428571428571425E-2</v>
      </c>
      <c r="J436" s="139">
        <v>191</v>
      </c>
      <c r="K436" s="24">
        <f t="shared" si="13"/>
        <v>8.9005235602094238E-2</v>
      </c>
      <c r="L436" s="5"/>
      <c r="M436" s="5"/>
      <c r="N436" s="5"/>
      <c r="O436" s="5"/>
      <c r="P436" s="5"/>
      <c r="Q436" s="5"/>
      <c r="R436" s="5"/>
    </row>
    <row r="437" spans="1:18" x14ac:dyDescent="0.25">
      <c r="A437" s="18" t="s">
        <v>462</v>
      </c>
      <c r="B437" s="10" t="s">
        <v>552</v>
      </c>
      <c r="C437" s="85">
        <f>'5'!C437</f>
        <v>490</v>
      </c>
      <c r="D437" s="85">
        <f>'5'!D437</f>
        <v>340</v>
      </c>
      <c r="E437" s="85">
        <f>'5'!E437</f>
        <v>830</v>
      </c>
      <c r="F437" s="139" t="s">
        <v>699</v>
      </c>
      <c r="G437" s="139">
        <v>0</v>
      </c>
      <c r="H437" s="139">
        <v>0</v>
      </c>
      <c r="I437" s="24">
        <f t="shared" si="12"/>
        <v>0</v>
      </c>
      <c r="J437" s="139">
        <v>204</v>
      </c>
      <c r="K437" s="24">
        <f t="shared" si="13"/>
        <v>0</v>
      </c>
      <c r="L437" s="5"/>
      <c r="M437" s="5"/>
      <c r="N437" s="5"/>
      <c r="O437" s="5"/>
      <c r="P437" s="5"/>
      <c r="Q437" s="5"/>
      <c r="R437" s="5"/>
    </row>
    <row r="438" spans="1:18" x14ac:dyDescent="0.25">
      <c r="A438" s="18" t="s">
        <v>463</v>
      </c>
      <c r="B438" s="10" t="s">
        <v>603</v>
      </c>
      <c r="C438" s="85">
        <f>'5'!C438</f>
        <v>558</v>
      </c>
      <c r="D438" s="85">
        <f>'5'!D438</f>
        <v>402</v>
      </c>
      <c r="E438" s="85">
        <f>'5'!E438</f>
        <v>960</v>
      </c>
      <c r="F438" s="139" t="s">
        <v>463</v>
      </c>
      <c r="G438" s="139">
        <v>1</v>
      </c>
      <c r="H438" s="139">
        <v>34</v>
      </c>
      <c r="I438" s="24">
        <f t="shared" si="12"/>
        <v>8.45771144278607E-2</v>
      </c>
      <c r="J438" s="139">
        <v>234</v>
      </c>
      <c r="K438" s="24">
        <f t="shared" si="13"/>
        <v>0.14529914529914531</v>
      </c>
      <c r="L438" s="5"/>
      <c r="M438" s="5"/>
      <c r="N438" s="5"/>
      <c r="O438" s="5"/>
      <c r="P438" s="5"/>
      <c r="Q438" s="5"/>
      <c r="R438" s="5"/>
    </row>
    <row r="439" spans="1:18" x14ac:dyDescent="0.25">
      <c r="A439" s="18" t="s">
        <v>464</v>
      </c>
      <c r="B439" s="10" t="s">
        <v>577</v>
      </c>
      <c r="C439" s="85">
        <f>'5'!C439</f>
        <v>100</v>
      </c>
      <c r="D439" s="85">
        <f>'5'!D439</f>
        <v>57</v>
      </c>
      <c r="E439" s="85">
        <f>'5'!E439</f>
        <v>157</v>
      </c>
      <c r="F439" s="139" t="s">
        <v>781</v>
      </c>
      <c r="G439" s="139">
        <v>2</v>
      </c>
      <c r="H439" s="139">
        <v>30</v>
      </c>
      <c r="I439" s="24">
        <f t="shared" si="12"/>
        <v>0.52631578947368418</v>
      </c>
      <c r="J439" s="139">
        <v>50</v>
      </c>
      <c r="K439" s="24">
        <f t="shared" si="13"/>
        <v>0.6</v>
      </c>
      <c r="L439" s="5"/>
      <c r="M439" s="5"/>
      <c r="N439" s="5"/>
      <c r="O439" s="5"/>
      <c r="P439" s="5"/>
      <c r="Q439" s="5"/>
      <c r="R439" s="5"/>
    </row>
    <row r="440" spans="1:18" x14ac:dyDescent="0.25">
      <c r="A440" s="18" t="s">
        <v>465</v>
      </c>
      <c r="B440" s="10" t="s">
        <v>589</v>
      </c>
      <c r="C440" s="85">
        <f>'5'!C440</f>
        <v>670</v>
      </c>
      <c r="D440" s="85">
        <f>'5'!D440</f>
        <v>461</v>
      </c>
      <c r="E440" s="85">
        <f>'5'!E440</f>
        <v>1131</v>
      </c>
      <c r="F440" s="139" t="s">
        <v>699</v>
      </c>
      <c r="G440" s="139">
        <v>0</v>
      </c>
      <c r="H440" s="139">
        <v>0</v>
      </c>
      <c r="I440" s="24">
        <f t="shared" si="12"/>
        <v>0</v>
      </c>
      <c r="J440" s="139">
        <v>343</v>
      </c>
      <c r="K440" s="24">
        <f t="shared" si="13"/>
        <v>0</v>
      </c>
      <c r="L440" s="5"/>
      <c r="M440" s="5"/>
      <c r="N440" s="5"/>
      <c r="O440" s="5"/>
      <c r="P440" s="5"/>
      <c r="Q440" s="5"/>
      <c r="R440" s="5"/>
    </row>
    <row r="441" spans="1:18" x14ac:dyDescent="0.25">
      <c r="A441" s="18" t="s">
        <v>466</v>
      </c>
      <c r="B441" s="10" t="s">
        <v>573</v>
      </c>
      <c r="C441" s="85">
        <f>'5'!C441</f>
        <v>244</v>
      </c>
      <c r="D441" s="85">
        <f>'5'!D441</f>
        <v>163</v>
      </c>
      <c r="E441" s="85">
        <f>'5'!E441</f>
        <v>407</v>
      </c>
      <c r="F441" s="139" t="s">
        <v>466</v>
      </c>
      <c r="G441" s="139">
        <v>1</v>
      </c>
      <c r="H441" s="139">
        <v>45</v>
      </c>
      <c r="I441" s="24">
        <f t="shared" si="12"/>
        <v>0.27607361963190186</v>
      </c>
      <c r="J441" s="139">
        <v>130</v>
      </c>
      <c r="K441" s="24">
        <f t="shared" si="13"/>
        <v>0.34615384615384615</v>
      </c>
      <c r="L441" s="5"/>
      <c r="M441" s="5"/>
      <c r="N441" s="5"/>
      <c r="O441" s="5"/>
      <c r="P441" s="5"/>
      <c r="Q441" s="5"/>
      <c r="R441" s="5"/>
    </row>
    <row r="442" spans="1:18" x14ac:dyDescent="0.25">
      <c r="A442" s="18" t="s">
        <v>467</v>
      </c>
      <c r="B442" s="10" t="s">
        <v>552</v>
      </c>
      <c r="C442" s="85">
        <f>'5'!C442</f>
        <v>898</v>
      </c>
      <c r="D442" s="85">
        <f>'5'!D442</f>
        <v>654</v>
      </c>
      <c r="E442" s="85">
        <f>'5'!E442</f>
        <v>1552</v>
      </c>
      <c r="F442" s="139" t="s">
        <v>699</v>
      </c>
      <c r="G442" s="139">
        <v>0</v>
      </c>
      <c r="H442" s="139">
        <v>0</v>
      </c>
      <c r="I442" s="24">
        <f t="shared" si="12"/>
        <v>0</v>
      </c>
      <c r="J442" s="139">
        <v>213</v>
      </c>
      <c r="K442" s="24">
        <f t="shared" si="13"/>
        <v>0</v>
      </c>
      <c r="L442" s="5"/>
      <c r="M442" s="5"/>
      <c r="N442" s="5"/>
      <c r="O442" s="5"/>
      <c r="P442" s="5"/>
      <c r="Q442" s="5"/>
      <c r="R442" s="5"/>
    </row>
    <row r="443" spans="1:18" x14ac:dyDescent="0.25">
      <c r="A443" s="18" t="s">
        <v>468</v>
      </c>
      <c r="B443" s="10" t="s">
        <v>538</v>
      </c>
      <c r="C443" s="85">
        <f>'5'!C443</f>
        <v>494</v>
      </c>
      <c r="D443" s="85">
        <f>'5'!D443</f>
        <v>311</v>
      </c>
      <c r="E443" s="85">
        <f>'5'!E443</f>
        <v>805</v>
      </c>
      <c r="F443" s="139" t="s">
        <v>468</v>
      </c>
      <c r="G443" s="139">
        <v>1</v>
      </c>
      <c r="H443" s="139">
        <v>69</v>
      </c>
      <c r="I443" s="24">
        <f t="shared" si="12"/>
        <v>0.22186495176848875</v>
      </c>
      <c r="J443" s="139">
        <v>223</v>
      </c>
      <c r="K443" s="24">
        <f t="shared" si="13"/>
        <v>0.3094170403587444</v>
      </c>
      <c r="L443" s="5"/>
      <c r="M443" s="5"/>
      <c r="N443" s="5"/>
      <c r="O443" s="5"/>
      <c r="P443" s="5"/>
      <c r="Q443" s="5"/>
      <c r="R443" s="5"/>
    </row>
    <row r="444" spans="1:18" x14ac:dyDescent="0.25">
      <c r="A444" s="18" t="s">
        <v>469</v>
      </c>
      <c r="B444" s="10" t="s">
        <v>549</v>
      </c>
      <c r="C444" s="85">
        <f>'5'!C444</f>
        <v>165</v>
      </c>
      <c r="D444" s="85">
        <f>'5'!D444</f>
        <v>95</v>
      </c>
      <c r="E444" s="85">
        <f>'5'!E444</f>
        <v>260</v>
      </c>
      <c r="F444" s="139" t="s">
        <v>699</v>
      </c>
      <c r="G444" s="139">
        <v>0</v>
      </c>
      <c r="H444" s="139">
        <v>0</v>
      </c>
      <c r="I444" s="24">
        <f t="shared" si="12"/>
        <v>0</v>
      </c>
      <c r="J444" s="139">
        <v>59</v>
      </c>
      <c r="K444" s="24">
        <f t="shared" si="13"/>
        <v>0</v>
      </c>
      <c r="L444" s="5"/>
      <c r="M444" s="5"/>
      <c r="N444" s="5"/>
      <c r="O444" s="5"/>
      <c r="P444" s="5"/>
      <c r="Q444" s="5"/>
      <c r="R444" s="5"/>
    </row>
    <row r="445" spans="1:18" x14ac:dyDescent="0.25">
      <c r="A445" s="18" t="s">
        <v>470</v>
      </c>
      <c r="B445" s="10" t="s">
        <v>543</v>
      </c>
      <c r="C445" s="85">
        <f>'5'!C445</f>
        <v>293</v>
      </c>
      <c r="D445" s="85">
        <f>'5'!D445</f>
        <v>186</v>
      </c>
      <c r="E445" s="85">
        <f>'5'!E445</f>
        <v>479</v>
      </c>
      <c r="F445" s="139" t="s">
        <v>782</v>
      </c>
      <c r="G445" s="139">
        <v>1</v>
      </c>
      <c r="H445" s="139">
        <v>35</v>
      </c>
      <c r="I445" s="24">
        <f t="shared" si="12"/>
        <v>0.18817204301075269</v>
      </c>
      <c r="J445" s="139">
        <v>145</v>
      </c>
      <c r="K445" s="24">
        <f t="shared" si="13"/>
        <v>0.2413793103448276</v>
      </c>
      <c r="L445" s="5"/>
      <c r="M445" s="5"/>
      <c r="N445" s="5"/>
      <c r="O445" s="5"/>
      <c r="P445" s="5"/>
      <c r="Q445" s="5"/>
      <c r="R445" s="5"/>
    </row>
    <row r="446" spans="1:18" x14ac:dyDescent="0.25">
      <c r="A446" s="18" t="s">
        <v>471</v>
      </c>
      <c r="B446" s="10" t="s">
        <v>566</v>
      </c>
      <c r="C446" s="85">
        <f>'5'!C446</f>
        <v>159</v>
      </c>
      <c r="D446" s="85">
        <f>'5'!D446</f>
        <v>107</v>
      </c>
      <c r="E446" s="85">
        <f>'5'!E446</f>
        <v>266</v>
      </c>
      <c r="F446" s="139" t="s">
        <v>701</v>
      </c>
      <c r="G446" s="139">
        <v>1</v>
      </c>
      <c r="H446" s="139">
        <v>19</v>
      </c>
      <c r="I446" s="24">
        <f t="shared" si="12"/>
        <v>0.17757009345794392</v>
      </c>
      <c r="J446" s="139">
        <v>91</v>
      </c>
      <c r="K446" s="24">
        <f t="shared" si="13"/>
        <v>0.2087912087912088</v>
      </c>
      <c r="L446" s="5"/>
      <c r="M446" s="5"/>
      <c r="N446" s="5"/>
      <c r="O446" s="5"/>
      <c r="P446" s="5"/>
      <c r="Q446" s="5"/>
      <c r="R446" s="5"/>
    </row>
    <row r="447" spans="1:18" x14ac:dyDescent="0.25">
      <c r="A447" s="18" t="s">
        <v>472</v>
      </c>
      <c r="B447" s="10" t="s">
        <v>568</v>
      </c>
      <c r="C447" s="85">
        <f>'5'!C447</f>
        <v>771</v>
      </c>
      <c r="D447" s="85">
        <f>'5'!D447</f>
        <v>530</v>
      </c>
      <c r="E447" s="85">
        <f>'5'!E447</f>
        <v>1301</v>
      </c>
      <c r="F447" s="139" t="s">
        <v>700</v>
      </c>
      <c r="G447" s="139">
        <v>1</v>
      </c>
      <c r="H447" s="139">
        <v>58</v>
      </c>
      <c r="I447" s="24">
        <f t="shared" si="12"/>
        <v>0.10943396226415095</v>
      </c>
      <c r="J447" s="139">
        <v>447</v>
      </c>
      <c r="K447" s="24">
        <f t="shared" si="13"/>
        <v>0.12975391498881431</v>
      </c>
      <c r="L447" s="5"/>
      <c r="M447" s="5"/>
      <c r="N447" s="5"/>
      <c r="O447" s="5"/>
      <c r="P447" s="5"/>
      <c r="Q447" s="5"/>
      <c r="R447" s="5"/>
    </row>
    <row r="448" spans="1:18" x14ac:dyDescent="0.25">
      <c r="A448" s="18" t="s">
        <v>473</v>
      </c>
      <c r="B448" s="10" t="s">
        <v>541</v>
      </c>
      <c r="C448" s="85">
        <f>'5'!C448</f>
        <v>519</v>
      </c>
      <c r="D448" s="85">
        <f>'5'!D448</f>
        <v>435</v>
      </c>
      <c r="E448" s="85">
        <f>'5'!E448</f>
        <v>954</v>
      </c>
      <c r="F448" s="139" t="s">
        <v>699</v>
      </c>
      <c r="G448" s="139">
        <v>0</v>
      </c>
      <c r="H448" s="139">
        <v>0</v>
      </c>
      <c r="I448" s="24">
        <f t="shared" si="12"/>
        <v>0</v>
      </c>
      <c r="J448" s="139">
        <v>59</v>
      </c>
      <c r="K448" s="24">
        <f t="shared" si="13"/>
        <v>0</v>
      </c>
      <c r="L448" s="5"/>
      <c r="M448" s="5"/>
      <c r="N448" s="5"/>
      <c r="O448" s="5"/>
      <c r="P448" s="5"/>
      <c r="Q448" s="5"/>
      <c r="R448" s="5"/>
    </row>
    <row r="449" spans="1:18" x14ac:dyDescent="0.25">
      <c r="A449" s="18" t="s">
        <v>474</v>
      </c>
      <c r="B449" s="10" t="s">
        <v>580</v>
      </c>
      <c r="C449" s="85">
        <f>'5'!C449</f>
        <v>239</v>
      </c>
      <c r="D449" s="85">
        <f>'5'!D449</f>
        <v>187</v>
      </c>
      <c r="E449" s="85">
        <f>'5'!E449</f>
        <v>426</v>
      </c>
      <c r="F449" s="139" t="s">
        <v>699</v>
      </c>
      <c r="G449" s="139">
        <v>0</v>
      </c>
      <c r="H449" s="139">
        <v>0</v>
      </c>
      <c r="I449" s="24">
        <f t="shared" si="12"/>
        <v>0</v>
      </c>
      <c r="J449" s="139">
        <v>120</v>
      </c>
      <c r="K449" s="24">
        <f t="shared" si="13"/>
        <v>0</v>
      </c>
      <c r="L449" s="5"/>
      <c r="M449" s="5"/>
      <c r="N449" s="5"/>
      <c r="O449" s="5"/>
      <c r="P449" s="5"/>
      <c r="Q449" s="5"/>
      <c r="R449" s="5"/>
    </row>
    <row r="450" spans="1:18" x14ac:dyDescent="0.25">
      <c r="A450" s="18" t="s">
        <v>475</v>
      </c>
      <c r="B450" s="10" t="s">
        <v>578</v>
      </c>
      <c r="C450" s="85">
        <f>'5'!C450</f>
        <v>354</v>
      </c>
      <c r="D450" s="85">
        <f>'5'!D450</f>
        <v>290</v>
      </c>
      <c r="E450" s="85">
        <f>'5'!E450</f>
        <v>644</v>
      </c>
      <c r="F450" s="139" t="s">
        <v>766</v>
      </c>
      <c r="G450" s="139">
        <v>1</v>
      </c>
      <c r="H450" s="139">
        <v>16</v>
      </c>
      <c r="I450" s="24">
        <f t="shared" si="12"/>
        <v>5.5172413793103448E-2</v>
      </c>
      <c r="J450" s="139">
        <v>210</v>
      </c>
      <c r="K450" s="24">
        <f t="shared" si="13"/>
        <v>7.6190476190476197E-2</v>
      </c>
      <c r="L450" s="5"/>
      <c r="M450" s="5"/>
      <c r="N450" s="5"/>
      <c r="O450" s="5"/>
      <c r="P450" s="5"/>
      <c r="Q450" s="5"/>
      <c r="R450" s="5"/>
    </row>
    <row r="451" spans="1:18" ht="22.5" x14ac:dyDescent="0.25">
      <c r="A451" s="18" t="s">
        <v>476</v>
      </c>
      <c r="B451" s="10" t="s">
        <v>542</v>
      </c>
      <c r="C451" s="85">
        <f>'5'!C451</f>
        <v>4041</v>
      </c>
      <c r="D451" s="85">
        <f>'5'!D451</f>
        <v>2567</v>
      </c>
      <c r="E451" s="85">
        <f>'5'!E451</f>
        <v>6608</v>
      </c>
      <c r="F451" s="139" t="s">
        <v>720</v>
      </c>
      <c r="G451" s="139">
        <v>2</v>
      </c>
      <c r="H451" s="139">
        <v>72</v>
      </c>
      <c r="I451" s="24">
        <f t="shared" si="12"/>
        <v>2.8048305414881184E-2</v>
      </c>
      <c r="J451" s="139">
        <v>1451</v>
      </c>
      <c r="K451" s="24">
        <f t="shared" si="13"/>
        <v>4.9620951068228808E-2</v>
      </c>
      <c r="L451" s="5"/>
      <c r="M451" s="5"/>
      <c r="N451" s="5"/>
      <c r="O451" s="5"/>
      <c r="P451" s="5"/>
      <c r="Q451" s="5"/>
      <c r="R451" s="5"/>
    </row>
    <row r="452" spans="1:18" x14ac:dyDescent="0.25">
      <c r="A452" s="18" t="s">
        <v>477</v>
      </c>
      <c r="B452" s="10" t="s">
        <v>544</v>
      </c>
      <c r="C452" s="85">
        <f>'5'!C452</f>
        <v>401</v>
      </c>
      <c r="D452" s="85">
        <f>'5'!D452</f>
        <v>295</v>
      </c>
      <c r="E452" s="85">
        <f>'5'!E452</f>
        <v>696</v>
      </c>
      <c r="F452" s="139" t="s">
        <v>699</v>
      </c>
      <c r="G452" s="139">
        <v>0</v>
      </c>
      <c r="H452" s="139">
        <v>0</v>
      </c>
      <c r="I452" s="24">
        <f t="shared" ref="I452:I504" si="14">H452/D452</f>
        <v>0</v>
      </c>
      <c r="J452" s="139">
        <v>197</v>
      </c>
      <c r="K452" s="24">
        <f t="shared" ref="K452:K504" si="15">H452/J452</f>
        <v>0</v>
      </c>
      <c r="L452" s="5"/>
      <c r="M452" s="5"/>
      <c r="N452" s="5"/>
      <c r="O452" s="5"/>
      <c r="P452" s="5"/>
      <c r="Q452" s="5"/>
      <c r="R452" s="5"/>
    </row>
    <row r="453" spans="1:18" x14ac:dyDescent="0.25">
      <c r="A453" s="18" t="s">
        <v>478</v>
      </c>
      <c r="B453" s="10" t="s">
        <v>550</v>
      </c>
      <c r="C453" s="85">
        <f>'5'!C453</f>
        <v>735</v>
      </c>
      <c r="D453" s="85">
        <f>'5'!D453</f>
        <v>565</v>
      </c>
      <c r="E453" s="85">
        <f>'5'!E453</f>
        <v>1300</v>
      </c>
      <c r="F453" s="139" t="s">
        <v>699</v>
      </c>
      <c r="G453" s="139">
        <v>0</v>
      </c>
      <c r="H453" s="139">
        <v>0</v>
      </c>
      <c r="I453" s="24">
        <f t="shared" si="14"/>
        <v>0</v>
      </c>
      <c r="J453" s="139">
        <v>85</v>
      </c>
      <c r="K453" s="24">
        <f t="shared" si="15"/>
        <v>0</v>
      </c>
      <c r="L453" s="5"/>
      <c r="M453" s="5"/>
      <c r="N453" s="5"/>
      <c r="O453" s="5"/>
      <c r="P453" s="5"/>
      <c r="Q453" s="5"/>
      <c r="R453" s="5"/>
    </row>
    <row r="454" spans="1:18" x14ac:dyDescent="0.25">
      <c r="A454" s="18" t="s">
        <v>479</v>
      </c>
      <c r="B454" s="10" t="s">
        <v>550</v>
      </c>
      <c r="C454" s="85">
        <f>'5'!C454</f>
        <v>1297</v>
      </c>
      <c r="D454" s="85">
        <f>'5'!D454</f>
        <v>795</v>
      </c>
      <c r="E454" s="85">
        <f>'5'!E454</f>
        <v>2092</v>
      </c>
      <c r="F454" s="139" t="s">
        <v>699</v>
      </c>
      <c r="G454" s="139">
        <v>0</v>
      </c>
      <c r="H454" s="139">
        <v>0</v>
      </c>
      <c r="I454" s="24">
        <f t="shared" si="14"/>
        <v>0</v>
      </c>
      <c r="J454" s="139">
        <v>218</v>
      </c>
      <c r="K454" s="24">
        <f t="shared" si="15"/>
        <v>0</v>
      </c>
      <c r="L454" s="5"/>
      <c r="M454" s="5"/>
      <c r="N454" s="5"/>
      <c r="O454" s="5"/>
      <c r="P454" s="5"/>
      <c r="Q454" s="5"/>
      <c r="R454" s="5"/>
    </row>
    <row r="455" spans="1:18" x14ac:dyDescent="0.25">
      <c r="A455" s="18" t="s">
        <v>480</v>
      </c>
      <c r="B455" s="10" t="s">
        <v>550</v>
      </c>
      <c r="C455" s="85">
        <f>'5'!C455</f>
        <v>806</v>
      </c>
      <c r="D455" s="85">
        <f>'5'!D455</f>
        <v>560</v>
      </c>
      <c r="E455" s="85">
        <f>'5'!E455</f>
        <v>1366</v>
      </c>
      <c r="F455" s="139" t="s">
        <v>699</v>
      </c>
      <c r="G455" s="139">
        <v>0</v>
      </c>
      <c r="H455" s="139">
        <v>0</v>
      </c>
      <c r="I455" s="24">
        <f t="shared" si="14"/>
        <v>0</v>
      </c>
      <c r="J455" s="139">
        <v>248</v>
      </c>
      <c r="K455" s="24">
        <f t="shared" si="15"/>
        <v>0</v>
      </c>
      <c r="L455" s="5"/>
      <c r="M455" s="5"/>
      <c r="N455" s="5"/>
      <c r="O455" s="5"/>
      <c r="P455" s="5"/>
      <c r="Q455" s="5"/>
      <c r="R455" s="5"/>
    </row>
    <row r="456" spans="1:18" x14ac:dyDescent="0.25">
      <c r="A456" s="18" t="s">
        <v>481</v>
      </c>
      <c r="B456" s="10" t="s">
        <v>550</v>
      </c>
      <c r="C456" s="85">
        <f>'5'!C456</f>
        <v>840</v>
      </c>
      <c r="D456" s="85">
        <f>'5'!D456</f>
        <v>595</v>
      </c>
      <c r="E456" s="85">
        <f>'5'!E456</f>
        <v>1435</v>
      </c>
      <c r="F456" s="139" t="s">
        <v>699</v>
      </c>
      <c r="G456" s="139">
        <v>0</v>
      </c>
      <c r="H456" s="139">
        <v>0</v>
      </c>
      <c r="I456" s="24">
        <f t="shared" si="14"/>
        <v>0</v>
      </c>
      <c r="J456" s="139">
        <v>368</v>
      </c>
      <c r="K456" s="24">
        <f t="shared" si="15"/>
        <v>0</v>
      </c>
      <c r="L456" s="5"/>
      <c r="M456" s="5"/>
      <c r="N456" s="5"/>
      <c r="O456" s="5"/>
      <c r="P456" s="5"/>
      <c r="Q456" s="5"/>
      <c r="R456" s="5"/>
    </row>
    <row r="457" spans="1:18" x14ac:dyDescent="0.25">
      <c r="A457" s="18" t="s">
        <v>482</v>
      </c>
      <c r="B457" s="10" t="s">
        <v>539</v>
      </c>
      <c r="C457" s="85">
        <f>'5'!C457</f>
        <v>543</v>
      </c>
      <c r="D457" s="85">
        <f>'5'!D457</f>
        <v>469</v>
      </c>
      <c r="E457" s="85">
        <f>'5'!E457</f>
        <v>1012</v>
      </c>
      <c r="F457" s="139" t="s">
        <v>699</v>
      </c>
      <c r="G457" s="139">
        <v>0</v>
      </c>
      <c r="H457" s="139">
        <v>0</v>
      </c>
      <c r="I457" s="24">
        <f t="shared" si="14"/>
        <v>0</v>
      </c>
      <c r="J457" s="139">
        <v>123</v>
      </c>
      <c r="K457" s="24">
        <f t="shared" si="15"/>
        <v>0</v>
      </c>
      <c r="L457" s="5"/>
      <c r="M457" s="5"/>
      <c r="N457" s="5"/>
      <c r="O457" s="5"/>
      <c r="P457" s="5"/>
      <c r="Q457" s="5"/>
      <c r="R457" s="5"/>
    </row>
    <row r="458" spans="1:18" x14ac:dyDescent="0.25">
      <c r="A458" s="18" t="s">
        <v>483</v>
      </c>
      <c r="B458" s="10" t="s">
        <v>593</v>
      </c>
      <c r="C458" s="85">
        <f>'5'!C458</f>
        <v>198</v>
      </c>
      <c r="D458" s="85">
        <f>'5'!D458</f>
        <v>167</v>
      </c>
      <c r="E458" s="85">
        <f>'5'!E458</f>
        <v>365</v>
      </c>
      <c r="F458" s="139" t="s">
        <v>699</v>
      </c>
      <c r="G458" s="139">
        <v>0</v>
      </c>
      <c r="H458" s="139">
        <v>0</v>
      </c>
      <c r="I458" s="24">
        <f t="shared" si="14"/>
        <v>0</v>
      </c>
      <c r="J458" s="139">
        <v>139</v>
      </c>
      <c r="K458" s="24">
        <f t="shared" si="15"/>
        <v>0</v>
      </c>
      <c r="L458" s="5"/>
      <c r="M458" s="5"/>
      <c r="N458" s="5"/>
      <c r="O458" s="5"/>
      <c r="P458" s="5"/>
      <c r="Q458" s="5"/>
      <c r="R458" s="5"/>
    </row>
    <row r="459" spans="1:18" x14ac:dyDescent="0.25">
      <c r="A459" s="18" t="s">
        <v>484</v>
      </c>
      <c r="B459" s="10" t="s">
        <v>553</v>
      </c>
      <c r="C459" s="85">
        <f>'5'!C459</f>
        <v>522</v>
      </c>
      <c r="D459" s="85">
        <f>'5'!D459</f>
        <v>389</v>
      </c>
      <c r="E459" s="85">
        <f>'5'!E459</f>
        <v>911</v>
      </c>
      <c r="F459" s="139" t="s">
        <v>783</v>
      </c>
      <c r="G459" s="139">
        <v>1</v>
      </c>
      <c r="H459" s="139">
        <v>19</v>
      </c>
      <c r="I459" s="24">
        <f t="shared" si="14"/>
        <v>4.8843187660668377E-2</v>
      </c>
      <c r="J459" s="139">
        <v>279</v>
      </c>
      <c r="K459" s="24">
        <f t="shared" si="15"/>
        <v>6.8100358422939072E-2</v>
      </c>
      <c r="L459" s="5"/>
      <c r="M459" s="5"/>
      <c r="N459" s="5"/>
      <c r="O459" s="5"/>
      <c r="P459" s="5"/>
      <c r="Q459" s="5"/>
      <c r="R459" s="5"/>
    </row>
    <row r="460" spans="1:18" ht="22.5" x14ac:dyDescent="0.25">
      <c r="A460" s="18" t="s">
        <v>485</v>
      </c>
      <c r="B460" s="10" t="s">
        <v>595</v>
      </c>
      <c r="C460" s="85">
        <f>'5'!C460</f>
        <v>559</v>
      </c>
      <c r="D460" s="85">
        <f>'5'!D460</f>
        <v>426</v>
      </c>
      <c r="E460" s="85">
        <f>'5'!E460</f>
        <v>985</v>
      </c>
      <c r="F460" s="139" t="s">
        <v>784</v>
      </c>
      <c r="G460" s="139">
        <v>2</v>
      </c>
      <c r="H460" s="139">
        <v>52</v>
      </c>
      <c r="I460" s="24">
        <f t="shared" si="14"/>
        <v>0.12206572769953052</v>
      </c>
      <c r="J460" s="139">
        <v>313</v>
      </c>
      <c r="K460" s="24">
        <f t="shared" si="15"/>
        <v>0.16613418530351437</v>
      </c>
      <c r="L460" s="5"/>
      <c r="M460" s="5"/>
      <c r="N460" s="5"/>
      <c r="O460" s="5"/>
      <c r="P460" s="5"/>
      <c r="Q460" s="5"/>
      <c r="R460" s="5"/>
    </row>
    <row r="461" spans="1:18" x14ac:dyDescent="0.25">
      <c r="A461" s="18" t="s">
        <v>486</v>
      </c>
      <c r="B461" s="10" t="s">
        <v>542</v>
      </c>
      <c r="C461" s="85">
        <f>'5'!C461</f>
        <v>606</v>
      </c>
      <c r="D461" s="85">
        <f>'5'!D461</f>
        <v>497</v>
      </c>
      <c r="E461" s="85">
        <f>'5'!E461</f>
        <v>1103</v>
      </c>
      <c r="F461" s="139" t="s">
        <v>699</v>
      </c>
      <c r="G461" s="139">
        <v>0</v>
      </c>
      <c r="H461" s="139">
        <v>0</v>
      </c>
      <c r="I461" s="24">
        <f t="shared" si="14"/>
        <v>0</v>
      </c>
      <c r="J461" s="139">
        <v>58</v>
      </c>
      <c r="K461" s="24">
        <f t="shared" si="15"/>
        <v>0</v>
      </c>
      <c r="L461" s="5"/>
      <c r="M461" s="5"/>
      <c r="N461" s="5"/>
      <c r="O461" s="5"/>
      <c r="P461" s="5"/>
      <c r="Q461" s="5"/>
      <c r="R461" s="5"/>
    </row>
    <row r="462" spans="1:18" x14ac:dyDescent="0.25">
      <c r="A462" s="18" t="s">
        <v>487</v>
      </c>
      <c r="B462" s="10" t="s">
        <v>610</v>
      </c>
      <c r="C462" s="85">
        <f>'5'!C462</f>
        <v>1146</v>
      </c>
      <c r="D462" s="85">
        <f>'5'!D462</f>
        <v>760</v>
      </c>
      <c r="E462" s="85">
        <f>'5'!E462</f>
        <v>1906</v>
      </c>
      <c r="F462" s="139" t="s">
        <v>785</v>
      </c>
      <c r="G462" s="139">
        <v>1</v>
      </c>
      <c r="H462" s="139">
        <v>26</v>
      </c>
      <c r="I462" s="24">
        <f t="shared" si="14"/>
        <v>3.4210526315789476E-2</v>
      </c>
      <c r="J462" s="139">
        <v>584</v>
      </c>
      <c r="K462" s="24">
        <f t="shared" si="15"/>
        <v>4.4520547945205477E-2</v>
      </c>
      <c r="L462" s="5"/>
      <c r="M462" s="5"/>
      <c r="N462" s="5"/>
      <c r="O462" s="5"/>
      <c r="P462" s="5"/>
      <c r="Q462" s="5"/>
      <c r="R462" s="5"/>
    </row>
    <row r="463" spans="1:18" x14ac:dyDescent="0.25">
      <c r="A463" s="18" t="s">
        <v>488</v>
      </c>
      <c r="B463" s="10" t="s">
        <v>605</v>
      </c>
      <c r="C463" s="85">
        <f>'5'!C463</f>
        <v>464</v>
      </c>
      <c r="D463" s="85">
        <f>'5'!D463</f>
        <v>340</v>
      </c>
      <c r="E463" s="85">
        <f>'5'!E463</f>
        <v>804</v>
      </c>
      <c r="F463" s="139" t="s">
        <v>699</v>
      </c>
      <c r="G463" s="139">
        <v>0</v>
      </c>
      <c r="H463" s="139">
        <v>0</v>
      </c>
      <c r="I463" s="24">
        <f t="shared" si="14"/>
        <v>0</v>
      </c>
      <c r="J463" s="139">
        <v>223</v>
      </c>
      <c r="K463" s="24">
        <f t="shared" si="15"/>
        <v>0</v>
      </c>
      <c r="L463" s="5"/>
      <c r="M463" s="5"/>
      <c r="N463" s="5"/>
      <c r="O463" s="5"/>
      <c r="P463" s="5"/>
      <c r="Q463" s="5"/>
      <c r="R463" s="5"/>
    </row>
    <row r="464" spans="1:18" x14ac:dyDescent="0.25">
      <c r="A464" s="18" t="s">
        <v>489</v>
      </c>
      <c r="B464" s="10" t="s">
        <v>547</v>
      </c>
      <c r="C464" s="85">
        <f>'5'!C464</f>
        <v>1123</v>
      </c>
      <c r="D464" s="85">
        <f>'5'!D464</f>
        <v>765</v>
      </c>
      <c r="E464" s="85">
        <f>'5'!E464</f>
        <v>1888</v>
      </c>
      <c r="F464" s="139" t="s">
        <v>753</v>
      </c>
      <c r="G464" s="139">
        <v>1</v>
      </c>
      <c r="H464" s="139">
        <v>14</v>
      </c>
      <c r="I464" s="24">
        <f t="shared" si="14"/>
        <v>1.8300653594771243E-2</v>
      </c>
      <c r="J464" s="139">
        <v>352</v>
      </c>
      <c r="K464" s="24">
        <f t="shared" si="15"/>
        <v>3.9772727272727272E-2</v>
      </c>
      <c r="L464" s="5"/>
      <c r="M464" s="5"/>
      <c r="N464" s="5"/>
      <c r="O464" s="5"/>
      <c r="P464" s="5"/>
      <c r="Q464" s="5"/>
      <c r="R464" s="5"/>
    </row>
    <row r="465" spans="1:18" x14ac:dyDescent="0.25">
      <c r="A465" s="18" t="s">
        <v>490</v>
      </c>
      <c r="B465" s="10" t="s">
        <v>572</v>
      </c>
      <c r="C465" s="85">
        <f>'5'!C465</f>
        <v>516</v>
      </c>
      <c r="D465" s="85">
        <f>'5'!D465</f>
        <v>316</v>
      </c>
      <c r="E465" s="85">
        <f>'5'!E465</f>
        <v>832</v>
      </c>
      <c r="F465" s="139" t="s">
        <v>711</v>
      </c>
      <c r="G465" s="139">
        <v>1</v>
      </c>
      <c r="H465" s="139">
        <v>44</v>
      </c>
      <c r="I465" s="24">
        <f t="shared" si="14"/>
        <v>0.13924050632911392</v>
      </c>
      <c r="J465" s="139">
        <v>246</v>
      </c>
      <c r="K465" s="24">
        <f t="shared" si="15"/>
        <v>0.17886178861788618</v>
      </c>
      <c r="L465" s="5"/>
      <c r="M465" s="5"/>
      <c r="N465" s="5"/>
      <c r="O465" s="5"/>
      <c r="P465" s="5"/>
      <c r="Q465" s="5"/>
      <c r="R465" s="5"/>
    </row>
    <row r="466" spans="1:18" x14ac:dyDescent="0.25">
      <c r="A466" s="18" t="s">
        <v>491</v>
      </c>
      <c r="B466" s="10" t="s">
        <v>543</v>
      </c>
      <c r="C466" s="85">
        <f>'5'!C466</f>
        <v>298</v>
      </c>
      <c r="D466" s="85">
        <f>'5'!D466</f>
        <v>223</v>
      </c>
      <c r="E466" s="85">
        <f>'5'!E466</f>
        <v>521</v>
      </c>
      <c r="F466" s="139" t="s">
        <v>734</v>
      </c>
      <c r="G466" s="139">
        <v>1</v>
      </c>
      <c r="H466" s="139">
        <v>15</v>
      </c>
      <c r="I466" s="24">
        <f t="shared" si="14"/>
        <v>6.726457399103139E-2</v>
      </c>
      <c r="J466" s="139">
        <v>128</v>
      </c>
      <c r="K466" s="24">
        <f t="shared" si="15"/>
        <v>0.1171875</v>
      </c>
      <c r="L466" s="5"/>
      <c r="M466" s="5"/>
      <c r="N466" s="5"/>
      <c r="O466" s="5"/>
      <c r="P466" s="5"/>
      <c r="Q466" s="5"/>
      <c r="R466" s="5"/>
    </row>
    <row r="467" spans="1:18" x14ac:dyDescent="0.25">
      <c r="A467" s="18" t="s">
        <v>492</v>
      </c>
      <c r="B467" s="10" t="s">
        <v>611</v>
      </c>
      <c r="C467" s="85">
        <f>'5'!C467</f>
        <v>573</v>
      </c>
      <c r="D467" s="85">
        <f>'5'!D467</f>
        <v>397</v>
      </c>
      <c r="E467" s="85">
        <f>'5'!E467</f>
        <v>970</v>
      </c>
      <c r="F467" s="139" t="s">
        <v>758</v>
      </c>
      <c r="G467" s="139">
        <v>1</v>
      </c>
      <c r="H467" s="139">
        <v>16</v>
      </c>
      <c r="I467" s="24">
        <f t="shared" si="14"/>
        <v>4.0302267002518891E-2</v>
      </c>
      <c r="J467" s="139">
        <v>246</v>
      </c>
      <c r="K467" s="24">
        <f t="shared" si="15"/>
        <v>6.5040650406504072E-2</v>
      </c>
      <c r="L467" s="5"/>
      <c r="M467" s="5"/>
      <c r="N467" s="5"/>
      <c r="O467" s="5"/>
      <c r="P467" s="5"/>
      <c r="Q467" s="5"/>
      <c r="R467" s="5"/>
    </row>
    <row r="468" spans="1:18" x14ac:dyDescent="0.25">
      <c r="A468" s="18" t="s">
        <v>493</v>
      </c>
      <c r="B468" s="10" t="s">
        <v>589</v>
      </c>
      <c r="C468" s="85">
        <f>'5'!C468</f>
        <v>1268</v>
      </c>
      <c r="D468" s="85">
        <f>'5'!D468</f>
        <v>880</v>
      </c>
      <c r="E468" s="85">
        <f>'5'!E468</f>
        <v>2148</v>
      </c>
      <c r="F468" s="139" t="s">
        <v>699</v>
      </c>
      <c r="G468" s="139">
        <v>0</v>
      </c>
      <c r="H468" s="139">
        <v>0</v>
      </c>
      <c r="I468" s="24">
        <f t="shared" si="14"/>
        <v>0</v>
      </c>
      <c r="J468" s="139">
        <v>576</v>
      </c>
      <c r="K468" s="24">
        <f t="shared" si="15"/>
        <v>0</v>
      </c>
      <c r="L468" s="5"/>
      <c r="M468" s="5"/>
      <c r="N468" s="5"/>
      <c r="O468" s="5"/>
      <c r="P468" s="5"/>
      <c r="Q468" s="5"/>
      <c r="R468" s="5"/>
    </row>
    <row r="469" spans="1:18" x14ac:dyDescent="0.25">
      <c r="A469" s="18" t="s">
        <v>494</v>
      </c>
      <c r="B469" s="10" t="s">
        <v>600</v>
      </c>
      <c r="C469" s="85">
        <f>'5'!C469</f>
        <v>112</v>
      </c>
      <c r="D469" s="85">
        <f>'5'!D469</f>
        <v>87</v>
      </c>
      <c r="E469" s="85">
        <f>'5'!E469</f>
        <v>199</v>
      </c>
      <c r="F469" s="139" t="s">
        <v>699</v>
      </c>
      <c r="G469" s="139">
        <v>0</v>
      </c>
      <c r="H469" s="139">
        <v>0</v>
      </c>
      <c r="I469" s="24">
        <f t="shared" si="14"/>
        <v>0</v>
      </c>
      <c r="J469" s="139">
        <v>69</v>
      </c>
      <c r="K469" s="24">
        <f t="shared" si="15"/>
        <v>0</v>
      </c>
      <c r="L469" s="5"/>
      <c r="M469" s="5"/>
      <c r="N469" s="5"/>
      <c r="O469" s="5"/>
      <c r="P469" s="5"/>
      <c r="Q469" s="5"/>
      <c r="R469" s="5"/>
    </row>
    <row r="470" spans="1:18" x14ac:dyDescent="0.25">
      <c r="A470" s="18" t="s">
        <v>495</v>
      </c>
      <c r="B470" s="10" t="s">
        <v>608</v>
      </c>
      <c r="C470" s="85">
        <f>'5'!C470</f>
        <v>353</v>
      </c>
      <c r="D470" s="85">
        <f>'5'!D470</f>
        <v>245</v>
      </c>
      <c r="E470" s="85">
        <f>'5'!E470</f>
        <v>598</v>
      </c>
      <c r="F470" s="139" t="s">
        <v>699</v>
      </c>
      <c r="G470" s="139">
        <v>0</v>
      </c>
      <c r="H470" s="139">
        <v>0</v>
      </c>
      <c r="I470" s="24">
        <f t="shared" si="14"/>
        <v>0</v>
      </c>
      <c r="J470" s="139">
        <v>169</v>
      </c>
      <c r="K470" s="24">
        <f t="shared" si="15"/>
        <v>0</v>
      </c>
      <c r="L470" s="5"/>
      <c r="M470" s="5"/>
      <c r="N470" s="5"/>
      <c r="O470" s="5"/>
      <c r="P470" s="5"/>
      <c r="Q470" s="5"/>
      <c r="R470" s="5"/>
    </row>
    <row r="471" spans="1:18" x14ac:dyDescent="0.25">
      <c r="A471" s="18" t="s">
        <v>496</v>
      </c>
      <c r="B471" s="10" t="s">
        <v>539</v>
      </c>
      <c r="C471" s="85">
        <f>'5'!C471</f>
        <v>711</v>
      </c>
      <c r="D471" s="85">
        <f>'5'!D471</f>
        <v>467</v>
      </c>
      <c r="E471" s="85">
        <f>'5'!E471</f>
        <v>1178</v>
      </c>
      <c r="F471" s="139" t="s">
        <v>699</v>
      </c>
      <c r="G471" s="139">
        <v>0</v>
      </c>
      <c r="H471" s="139">
        <v>0</v>
      </c>
      <c r="I471" s="24">
        <f t="shared" si="14"/>
        <v>0</v>
      </c>
      <c r="J471" s="139">
        <v>172</v>
      </c>
      <c r="K471" s="24">
        <f t="shared" si="15"/>
        <v>0</v>
      </c>
      <c r="L471" s="5"/>
      <c r="M471" s="5"/>
      <c r="N471" s="5"/>
      <c r="O471" s="5"/>
      <c r="P471" s="5"/>
      <c r="Q471" s="5"/>
      <c r="R471" s="5"/>
    </row>
    <row r="472" spans="1:18" x14ac:dyDescent="0.25">
      <c r="A472" s="18" t="s">
        <v>497</v>
      </c>
      <c r="B472" s="10" t="s">
        <v>590</v>
      </c>
      <c r="C472" s="85">
        <f>'5'!C472</f>
        <v>203</v>
      </c>
      <c r="D472" s="85">
        <f>'5'!D472</f>
        <v>154</v>
      </c>
      <c r="E472" s="85">
        <f>'5'!E472</f>
        <v>357</v>
      </c>
      <c r="F472" s="139" t="s">
        <v>706</v>
      </c>
      <c r="G472" s="139">
        <v>1</v>
      </c>
      <c r="H472" s="139">
        <v>18</v>
      </c>
      <c r="I472" s="24">
        <f t="shared" si="14"/>
        <v>0.11688311688311688</v>
      </c>
      <c r="J472" s="139">
        <v>119</v>
      </c>
      <c r="K472" s="24">
        <f t="shared" si="15"/>
        <v>0.15126050420168066</v>
      </c>
      <c r="L472" s="5"/>
      <c r="M472" s="5"/>
      <c r="N472" s="5"/>
      <c r="O472" s="5"/>
      <c r="P472" s="5"/>
      <c r="Q472" s="5"/>
      <c r="R472" s="5"/>
    </row>
    <row r="473" spans="1:18" x14ac:dyDescent="0.25">
      <c r="A473" s="18" t="s">
        <v>498</v>
      </c>
      <c r="B473" s="10" t="s">
        <v>541</v>
      </c>
      <c r="C473" s="85">
        <f>'5'!C473</f>
        <v>3285</v>
      </c>
      <c r="D473" s="85">
        <f>'5'!D473</f>
        <v>2356</v>
      </c>
      <c r="E473" s="85">
        <f>'5'!E473</f>
        <v>5641</v>
      </c>
      <c r="F473" s="139" t="s">
        <v>699</v>
      </c>
      <c r="G473" s="139">
        <v>0</v>
      </c>
      <c r="H473" s="139">
        <v>0</v>
      </c>
      <c r="I473" s="24">
        <f t="shared" si="14"/>
        <v>0</v>
      </c>
      <c r="J473" s="139">
        <v>491</v>
      </c>
      <c r="K473" s="24">
        <f t="shared" si="15"/>
        <v>0</v>
      </c>
      <c r="L473" s="5"/>
      <c r="M473" s="5"/>
      <c r="N473" s="5"/>
      <c r="O473" s="5"/>
      <c r="P473" s="5"/>
      <c r="Q473" s="5"/>
      <c r="R473" s="5"/>
    </row>
    <row r="474" spans="1:18" x14ac:dyDescent="0.25">
      <c r="A474" s="18" t="s">
        <v>499</v>
      </c>
      <c r="B474" s="10" t="s">
        <v>587</v>
      </c>
      <c r="C474" s="85">
        <f>'5'!C474</f>
        <v>145</v>
      </c>
      <c r="D474" s="85">
        <f>'5'!D474</f>
        <v>110</v>
      </c>
      <c r="E474" s="85">
        <f>'5'!E474</f>
        <v>255</v>
      </c>
      <c r="F474" s="139" t="s">
        <v>711</v>
      </c>
      <c r="G474" s="139">
        <v>1</v>
      </c>
      <c r="H474" s="139">
        <v>17</v>
      </c>
      <c r="I474" s="24">
        <f t="shared" si="14"/>
        <v>0.15454545454545454</v>
      </c>
      <c r="J474" s="139">
        <v>66</v>
      </c>
      <c r="K474" s="24">
        <f t="shared" si="15"/>
        <v>0.25757575757575757</v>
      </c>
      <c r="L474" s="5"/>
      <c r="M474" s="5"/>
      <c r="N474" s="5"/>
      <c r="O474" s="5"/>
      <c r="P474" s="5"/>
      <c r="Q474" s="5"/>
      <c r="R474" s="5"/>
    </row>
    <row r="475" spans="1:18" x14ac:dyDescent="0.25">
      <c r="A475" s="18" t="s">
        <v>500</v>
      </c>
      <c r="B475" s="10" t="s">
        <v>539</v>
      </c>
      <c r="C475" s="85">
        <f>'5'!C475</f>
        <v>549</v>
      </c>
      <c r="D475" s="85">
        <f>'5'!D475</f>
        <v>391</v>
      </c>
      <c r="E475" s="85">
        <f>'5'!E475</f>
        <v>940</v>
      </c>
      <c r="F475" s="139" t="s">
        <v>699</v>
      </c>
      <c r="G475" s="139">
        <v>0</v>
      </c>
      <c r="H475" s="139">
        <v>0</v>
      </c>
      <c r="I475" s="24">
        <f t="shared" si="14"/>
        <v>0</v>
      </c>
      <c r="J475" s="139">
        <v>115</v>
      </c>
      <c r="K475" s="24">
        <f t="shared" si="15"/>
        <v>0</v>
      </c>
      <c r="L475" s="5"/>
      <c r="M475" s="5"/>
      <c r="N475" s="5"/>
      <c r="O475" s="5"/>
      <c r="P475" s="5"/>
      <c r="Q475" s="5"/>
      <c r="R475" s="5"/>
    </row>
    <row r="476" spans="1:18" x14ac:dyDescent="0.25">
      <c r="A476" s="18" t="s">
        <v>501</v>
      </c>
      <c r="B476" s="10" t="s">
        <v>591</v>
      </c>
      <c r="C476" s="85">
        <f>'5'!C476</f>
        <v>196</v>
      </c>
      <c r="D476" s="85">
        <f>'5'!D476</f>
        <v>155</v>
      </c>
      <c r="E476" s="85">
        <f>'5'!E476</f>
        <v>351</v>
      </c>
      <c r="F476" s="139" t="s">
        <v>699</v>
      </c>
      <c r="G476" s="139">
        <v>0</v>
      </c>
      <c r="H476" s="139">
        <v>0</v>
      </c>
      <c r="I476" s="24">
        <f t="shared" si="14"/>
        <v>0</v>
      </c>
      <c r="J476" s="139">
        <v>118</v>
      </c>
      <c r="K476" s="24">
        <f t="shared" si="15"/>
        <v>0</v>
      </c>
      <c r="L476" s="5"/>
      <c r="M476" s="5"/>
      <c r="N476" s="5"/>
      <c r="O476" s="5"/>
      <c r="P476" s="5"/>
      <c r="Q476" s="5"/>
      <c r="R476" s="5"/>
    </row>
    <row r="477" spans="1:18" x14ac:dyDescent="0.25">
      <c r="A477" s="18" t="s">
        <v>502</v>
      </c>
      <c r="B477" s="10" t="s">
        <v>539</v>
      </c>
      <c r="C477" s="85">
        <f>'5'!C477</f>
        <v>713</v>
      </c>
      <c r="D477" s="85">
        <f>'5'!D477</f>
        <v>458</v>
      </c>
      <c r="E477" s="85">
        <f>'5'!E477</f>
        <v>1171</v>
      </c>
      <c r="F477" s="139" t="s">
        <v>502</v>
      </c>
      <c r="G477" s="139">
        <v>1</v>
      </c>
      <c r="H477" s="139">
        <v>68</v>
      </c>
      <c r="I477" s="24">
        <f t="shared" si="14"/>
        <v>0.14847161572052403</v>
      </c>
      <c r="J477" s="139">
        <v>326</v>
      </c>
      <c r="K477" s="24">
        <f t="shared" si="15"/>
        <v>0.20858895705521471</v>
      </c>
      <c r="L477" s="5"/>
      <c r="M477" s="5"/>
      <c r="N477" s="5"/>
      <c r="O477" s="5"/>
      <c r="P477" s="5"/>
      <c r="Q477" s="5"/>
      <c r="R477" s="5"/>
    </row>
    <row r="478" spans="1:18" x14ac:dyDescent="0.25">
      <c r="A478" s="18" t="s">
        <v>503</v>
      </c>
      <c r="B478" s="10" t="s">
        <v>598</v>
      </c>
      <c r="C478" s="85">
        <f>'5'!C478</f>
        <v>712</v>
      </c>
      <c r="D478" s="85">
        <f>'5'!D478</f>
        <v>515</v>
      </c>
      <c r="E478" s="85">
        <f>'5'!E478</f>
        <v>1227</v>
      </c>
      <c r="F478" s="139" t="s">
        <v>699</v>
      </c>
      <c r="G478" s="139">
        <v>0</v>
      </c>
      <c r="H478" s="139">
        <v>0</v>
      </c>
      <c r="I478" s="24">
        <f t="shared" si="14"/>
        <v>0</v>
      </c>
      <c r="J478" s="139">
        <v>418</v>
      </c>
      <c r="K478" s="24">
        <f t="shared" si="15"/>
        <v>0</v>
      </c>
      <c r="L478" s="5"/>
      <c r="M478" s="5"/>
      <c r="N478" s="5"/>
      <c r="O478" s="5"/>
      <c r="P478" s="5"/>
      <c r="Q478" s="5"/>
      <c r="R478" s="5"/>
    </row>
    <row r="479" spans="1:18" x14ac:dyDescent="0.25">
      <c r="A479" s="18" t="s">
        <v>504</v>
      </c>
      <c r="B479" s="10" t="s">
        <v>556</v>
      </c>
      <c r="C479" s="85">
        <f>'5'!C479</f>
        <v>2051</v>
      </c>
      <c r="D479" s="85">
        <f>'5'!D479</f>
        <v>1365</v>
      </c>
      <c r="E479" s="85">
        <f>'5'!E479</f>
        <v>3416</v>
      </c>
      <c r="F479" s="139" t="s">
        <v>699</v>
      </c>
      <c r="G479" s="139">
        <v>0</v>
      </c>
      <c r="H479" s="139">
        <v>0</v>
      </c>
      <c r="I479" s="24">
        <f t="shared" si="14"/>
        <v>0</v>
      </c>
      <c r="J479" s="139">
        <v>702</v>
      </c>
      <c r="K479" s="24">
        <f t="shared" si="15"/>
        <v>0</v>
      </c>
      <c r="L479" s="5"/>
      <c r="M479" s="5"/>
      <c r="N479" s="5"/>
      <c r="O479" s="5"/>
      <c r="P479" s="5"/>
      <c r="Q479" s="5"/>
      <c r="R479" s="5"/>
    </row>
    <row r="480" spans="1:18" x14ac:dyDescent="0.25">
      <c r="A480" s="18" t="s">
        <v>505</v>
      </c>
      <c r="B480" s="10" t="s">
        <v>556</v>
      </c>
      <c r="C480" s="85">
        <f>'5'!C480</f>
        <v>736</v>
      </c>
      <c r="D480" s="85">
        <f>'5'!D480</f>
        <v>519</v>
      </c>
      <c r="E480" s="85">
        <f>'5'!E480</f>
        <v>1255</v>
      </c>
      <c r="F480" s="139" t="s">
        <v>699</v>
      </c>
      <c r="G480" s="139">
        <v>0</v>
      </c>
      <c r="H480" s="139">
        <v>0</v>
      </c>
      <c r="I480" s="24">
        <f t="shared" si="14"/>
        <v>0</v>
      </c>
      <c r="J480" s="139">
        <v>276</v>
      </c>
      <c r="K480" s="24">
        <f t="shared" si="15"/>
        <v>0</v>
      </c>
      <c r="L480" s="5"/>
      <c r="M480" s="5"/>
      <c r="N480" s="5"/>
      <c r="O480" s="5"/>
      <c r="P480" s="5"/>
      <c r="Q480" s="5"/>
      <c r="R480" s="5"/>
    </row>
    <row r="481" spans="1:18" x14ac:dyDescent="0.25">
      <c r="A481" s="18" t="s">
        <v>506</v>
      </c>
      <c r="B481" s="10" t="s">
        <v>567</v>
      </c>
      <c r="C481" s="85">
        <f>'5'!C481</f>
        <v>132</v>
      </c>
      <c r="D481" s="85">
        <f>'5'!D481</f>
        <v>94</v>
      </c>
      <c r="E481" s="85">
        <f>'5'!E481</f>
        <v>226</v>
      </c>
      <c r="F481" s="139" t="s">
        <v>506</v>
      </c>
      <c r="G481" s="139">
        <v>1</v>
      </c>
      <c r="H481" s="139">
        <v>19</v>
      </c>
      <c r="I481" s="24">
        <f t="shared" si="14"/>
        <v>0.20212765957446807</v>
      </c>
      <c r="J481" s="139">
        <v>39</v>
      </c>
      <c r="K481" s="24">
        <f t="shared" si="15"/>
        <v>0.48717948717948717</v>
      </c>
      <c r="L481" s="5"/>
      <c r="M481" s="5"/>
      <c r="N481" s="5"/>
      <c r="O481" s="5"/>
      <c r="P481" s="5"/>
      <c r="Q481" s="5"/>
      <c r="R481" s="5"/>
    </row>
    <row r="482" spans="1:18" x14ac:dyDescent="0.25">
      <c r="A482" s="18" t="s">
        <v>507</v>
      </c>
      <c r="B482" s="10" t="s">
        <v>611</v>
      </c>
      <c r="C482" s="85">
        <f>'5'!C482</f>
        <v>373</v>
      </c>
      <c r="D482" s="85">
        <f>'5'!D482</f>
        <v>303</v>
      </c>
      <c r="E482" s="85">
        <f>'5'!E482</f>
        <v>676</v>
      </c>
      <c r="F482" s="139" t="s">
        <v>699</v>
      </c>
      <c r="G482" s="139">
        <v>0</v>
      </c>
      <c r="H482" s="139">
        <v>0</v>
      </c>
      <c r="I482" s="24">
        <f t="shared" si="14"/>
        <v>0</v>
      </c>
      <c r="J482" s="139">
        <v>245</v>
      </c>
      <c r="K482" s="24">
        <f t="shared" si="15"/>
        <v>0</v>
      </c>
      <c r="L482" s="5"/>
      <c r="M482" s="5"/>
      <c r="N482" s="5"/>
      <c r="O482" s="5"/>
      <c r="P482" s="5"/>
      <c r="Q482" s="5"/>
      <c r="R482" s="5"/>
    </row>
    <row r="483" spans="1:18" x14ac:dyDescent="0.25">
      <c r="A483" s="18" t="s">
        <v>508</v>
      </c>
      <c r="B483" s="10" t="s">
        <v>546</v>
      </c>
      <c r="C483" s="85">
        <f>'5'!C483</f>
        <v>299</v>
      </c>
      <c r="D483" s="85">
        <f>'5'!D483</f>
        <v>234</v>
      </c>
      <c r="E483" s="85">
        <f>'5'!E483</f>
        <v>533</v>
      </c>
      <c r="F483" s="139" t="s">
        <v>699</v>
      </c>
      <c r="G483" s="139">
        <v>0</v>
      </c>
      <c r="H483" s="139">
        <v>0</v>
      </c>
      <c r="I483" s="24">
        <f t="shared" si="14"/>
        <v>0</v>
      </c>
      <c r="J483" s="139">
        <v>103</v>
      </c>
      <c r="K483" s="24">
        <f t="shared" si="15"/>
        <v>0</v>
      </c>
      <c r="L483" s="5"/>
      <c r="M483" s="5"/>
      <c r="N483" s="5"/>
      <c r="O483" s="5"/>
      <c r="P483" s="5"/>
      <c r="Q483" s="5"/>
      <c r="R483" s="5"/>
    </row>
    <row r="484" spans="1:18" x14ac:dyDescent="0.25">
      <c r="A484" s="18" t="s">
        <v>509</v>
      </c>
      <c r="B484" s="10" t="s">
        <v>537</v>
      </c>
      <c r="C484" s="85">
        <f>'5'!C484</f>
        <v>941</v>
      </c>
      <c r="D484" s="85">
        <f>'5'!D484</f>
        <v>647</v>
      </c>
      <c r="E484" s="85">
        <f>'5'!E484</f>
        <v>1588</v>
      </c>
      <c r="F484" s="139" t="s">
        <v>699</v>
      </c>
      <c r="G484" s="139">
        <v>0</v>
      </c>
      <c r="H484" s="139">
        <v>0</v>
      </c>
      <c r="I484" s="24">
        <f t="shared" si="14"/>
        <v>0</v>
      </c>
      <c r="J484" s="139">
        <v>362</v>
      </c>
      <c r="K484" s="24">
        <f t="shared" si="15"/>
        <v>0</v>
      </c>
      <c r="L484" s="5"/>
      <c r="M484" s="5"/>
      <c r="N484" s="5"/>
      <c r="O484" s="5"/>
      <c r="P484" s="5"/>
      <c r="Q484" s="5"/>
      <c r="R484" s="5"/>
    </row>
    <row r="485" spans="1:18" ht="22.5" x14ac:dyDescent="0.25">
      <c r="A485" s="18" t="s">
        <v>510</v>
      </c>
      <c r="B485" s="10" t="s">
        <v>545</v>
      </c>
      <c r="C485" s="85">
        <f>'5'!C485</f>
        <v>1902</v>
      </c>
      <c r="D485" s="85">
        <f>'5'!D485</f>
        <v>1259</v>
      </c>
      <c r="E485" s="85">
        <f>'5'!E485</f>
        <v>3161</v>
      </c>
      <c r="F485" s="139" t="s">
        <v>786</v>
      </c>
      <c r="G485" s="139">
        <v>2</v>
      </c>
      <c r="H485" s="139">
        <v>70</v>
      </c>
      <c r="I485" s="24">
        <f t="shared" si="14"/>
        <v>5.5599682287529782E-2</v>
      </c>
      <c r="J485" s="139">
        <v>866</v>
      </c>
      <c r="K485" s="24">
        <f t="shared" si="15"/>
        <v>8.0831408775981523E-2</v>
      </c>
      <c r="L485" s="5"/>
      <c r="M485" s="5"/>
      <c r="N485" s="5"/>
      <c r="O485" s="5"/>
      <c r="P485" s="5"/>
      <c r="Q485" s="5"/>
      <c r="R485" s="5"/>
    </row>
    <row r="486" spans="1:18" x14ac:dyDescent="0.25">
      <c r="A486" s="18" t="s">
        <v>511</v>
      </c>
      <c r="B486" s="10" t="s">
        <v>539</v>
      </c>
      <c r="C486" s="85">
        <f>'5'!C486</f>
        <v>540</v>
      </c>
      <c r="D486" s="85">
        <f>'5'!D486</f>
        <v>368</v>
      </c>
      <c r="E486" s="85">
        <f>'5'!E486</f>
        <v>908</v>
      </c>
      <c r="F486" s="139" t="s">
        <v>511</v>
      </c>
      <c r="G486" s="139">
        <v>1</v>
      </c>
      <c r="H486" s="139">
        <v>82</v>
      </c>
      <c r="I486" s="24">
        <f t="shared" si="14"/>
        <v>0.22282608695652173</v>
      </c>
      <c r="J486" s="139">
        <v>304</v>
      </c>
      <c r="K486" s="24">
        <f t="shared" si="15"/>
        <v>0.26973684210526316</v>
      </c>
      <c r="L486" s="5"/>
      <c r="M486" s="5"/>
      <c r="N486" s="5"/>
      <c r="O486" s="5"/>
      <c r="P486" s="5"/>
      <c r="Q486" s="5"/>
      <c r="R486" s="5"/>
    </row>
    <row r="487" spans="1:18" x14ac:dyDescent="0.25">
      <c r="A487" s="18" t="s">
        <v>512</v>
      </c>
      <c r="B487" s="10" t="s">
        <v>542</v>
      </c>
      <c r="C487" s="85">
        <f>'5'!C487</f>
        <v>1857</v>
      </c>
      <c r="D487" s="85">
        <f>'5'!D487</f>
        <v>1241</v>
      </c>
      <c r="E487" s="85">
        <f>'5'!E487</f>
        <v>3098</v>
      </c>
      <c r="F487" s="139" t="s">
        <v>777</v>
      </c>
      <c r="G487" s="139">
        <v>1</v>
      </c>
      <c r="H487" s="139">
        <v>37</v>
      </c>
      <c r="I487" s="24">
        <f t="shared" si="14"/>
        <v>2.9814665592264304E-2</v>
      </c>
      <c r="J487" s="139">
        <v>872</v>
      </c>
      <c r="K487" s="24">
        <f t="shared" si="15"/>
        <v>4.2431192660550461E-2</v>
      </c>
      <c r="L487" s="5"/>
      <c r="M487" s="5"/>
      <c r="N487" s="5"/>
      <c r="O487" s="5"/>
      <c r="P487" s="5"/>
      <c r="Q487" s="5"/>
      <c r="R487" s="5"/>
    </row>
    <row r="488" spans="1:18" x14ac:dyDescent="0.25">
      <c r="A488" s="18" t="s">
        <v>513</v>
      </c>
      <c r="B488" s="10" t="s">
        <v>581</v>
      </c>
      <c r="C488" s="85">
        <f>'5'!C488</f>
        <v>248</v>
      </c>
      <c r="D488" s="85">
        <f>'5'!D488</f>
        <v>165</v>
      </c>
      <c r="E488" s="85">
        <f>'5'!E488</f>
        <v>413</v>
      </c>
      <c r="F488" s="139" t="s">
        <v>699</v>
      </c>
      <c r="G488" s="139">
        <v>0</v>
      </c>
      <c r="H488" s="139">
        <v>0</v>
      </c>
      <c r="I488" s="24">
        <f t="shared" si="14"/>
        <v>0</v>
      </c>
      <c r="J488" s="139">
        <v>128</v>
      </c>
      <c r="K488" s="24">
        <f t="shared" si="15"/>
        <v>0</v>
      </c>
      <c r="L488" s="5"/>
      <c r="M488" s="5"/>
      <c r="N488" s="5"/>
      <c r="O488" s="5"/>
      <c r="P488" s="5"/>
      <c r="Q488" s="5"/>
      <c r="R488" s="5"/>
    </row>
    <row r="489" spans="1:18" x14ac:dyDescent="0.25">
      <c r="A489" s="18" t="s">
        <v>514</v>
      </c>
      <c r="B489" s="10" t="s">
        <v>538</v>
      </c>
      <c r="C489" s="85">
        <f>'5'!C489</f>
        <v>118</v>
      </c>
      <c r="D489" s="85">
        <f>'5'!D489</f>
        <v>87</v>
      </c>
      <c r="E489" s="85">
        <f>'5'!E489</f>
        <v>205</v>
      </c>
      <c r="F489" s="139" t="s">
        <v>699</v>
      </c>
      <c r="G489" s="139">
        <v>0</v>
      </c>
      <c r="H489" s="139">
        <v>0</v>
      </c>
      <c r="I489" s="24">
        <f t="shared" si="14"/>
        <v>0</v>
      </c>
      <c r="J489" s="139">
        <v>60</v>
      </c>
      <c r="K489" s="24">
        <f t="shared" si="15"/>
        <v>0</v>
      </c>
      <c r="L489" s="5"/>
      <c r="M489" s="5"/>
      <c r="N489" s="5"/>
      <c r="O489" s="5"/>
      <c r="P489" s="5"/>
      <c r="Q489" s="5"/>
      <c r="R489" s="5"/>
    </row>
    <row r="490" spans="1:18" ht="22.5" x14ac:dyDescent="0.25">
      <c r="A490" s="18" t="s">
        <v>515</v>
      </c>
      <c r="B490" s="10" t="s">
        <v>555</v>
      </c>
      <c r="C490" s="85">
        <f>'5'!C490</f>
        <v>1510</v>
      </c>
      <c r="D490" s="85">
        <f>'5'!D490</f>
        <v>991</v>
      </c>
      <c r="E490" s="85">
        <f>'5'!E490</f>
        <v>2501</v>
      </c>
      <c r="F490" s="139" t="s">
        <v>748</v>
      </c>
      <c r="G490" s="139">
        <v>1</v>
      </c>
      <c r="H490" s="139">
        <v>30</v>
      </c>
      <c r="I490" s="24">
        <f t="shared" si="14"/>
        <v>3.0272452068617558E-2</v>
      </c>
      <c r="J490" s="139">
        <v>837</v>
      </c>
      <c r="K490" s="24">
        <f t="shared" si="15"/>
        <v>3.5842293906810034E-2</v>
      </c>
      <c r="L490" s="5"/>
      <c r="M490" s="5"/>
      <c r="N490" s="5"/>
      <c r="O490" s="5"/>
      <c r="P490" s="5"/>
      <c r="Q490" s="5"/>
      <c r="R490" s="5"/>
    </row>
    <row r="491" spans="1:18" x14ac:dyDescent="0.25">
      <c r="A491" s="18" t="s">
        <v>516</v>
      </c>
      <c r="B491" s="10" t="s">
        <v>549</v>
      </c>
      <c r="C491" s="85">
        <f>'5'!C491</f>
        <v>352</v>
      </c>
      <c r="D491" s="85">
        <f>'5'!D491</f>
        <v>255</v>
      </c>
      <c r="E491" s="85">
        <f>'5'!E491</f>
        <v>607</v>
      </c>
      <c r="F491" s="139" t="s">
        <v>699</v>
      </c>
      <c r="G491" s="139">
        <v>0</v>
      </c>
      <c r="H491" s="139">
        <v>0</v>
      </c>
      <c r="I491" s="24">
        <f t="shared" si="14"/>
        <v>0</v>
      </c>
      <c r="J491" s="139">
        <v>196</v>
      </c>
      <c r="K491" s="24">
        <f t="shared" si="15"/>
        <v>0</v>
      </c>
      <c r="L491" s="5"/>
      <c r="M491" s="5"/>
      <c r="N491" s="5"/>
      <c r="O491" s="5"/>
      <c r="P491" s="5"/>
      <c r="Q491" s="5"/>
      <c r="R491" s="5"/>
    </row>
    <row r="492" spans="1:18" x14ac:dyDescent="0.25">
      <c r="A492" s="18" t="s">
        <v>517</v>
      </c>
      <c r="B492" s="10" t="s">
        <v>540</v>
      </c>
      <c r="C492" s="85">
        <f>'5'!C492</f>
        <v>569</v>
      </c>
      <c r="D492" s="85">
        <f>'5'!D492</f>
        <v>377</v>
      </c>
      <c r="E492" s="85">
        <f>'5'!E492</f>
        <v>946</v>
      </c>
      <c r="F492" s="139" t="s">
        <v>699</v>
      </c>
      <c r="G492" s="139">
        <v>0</v>
      </c>
      <c r="H492" s="139">
        <v>0</v>
      </c>
      <c r="I492" s="24">
        <f t="shared" si="14"/>
        <v>0</v>
      </c>
      <c r="J492" s="139">
        <v>168</v>
      </c>
      <c r="K492" s="24">
        <f t="shared" si="15"/>
        <v>0</v>
      </c>
      <c r="L492" s="5"/>
      <c r="M492" s="5"/>
      <c r="N492" s="5"/>
      <c r="O492" s="5"/>
      <c r="P492" s="5"/>
      <c r="Q492" s="5"/>
      <c r="R492" s="5"/>
    </row>
    <row r="493" spans="1:18" x14ac:dyDescent="0.25">
      <c r="A493" s="18" t="s">
        <v>518</v>
      </c>
      <c r="B493" s="10" t="s">
        <v>552</v>
      </c>
      <c r="C493" s="85">
        <f>'5'!C493</f>
        <v>1189</v>
      </c>
      <c r="D493" s="85">
        <f>'5'!D493</f>
        <v>827</v>
      </c>
      <c r="E493" s="85">
        <f>'5'!E493</f>
        <v>2016</v>
      </c>
      <c r="F493" s="139" t="s">
        <v>699</v>
      </c>
      <c r="G493" s="139">
        <v>0</v>
      </c>
      <c r="H493" s="139">
        <v>0</v>
      </c>
      <c r="I493" s="24">
        <f t="shared" si="14"/>
        <v>0</v>
      </c>
      <c r="J493" s="139">
        <v>360</v>
      </c>
      <c r="K493" s="24">
        <f t="shared" si="15"/>
        <v>0</v>
      </c>
      <c r="L493" s="5"/>
      <c r="M493" s="5"/>
      <c r="N493" s="5"/>
      <c r="O493" s="5"/>
      <c r="P493" s="5"/>
      <c r="Q493" s="5"/>
      <c r="R493" s="5"/>
    </row>
    <row r="494" spans="1:18" x14ac:dyDescent="0.25">
      <c r="A494" s="18" t="s">
        <v>519</v>
      </c>
      <c r="B494" s="10" t="s">
        <v>577</v>
      </c>
      <c r="C494" s="85">
        <f>'5'!C494</f>
        <v>210</v>
      </c>
      <c r="D494" s="85">
        <f>'5'!D494</f>
        <v>175</v>
      </c>
      <c r="E494" s="85">
        <f>'5'!E494</f>
        <v>385</v>
      </c>
      <c r="F494" s="139" t="s">
        <v>699</v>
      </c>
      <c r="G494" s="139">
        <v>0</v>
      </c>
      <c r="H494" s="139">
        <v>0</v>
      </c>
      <c r="I494" s="24">
        <f t="shared" si="14"/>
        <v>0</v>
      </c>
      <c r="J494" s="139">
        <v>152</v>
      </c>
      <c r="K494" s="24">
        <f t="shared" si="15"/>
        <v>0</v>
      </c>
      <c r="L494" s="5"/>
      <c r="M494" s="5"/>
      <c r="N494" s="5"/>
      <c r="O494" s="5"/>
      <c r="P494" s="5"/>
      <c r="Q494" s="5"/>
      <c r="R494" s="5"/>
    </row>
    <row r="495" spans="1:18" x14ac:dyDescent="0.25">
      <c r="A495" s="18" t="s">
        <v>520</v>
      </c>
      <c r="B495" s="10" t="s">
        <v>550</v>
      </c>
      <c r="C495" s="85">
        <f>'5'!C495</f>
        <v>996</v>
      </c>
      <c r="D495" s="85">
        <f>'5'!D495</f>
        <v>761</v>
      </c>
      <c r="E495" s="85">
        <f>'5'!E495</f>
        <v>1757</v>
      </c>
      <c r="F495" s="139" t="s">
        <v>699</v>
      </c>
      <c r="G495" s="139">
        <v>0</v>
      </c>
      <c r="H495" s="139">
        <v>0</v>
      </c>
      <c r="I495" s="24">
        <f t="shared" si="14"/>
        <v>0</v>
      </c>
      <c r="J495" s="139">
        <v>98</v>
      </c>
      <c r="K495" s="24">
        <f t="shared" si="15"/>
        <v>0</v>
      </c>
      <c r="L495" s="5"/>
      <c r="M495" s="5"/>
      <c r="N495" s="5"/>
      <c r="O495" s="5"/>
      <c r="P495" s="5"/>
      <c r="Q495" s="5"/>
      <c r="R495" s="5"/>
    </row>
    <row r="496" spans="1:18" x14ac:dyDescent="0.25">
      <c r="A496" s="18" t="s">
        <v>521</v>
      </c>
      <c r="B496" s="10" t="s">
        <v>539</v>
      </c>
      <c r="C496" s="85">
        <f>'5'!C496</f>
        <v>1618</v>
      </c>
      <c r="D496" s="85">
        <f>'5'!D496</f>
        <v>1012</v>
      </c>
      <c r="E496" s="85">
        <f>'5'!E496</f>
        <v>2630</v>
      </c>
      <c r="F496" s="139" t="s">
        <v>787</v>
      </c>
      <c r="G496" s="139">
        <v>2</v>
      </c>
      <c r="H496" s="139">
        <v>70</v>
      </c>
      <c r="I496" s="24">
        <f t="shared" si="14"/>
        <v>6.9169960474308304E-2</v>
      </c>
      <c r="J496" s="139">
        <v>635</v>
      </c>
      <c r="K496" s="24">
        <f t="shared" si="15"/>
        <v>0.11023622047244094</v>
      </c>
      <c r="L496" s="5"/>
      <c r="M496" s="5"/>
      <c r="N496" s="5"/>
      <c r="O496" s="5"/>
      <c r="P496" s="5"/>
      <c r="Q496" s="5"/>
      <c r="R496" s="5"/>
    </row>
    <row r="497" spans="1:19" ht="22.5" x14ac:dyDescent="0.25">
      <c r="A497" s="18" t="s">
        <v>522</v>
      </c>
      <c r="B497" s="10" t="s">
        <v>570</v>
      </c>
      <c r="C497" s="85">
        <f>'5'!C497</f>
        <v>318</v>
      </c>
      <c r="D497" s="85">
        <f>'5'!D497</f>
        <v>247</v>
      </c>
      <c r="E497" s="85">
        <f>'5'!E497</f>
        <v>565</v>
      </c>
      <c r="F497" s="139" t="s">
        <v>788</v>
      </c>
      <c r="G497" s="139">
        <v>2</v>
      </c>
      <c r="H497" s="139">
        <v>53</v>
      </c>
      <c r="I497" s="24">
        <f t="shared" si="14"/>
        <v>0.2145748987854251</v>
      </c>
      <c r="J497" s="139">
        <v>192</v>
      </c>
      <c r="K497" s="24">
        <f t="shared" si="15"/>
        <v>0.27604166666666669</v>
      </c>
      <c r="L497" s="5"/>
      <c r="M497" s="5"/>
      <c r="N497" s="5"/>
      <c r="O497" s="5"/>
      <c r="P497" s="5"/>
      <c r="Q497" s="5"/>
      <c r="R497" s="5"/>
    </row>
    <row r="498" spans="1:19" x14ac:dyDescent="0.25">
      <c r="A498" s="18" t="s">
        <v>523</v>
      </c>
      <c r="B498" s="10" t="s">
        <v>545</v>
      </c>
      <c r="C498" s="85">
        <f>'5'!C498</f>
        <v>477</v>
      </c>
      <c r="D498" s="85">
        <f>'5'!D498</f>
        <v>411</v>
      </c>
      <c r="E498" s="85">
        <f>'5'!E498</f>
        <v>888</v>
      </c>
      <c r="F498" s="139" t="s">
        <v>699</v>
      </c>
      <c r="G498" s="139">
        <v>0</v>
      </c>
      <c r="H498" s="139">
        <v>0</v>
      </c>
      <c r="I498" s="24">
        <f t="shared" si="14"/>
        <v>0</v>
      </c>
      <c r="J498" s="139">
        <v>252</v>
      </c>
      <c r="K498" s="24">
        <f t="shared" si="15"/>
        <v>0</v>
      </c>
      <c r="L498" s="5"/>
      <c r="M498" s="5"/>
      <c r="N498" s="5"/>
      <c r="O498" s="5"/>
      <c r="P498" s="5"/>
      <c r="Q498" s="5"/>
      <c r="R498" s="5"/>
    </row>
    <row r="499" spans="1:19" x14ac:dyDescent="0.25">
      <c r="A499" s="18" t="s">
        <v>524</v>
      </c>
      <c r="B499" s="10" t="s">
        <v>545</v>
      </c>
      <c r="C499" s="85">
        <f>'5'!C499</f>
        <v>1409</v>
      </c>
      <c r="D499" s="85">
        <f>'5'!D499</f>
        <v>852</v>
      </c>
      <c r="E499" s="85">
        <f>'5'!E499</f>
        <v>2261</v>
      </c>
      <c r="F499" s="139" t="s">
        <v>771</v>
      </c>
      <c r="G499" s="139">
        <v>1</v>
      </c>
      <c r="H499" s="139">
        <v>37</v>
      </c>
      <c r="I499" s="24">
        <f t="shared" si="14"/>
        <v>4.3427230046948359E-2</v>
      </c>
      <c r="J499" s="139">
        <v>643</v>
      </c>
      <c r="K499" s="24">
        <f t="shared" si="15"/>
        <v>5.7542768273716953E-2</v>
      </c>
      <c r="L499" s="5"/>
      <c r="M499" s="5"/>
      <c r="N499" s="5"/>
      <c r="O499" s="5"/>
      <c r="P499" s="5"/>
      <c r="Q499" s="5"/>
      <c r="R499" s="5"/>
    </row>
    <row r="500" spans="1:19" x14ac:dyDescent="0.25">
      <c r="A500" s="18" t="s">
        <v>525</v>
      </c>
      <c r="B500" s="10" t="s">
        <v>552</v>
      </c>
      <c r="C500" s="85">
        <f>'5'!C500</f>
        <v>344</v>
      </c>
      <c r="D500" s="85">
        <f>'5'!D500</f>
        <v>247</v>
      </c>
      <c r="E500" s="85">
        <f>'5'!E500</f>
        <v>591</v>
      </c>
      <c r="F500" s="139" t="s">
        <v>699</v>
      </c>
      <c r="G500" s="139">
        <v>0</v>
      </c>
      <c r="H500" s="139">
        <v>0</v>
      </c>
      <c r="I500" s="24">
        <f t="shared" si="14"/>
        <v>0</v>
      </c>
      <c r="J500" s="139">
        <v>146</v>
      </c>
      <c r="K500" s="24">
        <f t="shared" si="15"/>
        <v>0</v>
      </c>
      <c r="L500" s="5"/>
      <c r="M500" s="5"/>
      <c r="N500" s="5"/>
      <c r="O500" s="5"/>
      <c r="P500" s="5"/>
      <c r="Q500" s="5"/>
      <c r="R500" s="5"/>
    </row>
    <row r="501" spans="1:19" ht="22.5" x14ac:dyDescent="0.25">
      <c r="A501" s="18" t="s">
        <v>526</v>
      </c>
      <c r="B501" s="10" t="s">
        <v>556</v>
      </c>
      <c r="C501" s="85">
        <f>'5'!C501</f>
        <v>2492</v>
      </c>
      <c r="D501" s="85">
        <f>'5'!D501</f>
        <v>1533</v>
      </c>
      <c r="E501" s="85">
        <f>'5'!E501</f>
        <v>4025</v>
      </c>
      <c r="F501" s="139" t="s">
        <v>789</v>
      </c>
      <c r="G501" s="139">
        <v>4</v>
      </c>
      <c r="H501" s="139">
        <v>223</v>
      </c>
      <c r="I501" s="24">
        <f t="shared" si="14"/>
        <v>0.14546640574037834</v>
      </c>
      <c r="J501" s="139">
        <v>1424</v>
      </c>
      <c r="K501" s="24">
        <f t="shared" si="15"/>
        <v>0.15660112359550563</v>
      </c>
      <c r="L501" s="5"/>
      <c r="M501" s="5"/>
      <c r="N501" s="5"/>
      <c r="O501" s="5"/>
      <c r="P501" s="5"/>
      <c r="Q501" s="5"/>
      <c r="R501" s="5"/>
    </row>
    <row r="502" spans="1:19" ht="22.5" x14ac:dyDescent="0.25">
      <c r="A502" s="18" t="s">
        <v>527</v>
      </c>
      <c r="B502" s="10" t="s">
        <v>556</v>
      </c>
      <c r="C502" s="85">
        <f>'5'!C502</f>
        <v>562</v>
      </c>
      <c r="D502" s="85">
        <f>'5'!D502</f>
        <v>406</v>
      </c>
      <c r="E502" s="85">
        <f>'5'!E502</f>
        <v>968</v>
      </c>
      <c r="F502" s="139" t="s">
        <v>790</v>
      </c>
      <c r="G502" s="139">
        <v>2</v>
      </c>
      <c r="H502" s="139">
        <v>38</v>
      </c>
      <c r="I502" s="24">
        <f t="shared" si="14"/>
        <v>9.3596059113300489E-2</v>
      </c>
      <c r="J502" s="139">
        <v>134</v>
      </c>
      <c r="K502" s="24">
        <f t="shared" si="15"/>
        <v>0.28358208955223879</v>
      </c>
      <c r="L502" s="5"/>
      <c r="M502" s="5"/>
      <c r="N502" s="5"/>
      <c r="O502" s="5"/>
      <c r="P502" s="5"/>
      <c r="Q502" s="5"/>
      <c r="R502" s="5"/>
    </row>
    <row r="503" spans="1:19" x14ac:dyDescent="0.25">
      <c r="A503" s="18" t="s">
        <v>528</v>
      </c>
      <c r="B503" s="10" t="s">
        <v>574</v>
      </c>
      <c r="C503" s="85">
        <f>'5'!C503</f>
        <v>429</v>
      </c>
      <c r="D503" s="85">
        <f>'5'!D503</f>
        <v>294</v>
      </c>
      <c r="E503" s="85">
        <f>'5'!E503</f>
        <v>723</v>
      </c>
      <c r="F503" s="139" t="s">
        <v>699</v>
      </c>
      <c r="G503" s="139">
        <v>0</v>
      </c>
      <c r="H503" s="139">
        <v>0</v>
      </c>
      <c r="I503" s="24">
        <f t="shared" si="14"/>
        <v>0</v>
      </c>
      <c r="J503" s="139">
        <v>197</v>
      </c>
      <c r="K503" s="24">
        <f t="shared" si="15"/>
        <v>0</v>
      </c>
      <c r="L503" s="5"/>
      <c r="M503" s="5"/>
      <c r="N503" s="5"/>
      <c r="O503" s="5"/>
      <c r="P503" s="5"/>
      <c r="Q503" s="5"/>
      <c r="R503" s="5"/>
    </row>
    <row r="504" spans="1:19" x14ac:dyDescent="0.25">
      <c r="A504" s="173" t="s">
        <v>529</v>
      </c>
      <c r="B504" s="173"/>
      <c r="C504" s="66">
        <f>'1'!D503</f>
        <v>432581</v>
      </c>
      <c r="D504" s="66">
        <f>'1'!E503</f>
        <v>296957</v>
      </c>
      <c r="E504" s="66">
        <f>'1'!F503</f>
        <v>729538</v>
      </c>
      <c r="F504" s="20"/>
      <c r="G504" s="95">
        <v>144</v>
      </c>
      <c r="H504" s="95">
        <f>SUM(H3:H503)</f>
        <v>11391</v>
      </c>
      <c r="I504" s="84">
        <f t="shared" si="14"/>
        <v>3.8359089026357353E-2</v>
      </c>
      <c r="J504" s="150">
        <v>173474</v>
      </c>
      <c r="K504" s="84">
        <f t="shared" si="15"/>
        <v>6.5664018815499728E-2</v>
      </c>
    </row>
    <row r="505" spans="1:19" x14ac:dyDescent="0.25">
      <c r="A505" s="183" t="str">
        <f>'1'!A504</f>
        <v>* 2010 School District population estimates from PA Data Center, Penn State University</v>
      </c>
      <c r="B505" s="183"/>
      <c r="C505" s="183"/>
      <c r="D505" s="183"/>
      <c r="E505" s="183"/>
      <c r="F505" s="183"/>
      <c r="G505" s="183"/>
      <c r="H505" s="183"/>
      <c r="I505" s="183"/>
      <c r="J505" s="183"/>
      <c r="K505" s="183"/>
      <c r="L505" s="183"/>
      <c r="M505" s="183"/>
      <c r="N505" s="183"/>
      <c r="O505" s="183"/>
      <c r="P505" s="183"/>
      <c r="Q505" s="183"/>
      <c r="R505" s="183"/>
      <c r="S505" s="183"/>
    </row>
    <row r="506" spans="1:19" x14ac:dyDescent="0.25">
      <c r="A506" s="183" t="s">
        <v>893</v>
      </c>
      <c r="B506" s="183"/>
      <c r="C506" s="183"/>
      <c r="D506" s="183"/>
      <c r="E506" s="183"/>
      <c r="F506" s="183"/>
      <c r="G506" s="183"/>
      <c r="H506" s="183"/>
      <c r="I506" s="183"/>
      <c r="J506" s="183"/>
      <c r="K506" s="183"/>
      <c r="L506" s="5"/>
      <c r="M506" s="5"/>
      <c r="N506" s="5"/>
      <c r="O506" s="5"/>
      <c r="P506" s="5"/>
      <c r="Q506" s="5"/>
      <c r="R506" s="5"/>
      <c r="S506" s="5"/>
    </row>
    <row r="507" spans="1:19" x14ac:dyDescent="0.25">
      <c r="A507" s="93" t="s">
        <v>639</v>
      </c>
      <c r="B507" s="92"/>
      <c r="C507" s="105"/>
      <c r="D507" s="105"/>
      <c r="E507" s="105"/>
      <c r="F507" s="92"/>
      <c r="G507" s="92"/>
      <c r="H507" s="92"/>
      <c r="I507" s="96"/>
      <c r="J507" s="92"/>
      <c r="K507" s="96"/>
      <c r="L507" s="5"/>
      <c r="M507" s="5"/>
      <c r="N507" s="5"/>
      <c r="O507" s="5"/>
      <c r="P507" s="5"/>
      <c r="Q507" s="5"/>
      <c r="R507" s="5"/>
      <c r="S507" s="5"/>
    </row>
    <row r="508" spans="1:19" x14ac:dyDescent="0.25">
      <c r="A508" s="183" t="s">
        <v>563</v>
      </c>
      <c r="B508" s="183"/>
      <c r="C508" s="183"/>
      <c r="D508" s="183"/>
      <c r="E508" s="183"/>
      <c r="F508" s="183"/>
      <c r="G508" s="183"/>
      <c r="H508" s="183"/>
      <c r="I508" s="183"/>
      <c r="J508" s="183"/>
      <c r="K508" s="183"/>
      <c r="L508" s="5"/>
      <c r="M508" s="5"/>
      <c r="N508" s="5"/>
      <c r="O508" s="5"/>
      <c r="P508" s="5"/>
      <c r="Q508" s="5"/>
      <c r="R508" s="5"/>
      <c r="S508" s="5"/>
    </row>
    <row r="509" spans="1:19" x14ac:dyDescent="0.25">
      <c r="A509" s="183" t="s">
        <v>564</v>
      </c>
      <c r="B509" s="183"/>
      <c r="C509" s="183"/>
      <c r="D509" s="183"/>
      <c r="E509" s="183"/>
      <c r="F509" s="183"/>
      <c r="G509" s="183"/>
      <c r="H509" s="183"/>
      <c r="I509" s="183"/>
      <c r="J509" s="183"/>
      <c r="K509" s="183"/>
      <c r="L509" s="5"/>
      <c r="M509" s="5"/>
      <c r="N509" s="5"/>
      <c r="O509" s="5"/>
      <c r="P509" s="5"/>
      <c r="Q509" s="5"/>
      <c r="R509" s="5"/>
      <c r="S509" s="5"/>
    </row>
  </sheetData>
  <mergeCells count="8">
    <mergeCell ref="A1:K1"/>
    <mergeCell ref="A506:K506"/>
    <mergeCell ref="A509:K509"/>
    <mergeCell ref="A508:K508"/>
    <mergeCell ref="A504:B504"/>
    <mergeCell ref="A2:E2"/>
    <mergeCell ref="A505:S505"/>
    <mergeCell ref="F2:K2"/>
  </mergeCells>
  <pageMargins left="0.3" right="0.3" top="0.4" bottom="0.5" header="0.3" footer="0.3"/>
  <pageSetup orientation="portrait" r:id="rId1"/>
  <headerFooter>
    <oddFooter>&amp;L&amp;8Prepared by:  Office of Child Development and Early Learning&amp;C&amp;8&amp;P&amp;R&amp;8Updated 11/1/2011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8" tint="-0.249977111117893"/>
  </sheetPr>
  <dimension ref="A1:Q507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RowHeight="15" x14ac:dyDescent="0.25"/>
  <cols>
    <col min="1" max="1" width="23.7109375" customWidth="1"/>
    <col min="2" max="2" width="11.85546875" customWidth="1"/>
    <col min="3" max="5" width="11.140625" bestFit="1" customWidth="1"/>
    <col min="6" max="6" width="7.7109375" bestFit="1" customWidth="1"/>
    <col min="7" max="7" width="24.85546875" customWidth="1"/>
    <col min="8" max="8" width="14" bestFit="1" customWidth="1"/>
  </cols>
  <sheetData>
    <row r="1" spans="1:15" x14ac:dyDescent="0.25">
      <c r="A1" s="171" t="str">
        <f>'Table of Contents'!B12&amp;": "&amp;'Table of Contents'!C12</f>
        <v>Tab 7: School District Based Pre-K Reach Data</v>
      </c>
      <c r="B1" s="171"/>
      <c r="C1" s="171"/>
      <c r="D1" s="171"/>
      <c r="E1" s="171"/>
      <c r="F1" s="171"/>
      <c r="G1" s="171"/>
      <c r="H1" s="188"/>
      <c r="I1" s="5"/>
      <c r="J1" s="5"/>
      <c r="K1" s="5"/>
      <c r="L1" s="5"/>
      <c r="M1" s="5"/>
      <c r="N1" s="5"/>
      <c r="O1" s="5"/>
    </row>
    <row r="2" spans="1:15" x14ac:dyDescent="0.25">
      <c r="A2" s="189" t="str">
        <f>'5'!A2:E2</f>
        <v>2012-2013</v>
      </c>
      <c r="B2" s="190"/>
      <c r="C2" s="190"/>
      <c r="D2" s="190"/>
      <c r="E2" s="191"/>
      <c r="F2" s="192" t="s">
        <v>885</v>
      </c>
      <c r="G2" s="191"/>
      <c r="H2" s="69"/>
      <c r="I2" s="5"/>
      <c r="J2" s="5"/>
      <c r="K2" s="5"/>
      <c r="L2" s="5"/>
      <c r="M2" s="5"/>
      <c r="N2" s="5"/>
    </row>
    <row r="3" spans="1:15" ht="36" x14ac:dyDescent="0.25">
      <c r="A3" s="22" t="str">
        <f>'1'!A2</f>
        <v>School District</v>
      </c>
      <c r="B3" s="68" t="str">
        <f>'1'!B2</f>
        <v>County</v>
      </c>
      <c r="C3" s="88" t="str">
        <f>'6'!C3</f>
        <v># of Children Ages 0-2*</v>
      </c>
      <c r="D3" s="88" t="str">
        <f>'6'!D3</f>
        <v># of Children Ages 3-4*</v>
      </c>
      <c r="E3" s="88" t="str">
        <f>'6'!E3</f>
        <v># of Children Under 5*</v>
      </c>
      <c r="F3" s="23" t="s">
        <v>642</v>
      </c>
      <c r="G3" s="25" t="s">
        <v>643</v>
      </c>
      <c r="H3" s="5"/>
      <c r="I3" s="5"/>
      <c r="J3" s="5"/>
      <c r="K3" s="5"/>
      <c r="L3" s="5"/>
      <c r="M3" s="5"/>
      <c r="N3" s="5"/>
    </row>
    <row r="4" spans="1:15" x14ac:dyDescent="0.25">
      <c r="A4" s="9" t="str">
        <f>'5'!A4</f>
        <v>Abington Heights SD</v>
      </c>
      <c r="B4" s="10" t="str">
        <f>'5'!B4</f>
        <v>Lackawanna</v>
      </c>
      <c r="C4" s="85">
        <f>'5'!C4</f>
        <v>665</v>
      </c>
      <c r="D4" s="85">
        <f>'5'!D4</f>
        <v>501</v>
      </c>
      <c r="E4" s="85">
        <f>'5'!E4</f>
        <v>1166</v>
      </c>
      <c r="F4" s="145">
        <v>0</v>
      </c>
      <c r="G4" s="24">
        <f t="shared" ref="G4:G67" si="0">F4/D4</f>
        <v>0</v>
      </c>
      <c r="H4" s="5"/>
      <c r="I4" s="5"/>
      <c r="J4" s="5"/>
      <c r="K4" s="5"/>
      <c r="L4" s="5"/>
      <c r="M4" s="5"/>
      <c r="N4" s="5"/>
    </row>
    <row r="5" spans="1:15" x14ac:dyDescent="0.25">
      <c r="A5" s="9" t="str">
        <f>'5'!A5</f>
        <v>Abington SD</v>
      </c>
      <c r="B5" s="10" t="str">
        <f>'5'!B5</f>
        <v>Montgomery</v>
      </c>
      <c r="C5" s="85">
        <f>'5'!C5</f>
        <v>1942</v>
      </c>
      <c r="D5" s="85">
        <f>'5'!D5</f>
        <v>1304</v>
      </c>
      <c r="E5" s="85">
        <f>'5'!E5</f>
        <v>3246</v>
      </c>
      <c r="F5" s="145">
        <v>0</v>
      </c>
      <c r="G5" s="24">
        <f t="shared" si="0"/>
        <v>0</v>
      </c>
      <c r="H5" s="5"/>
      <c r="I5" s="5"/>
      <c r="J5" s="5"/>
      <c r="K5" s="5"/>
      <c r="L5" s="5"/>
      <c r="M5" s="5"/>
      <c r="N5" s="5"/>
    </row>
    <row r="6" spans="1:15" x14ac:dyDescent="0.25">
      <c r="A6" s="9" t="str">
        <f>'5'!A6</f>
        <v>Albert Gallatin Area SD</v>
      </c>
      <c r="B6" s="10" t="str">
        <f>'5'!B6</f>
        <v>Fayette</v>
      </c>
      <c r="C6" s="85">
        <f>'5'!C6</f>
        <v>732</v>
      </c>
      <c r="D6" s="85">
        <f>'5'!D6</f>
        <v>512</v>
      </c>
      <c r="E6" s="85">
        <f>'5'!E6</f>
        <v>1244</v>
      </c>
      <c r="F6" s="145">
        <v>0</v>
      </c>
      <c r="G6" s="24">
        <f t="shared" si="0"/>
        <v>0</v>
      </c>
      <c r="H6" s="5"/>
      <c r="I6" s="5"/>
      <c r="J6" s="5"/>
      <c r="K6" s="5"/>
      <c r="L6" s="5"/>
      <c r="M6" s="5"/>
      <c r="N6" s="5"/>
    </row>
    <row r="7" spans="1:15" x14ac:dyDescent="0.25">
      <c r="A7" s="9" t="str">
        <f>'5'!A7</f>
        <v>Aliquippa SD</v>
      </c>
      <c r="B7" s="10" t="str">
        <f>'5'!B7</f>
        <v>Beaver</v>
      </c>
      <c r="C7" s="85">
        <f>'5'!C7</f>
        <v>405</v>
      </c>
      <c r="D7" s="85">
        <f>'5'!D7</f>
        <v>246</v>
      </c>
      <c r="E7" s="85">
        <f>'5'!E7</f>
        <v>651</v>
      </c>
      <c r="F7" s="145">
        <v>0</v>
      </c>
      <c r="G7" s="24">
        <f t="shared" si="0"/>
        <v>0</v>
      </c>
      <c r="H7" s="5"/>
      <c r="I7" s="5"/>
      <c r="J7" s="5"/>
      <c r="K7" s="5"/>
      <c r="L7" s="5"/>
      <c r="M7" s="5"/>
      <c r="N7" s="5"/>
    </row>
    <row r="8" spans="1:15" x14ac:dyDescent="0.25">
      <c r="A8" s="9" t="str">
        <f>'5'!A8</f>
        <v>Allegheny Valley SD</v>
      </c>
      <c r="B8" s="10" t="str">
        <f>'5'!B8</f>
        <v>Allegheny</v>
      </c>
      <c r="C8" s="85">
        <f>'5'!C8</f>
        <v>207</v>
      </c>
      <c r="D8" s="85">
        <f>'5'!D8</f>
        <v>141</v>
      </c>
      <c r="E8" s="85">
        <f>'5'!E8</f>
        <v>348</v>
      </c>
      <c r="F8" s="145">
        <v>0</v>
      </c>
      <c r="G8" s="24">
        <f t="shared" si="0"/>
        <v>0</v>
      </c>
      <c r="H8" s="5"/>
      <c r="I8" s="5"/>
      <c r="J8" s="5"/>
      <c r="K8" s="5"/>
      <c r="L8" s="5"/>
      <c r="M8" s="5"/>
      <c r="N8" s="5"/>
    </row>
    <row r="9" spans="1:15" x14ac:dyDescent="0.25">
      <c r="A9" s="9" t="str">
        <f>'5'!A9</f>
        <v>Allegheny-Clarion Valley SD</v>
      </c>
      <c r="B9" s="10" t="str">
        <f>'5'!B9</f>
        <v>Clarion</v>
      </c>
      <c r="C9" s="85">
        <f>'5'!C9</f>
        <v>192</v>
      </c>
      <c r="D9" s="85">
        <f>'5'!D9</f>
        <v>115</v>
      </c>
      <c r="E9" s="85">
        <f>'5'!E9</f>
        <v>307</v>
      </c>
      <c r="F9" s="145">
        <v>0</v>
      </c>
      <c r="G9" s="24">
        <f t="shared" si="0"/>
        <v>0</v>
      </c>
      <c r="H9" s="5"/>
      <c r="I9" s="5"/>
      <c r="J9" s="5"/>
      <c r="K9" s="5"/>
      <c r="L9" s="5"/>
      <c r="M9" s="5"/>
      <c r="N9" s="5"/>
    </row>
    <row r="10" spans="1:15" x14ac:dyDescent="0.25">
      <c r="A10" s="9" t="str">
        <f>'5'!A10</f>
        <v>Allentown City SD</v>
      </c>
      <c r="B10" s="10" t="str">
        <f>'5'!B10</f>
        <v>Lehigh</v>
      </c>
      <c r="C10" s="85">
        <f>'5'!C10</f>
        <v>5668</v>
      </c>
      <c r="D10" s="85">
        <f>'5'!D10</f>
        <v>3664</v>
      </c>
      <c r="E10" s="85">
        <f>'5'!E10</f>
        <v>9332</v>
      </c>
      <c r="F10" s="145">
        <v>172</v>
      </c>
      <c r="G10" s="24">
        <f t="shared" si="0"/>
        <v>4.6943231441048033E-2</v>
      </c>
      <c r="H10" s="5"/>
      <c r="I10" s="5"/>
      <c r="J10" s="5"/>
      <c r="K10" s="5"/>
      <c r="L10" s="5"/>
      <c r="M10" s="5"/>
      <c r="N10" s="5"/>
    </row>
    <row r="11" spans="1:15" x14ac:dyDescent="0.25">
      <c r="A11" s="9" t="str">
        <f>'5'!A11</f>
        <v>Altoona Area SD</v>
      </c>
      <c r="B11" s="10" t="str">
        <f>'5'!B11</f>
        <v>Blair</v>
      </c>
      <c r="C11" s="85">
        <f>'5'!C11</f>
        <v>2109</v>
      </c>
      <c r="D11" s="85">
        <f>'5'!D11</f>
        <v>1406</v>
      </c>
      <c r="E11" s="85">
        <f>'5'!E11</f>
        <v>3515</v>
      </c>
      <c r="F11" s="145">
        <v>0</v>
      </c>
      <c r="G11" s="24">
        <f t="shared" si="0"/>
        <v>0</v>
      </c>
      <c r="H11" s="5"/>
      <c r="I11" s="5"/>
      <c r="J11" s="5"/>
      <c r="K11" s="5"/>
      <c r="L11" s="5"/>
      <c r="M11" s="5"/>
      <c r="N11" s="5"/>
    </row>
    <row r="12" spans="1:15" x14ac:dyDescent="0.25">
      <c r="A12" s="9" t="str">
        <f>'5'!A12</f>
        <v>Ambridge Area SD</v>
      </c>
      <c r="B12" s="10" t="str">
        <f>'5'!B12</f>
        <v>Beaver</v>
      </c>
      <c r="C12" s="85">
        <f>'5'!C12</f>
        <v>850</v>
      </c>
      <c r="D12" s="85">
        <f>'5'!D12</f>
        <v>531</v>
      </c>
      <c r="E12" s="85">
        <f>'5'!E12</f>
        <v>1381</v>
      </c>
      <c r="F12" s="145">
        <v>1</v>
      </c>
      <c r="G12" s="24">
        <f t="shared" si="0"/>
        <v>1.8832391713747645E-3</v>
      </c>
      <c r="H12" s="5"/>
      <c r="I12" s="5"/>
      <c r="J12" s="5"/>
      <c r="K12" s="5"/>
      <c r="L12" s="5"/>
      <c r="M12" s="5"/>
      <c r="N12" s="5"/>
    </row>
    <row r="13" spans="1:15" x14ac:dyDescent="0.25">
      <c r="A13" s="9" t="str">
        <f>'5'!A13</f>
        <v>Annville-Cleona SD</v>
      </c>
      <c r="B13" s="10" t="str">
        <f>'5'!B13</f>
        <v>Lebanon</v>
      </c>
      <c r="C13" s="85">
        <f>'5'!C13</f>
        <v>324</v>
      </c>
      <c r="D13" s="85">
        <f>'5'!D13</f>
        <v>228</v>
      </c>
      <c r="E13" s="85">
        <f>'5'!E13</f>
        <v>552</v>
      </c>
      <c r="F13" s="145">
        <v>0</v>
      </c>
      <c r="G13" s="24">
        <f t="shared" si="0"/>
        <v>0</v>
      </c>
      <c r="H13" s="5"/>
      <c r="I13" s="5"/>
      <c r="J13" s="5"/>
      <c r="K13" s="5"/>
      <c r="L13" s="5"/>
      <c r="M13" s="5"/>
      <c r="N13" s="5"/>
    </row>
    <row r="14" spans="1:15" x14ac:dyDescent="0.25">
      <c r="A14" s="9" t="str">
        <f>'5'!A14</f>
        <v>Antietam SD</v>
      </c>
      <c r="B14" s="10" t="str">
        <f>'5'!B14</f>
        <v>Berks</v>
      </c>
      <c r="C14" s="85">
        <f>'5'!C14</f>
        <v>301</v>
      </c>
      <c r="D14" s="85">
        <f>'5'!D14</f>
        <v>186</v>
      </c>
      <c r="E14" s="85">
        <f>'5'!E14</f>
        <v>487</v>
      </c>
      <c r="F14" s="145">
        <v>0</v>
      </c>
      <c r="G14" s="24">
        <f t="shared" si="0"/>
        <v>0</v>
      </c>
      <c r="H14" s="5"/>
      <c r="I14" s="5"/>
      <c r="J14" s="5"/>
      <c r="K14" s="5"/>
      <c r="L14" s="5"/>
      <c r="M14" s="5"/>
      <c r="N14" s="5"/>
    </row>
    <row r="15" spans="1:15" x14ac:dyDescent="0.25">
      <c r="A15" s="9" t="str">
        <f>'5'!A15</f>
        <v>Apollo-Ridge SD</v>
      </c>
      <c r="B15" s="10" t="str">
        <f>'5'!B15</f>
        <v>Armstrong</v>
      </c>
      <c r="C15" s="85">
        <f>'5'!C15</f>
        <v>284</v>
      </c>
      <c r="D15" s="85">
        <f>'5'!D15</f>
        <v>191</v>
      </c>
      <c r="E15" s="85">
        <f>'5'!E15</f>
        <v>475</v>
      </c>
      <c r="F15" s="145">
        <v>0</v>
      </c>
      <c r="G15" s="24">
        <f t="shared" si="0"/>
        <v>0</v>
      </c>
      <c r="H15" s="5"/>
      <c r="I15" s="5"/>
      <c r="J15" s="5"/>
      <c r="K15" s="5"/>
      <c r="L15" s="5"/>
      <c r="M15" s="5"/>
      <c r="N15" s="5"/>
    </row>
    <row r="16" spans="1:15" x14ac:dyDescent="0.25">
      <c r="A16" s="9" t="str">
        <f>'5'!A16</f>
        <v>Armstrong SD</v>
      </c>
      <c r="B16" s="10" t="str">
        <f>'5'!B16</f>
        <v>Armstrong</v>
      </c>
      <c r="C16" s="85">
        <f>'5'!C16</f>
        <v>1450</v>
      </c>
      <c r="D16" s="85">
        <f>'5'!D16</f>
        <v>1022</v>
      </c>
      <c r="E16" s="85">
        <f>'5'!E16</f>
        <v>2472</v>
      </c>
      <c r="F16" s="145">
        <v>0</v>
      </c>
      <c r="G16" s="24">
        <f t="shared" si="0"/>
        <v>0</v>
      </c>
      <c r="H16" s="5"/>
      <c r="I16" s="5"/>
      <c r="J16" s="5"/>
      <c r="K16" s="5"/>
      <c r="L16" s="5"/>
      <c r="M16" s="5"/>
      <c r="N16" s="5"/>
    </row>
    <row r="17" spans="1:14" x14ac:dyDescent="0.25">
      <c r="A17" s="9" t="str">
        <f>'5'!A17</f>
        <v>Athens Area SD</v>
      </c>
      <c r="B17" s="10" t="str">
        <f>'5'!B17</f>
        <v>Bradford</v>
      </c>
      <c r="C17" s="85">
        <f>'5'!C17</f>
        <v>528</v>
      </c>
      <c r="D17" s="85">
        <f>'5'!D17</f>
        <v>352</v>
      </c>
      <c r="E17" s="85">
        <f>'5'!E17</f>
        <v>880</v>
      </c>
      <c r="F17" s="145">
        <v>0</v>
      </c>
      <c r="G17" s="24">
        <f t="shared" si="0"/>
        <v>0</v>
      </c>
      <c r="H17" s="5"/>
      <c r="I17" s="5"/>
      <c r="J17" s="5"/>
      <c r="K17" s="5"/>
      <c r="L17" s="5"/>
      <c r="M17" s="5"/>
      <c r="N17" s="5"/>
    </row>
    <row r="18" spans="1:14" x14ac:dyDescent="0.25">
      <c r="A18" s="9" t="str">
        <f>'5'!A18</f>
        <v>Austin Area SD</v>
      </c>
      <c r="B18" s="10" t="str">
        <f>'5'!B18</f>
        <v>Potter</v>
      </c>
      <c r="C18" s="85">
        <f>'5'!C18</f>
        <v>40</v>
      </c>
      <c r="D18" s="85">
        <f>'5'!D18</f>
        <v>22</v>
      </c>
      <c r="E18" s="85">
        <f>'5'!E18</f>
        <v>62</v>
      </c>
      <c r="F18" s="145">
        <v>26</v>
      </c>
      <c r="G18" s="24">
        <f t="shared" si="0"/>
        <v>1.1818181818181819</v>
      </c>
      <c r="H18" s="5"/>
      <c r="I18" s="5"/>
      <c r="J18" s="5"/>
      <c r="K18" s="5"/>
      <c r="L18" s="5"/>
      <c r="M18" s="5"/>
      <c r="N18" s="5"/>
    </row>
    <row r="19" spans="1:14" x14ac:dyDescent="0.25">
      <c r="A19" s="9" t="str">
        <f>'5'!A19</f>
        <v>Avella Area SD</v>
      </c>
      <c r="B19" s="10" t="str">
        <f>'5'!B19</f>
        <v>Washington</v>
      </c>
      <c r="C19" s="85">
        <f>'5'!C19</f>
        <v>124</v>
      </c>
      <c r="D19" s="85">
        <f>'5'!D19</f>
        <v>71</v>
      </c>
      <c r="E19" s="85">
        <f>'5'!E19</f>
        <v>195</v>
      </c>
      <c r="F19" s="145">
        <v>0</v>
      </c>
      <c r="G19" s="24">
        <f t="shared" si="0"/>
        <v>0</v>
      </c>
      <c r="H19" s="5"/>
      <c r="I19" s="5"/>
      <c r="J19" s="5"/>
      <c r="K19" s="5"/>
      <c r="L19" s="5"/>
      <c r="M19" s="5"/>
      <c r="N19" s="5"/>
    </row>
    <row r="20" spans="1:14" x14ac:dyDescent="0.25">
      <c r="A20" s="9" t="str">
        <f>'5'!A20</f>
        <v>Avon Grove SD</v>
      </c>
      <c r="B20" s="10" t="str">
        <f>'5'!B20</f>
        <v>Chester</v>
      </c>
      <c r="C20" s="85">
        <f>'5'!C20</f>
        <v>1064</v>
      </c>
      <c r="D20" s="85">
        <f>'5'!D20</f>
        <v>844</v>
      </c>
      <c r="E20" s="85">
        <f>'5'!E20</f>
        <v>1908</v>
      </c>
      <c r="F20" s="145">
        <v>0</v>
      </c>
      <c r="G20" s="24">
        <f t="shared" si="0"/>
        <v>0</v>
      </c>
      <c r="H20" s="5"/>
      <c r="I20" s="5"/>
      <c r="J20" s="5"/>
      <c r="K20" s="5"/>
      <c r="L20" s="5"/>
      <c r="M20" s="5"/>
      <c r="N20" s="5"/>
    </row>
    <row r="21" spans="1:14" x14ac:dyDescent="0.25">
      <c r="A21" s="9" t="str">
        <f>'5'!A21</f>
        <v>Avonworth SD</v>
      </c>
      <c r="B21" s="10" t="str">
        <f>'5'!B21</f>
        <v>Allegheny</v>
      </c>
      <c r="C21" s="85">
        <f>'5'!C21</f>
        <v>403</v>
      </c>
      <c r="D21" s="85">
        <f>'5'!D21</f>
        <v>268</v>
      </c>
      <c r="E21" s="85">
        <f>'5'!E21</f>
        <v>671</v>
      </c>
      <c r="F21" s="145">
        <v>0</v>
      </c>
      <c r="G21" s="24">
        <f t="shared" si="0"/>
        <v>0</v>
      </c>
      <c r="H21" s="5"/>
      <c r="I21" s="5"/>
      <c r="J21" s="5"/>
      <c r="K21" s="5"/>
      <c r="L21" s="5"/>
      <c r="M21" s="5"/>
      <c r="N21" s="5"/>
    </row>
    <row r="22" spans="1:14" x14ac:dyDescent="0.25">
      <c r="A22" s="9" t="str">
        <f>'5'!A22</f>
        <v>Bald Eagle Area SD</v>
      </c>
      <c r="B22" s="10" t="str">
        <f>'5'!B22</f>
        <v>Centre</v>
      </c>
      <c r="C22" s="85">
        <f>'5'!C22</f>
        <v>382</v>
      </c>
      <c r="D22" s="85">
        <f>'5'!D22</f>
        <v>289</v>
      </c>
      <c r="E22" s="85">
        <f>'5'!E22</f>
        <v>671</v>
      </c>
      <c r="F22" s="145">
        <v>0</v>
      </c>
      <c r="G22" s="24">
        <f t="shared" si="0"/>
        <v>0</v>
      </c>
      <c r="H22" s="5"/>
      <c r="I22" s="5"/>
      <c r="J22" s="5"/>
      <c r="K22" s="5"/>
      <c r="L22" s="5"/>
      <c r="M22" s="5"/>
      <c r="N22" s="5"/>
    </row>
    <row r="23" spans="1:14" x14ac:dyDescent="0.25">
      <c r="A23" s="9" t="str">
        <f>'5'!A23</f>
        <v>Baldwin-Whitehall SD</v>
      </c>
      <c r="B23" s="10" t="str">
        <f>'5'!B23</f>
        <v>Allegheny</v>
      </c>
      <c r="C23" s="85">
        <f>'5'!C23</f>
        <v>1099</v>
      </c>
      <c r="D23" s="85">
        <f>'5'!D23</f>
        <v>663</v>
      </c>
      <c r="E23" s="85">
        <f>'5'!E23</f>
        <v>1762</v>
      </c>
      <c r="F23" s="145">
        <v>0</v>
      </c>
      <c r="G23" s="24">
        <f t="shared" si="0"/>
        <v>0</v>
      </c>
      <c r="H23" s="5"/>
      <c r="I23" s="5"/>
      <c r="J23" s="5"/>
      <c r="K23" s="5"/>
      <c r="L23" s="5"/>
      <c r="M23" s="5"/>
      <c r="N23" s="5"/>
    </row>
    <row r="24" spans="1:14" x14ac:dyDescent="0.25">
      <c r="A24" s="9" t="str">
        <f>'5'!A24</f>
        <v>Bangor Area SD</v>
      </c>
      <c r="B24" s="10" t="str">
        <f>'5'!B24</f>
        <v>Northampton</v>
      </c>
      <c r="C24" s="85">
        <f>'5'!C24</f>
        <v>661</v>
      </c>
      <c r="D24" s="85">
        <f>'5'!D24</f>
        <v>477</v>
      </c>
      <c r="E24" s="85">
        <f>'5'!E24</f>
        <v>1138</v>
      </c>
      <c r="F24" s="145">
        <v>0</v>
      </c>
      <c r="G24" s="24">
        <f t="shared" si="0"/>
        <v>0</v>
      </c>
      <c r="H24" s="5"/>
      <c r="I24" s="5"/>
      <c r="J24" s="5"/>
      <c r="K24" s="5"/>
      <c r="L24" s="5"/>
      <c r="M24" s="5"/>
      <c r="N24" s="5"/>
    </row>
    <row r="25" spans="1:14" x14ac:dyDescent="0.25">
      <c r="A25" s="9" t="str">
        <f>'5'!A25</f>
        <v>Beaver Area SD</v>
      </c>
      <c r="B25" s="10" t="str">
        <f>'5'!B25</f>
        <v>Beaver</v>
      </c>
      <c r="C25" s="85">
        <f>'5'!C25</f>
        <v>390</v>
      </c>
      <c r="D25" s="85">
        <f>'5'!D25</f>
        <v>262</v>
      </c>
      <c r="E25" s="85">
        <f>'5'!E25</f>
        <v>652</v>
      </c>
      <c r="F25" s="145">
        <v>0</v>
      </c>
      <c r="G25" s="24">
        <f t="shared" si="0"/>
        <v>0</v>
      </c>
      <c r="H25" s="5"/>
      <c r="I25" s="5"/>
      <c r="J25" s="5"/>
      <c r="K25" s="5"/>
      <c r="L25" s="5"/>
      <c r="M25" s="5"/>
      <c r="N25" s="5"/>
    </row>
    <row r="26" spans="1:14" x14ac:dyDescent="0.25">
      <c r="A26" s="9" t="str">
        <f>'5'!A26</f>
        <v>Bedford Area SD</v>
      </c>
      <c r="B26" s="10" t="str">
        <f>'5'!B26</f>
        <v>Bedford</v>
      </c>
      <c r="C26" s="85">
        <f>'5'!C26</f>
        <v>445</v>
      </c>
      <c r="D26" s="85">
        <f>'5'!D26</f>
        <v>330</v>
      </c>
      <c r="E26" s="85">
        <f>'5'!E26</f>
        <v>775</v>
      </c>
      <c r="F26" s="145">
        <v>0</v>
      </c>
      <c r="G26" s="24">
        <f t="shared" si="0"/>
        <v>0</v>
      </c>
      <c r="H26" s="5"/>
      <c r="I26" s="5"/>
      <c r="J26" s="5"/>
      <c r="K26" s="5"/>
      <c r="L26" s="5"/>
      <c r="M26" s="5"/>
      <c r="N26" s="5"/>
    </row>
    <row r="27" spans="1:14" x14ac:dyDescent="0.25">
      <c r="A27" s="9" t="str">
        <f>'5'!A27</f>
        <v>Belle Vernon Area SD</v>
      </c>
      <c r="B27" s="10" t="str">
        <f>'5'!B27</f>
        <v>Westmoreland</v>
      </c>
      <c r="C27" s="85">
        <f>'5'!C27</f>
        <v>515</v>
      </c>
      <c r="D27" s="85">
        <f>'5'!D27</f>
        <v>422</v>
      </c>
      <c r="E27" s="85">
        <f>'5'!E27</f>
        <v>937</v>
      </c>
      <c r="F27" s="145">
        <v>0</v>
      </c>
      <c r="G27" s="24">
        <f t="shared" si="0"/>
        <v>0</v>
      </c>
      <c r="H27" s="5"/>
      <c r="I27" s="5"/>
      <c r="J27" s="5"/>
      <c r="K27" s="5"/>
      <c r="L27" s="5"/>
      <c r="M27" s="5"/>
      <c r="N27" s="5"/>
    </row>
    <row r="28" spans="1:14" x14ac:dyDescent="0.25">
      <c r="A28" s="9" t="str">
        <f>'5'!A28</f>
        <v>Bellefonte Area SD</v>
      </c>
      <c r="B28" s="10" t="str">
        <f>'5'!B28</f>
        <v>Centre</v>
      </c>
      <c r="C28" s="85">
        <f>'5'!C28</f>
        <v>850</v>
      </c>
      <c r="D28" s="85">
        <f>'5'!D28</f>
        <v>565</v>
      </c>
      <c r="E28" s="85">
        <f>'5'!E28</f>
        <v>1415</v>
      </c>
      <c r="F28" s="145">
        <v>0</v>
      </c>
      <c r="G28" s="24">
        <f t="shared" si="0"/>
        <v>0</v>
      </c>
      <c r="H28" s="5"/>
      <c r="I28" s="5"/>
      <c r="J28" s="5"/>
      <c r="K28" s="5"/>
      <c r="L28" s="5"/>
      <c r="M28" s="5"/>
      <c r="N28" s="5"/>
    </row>
    <row r="29" spans="1:14" x14ac:dyDescent="0.25">
      <c r="A29" s="9" t="str">
        <f>'5'!A29</f>
        <v>Bellwood-Antis SD</v>
      </c>
      <c r="B29" s="10" t="str">
        <f>'5'!B29</f>
        <v>Blair</v>
      </c>
      <c r="C29" s="85">
        <f>'5'!C29</f>
        <v>264</v>
      </c>
      <c r="D29" s="85">
        <f>'5'!D29</f>
        <v>149</v>
      </c>
      <c r="E29" s="85">
        <f>'5'!E29</f>
        <v>413</v>
      </c>
      <c r="F29" s="145">
        <v>0</v>
      </c>
      <c r="G29" s="24">
        <f t="shared" si="0"/>
        <v>0</v>
      </c>
      <c r="H29" s="5"/>
      <c r="I29" s="5"/>
      <c r="J29" s="5"/>
      <c r="K29" s="5"/>
      <c r="L29" s="5"/>
      <c r="M29" s="5"/>
      <c r="N29" s="5"/>
    </row>
    <row r="30" spans="1:14" x14ac:dyDescent="0.25">
      <c r="A30" s="9" t="str">
        <f>'5'!A30</f>
        <v>Bensalem Township SD</v>
      </c>
      <c r="B30" s="10" t="str">
        <f>'5'!B30</f>
        <v>Bucks</v>
      </c>
      <c r="C30" s="85">
        <f>'5'!C30</f>
        <v>2145</v>
      </c>
      <c r="D30" s="85">
        <f>'5'!D30</f>
        <v>1467</v>
      </c>
      <c r="E30" s="85">
        <f>'5'!E30</f>
        <v>3612</v>
      </c>
      <c r="F30" s="145">
        <v>0</v>
      </c>
      <c r="G30" s="24">
        <f t="shared" si="0"/>
        <v>0</v>
      </c>
      <c r="H30" s="5"/>
      <c r="I30" s="5"/>
      <c r="J30" s="5"/>
      <c r="K30" s="5"/>
      <c r="L30" s="5"/>
      <c r="M30" s="5"/>
      <c r="N30" s="5"/>
    </row>
    <row r="31" spans="1:14" x14ac:dyDescent="0.25">
      <c r="A31" s="9" t="str">
        <f>'5'!A31</f>
        <v>Benton Area SD</v>
      </c>
      <c r="B31" s="10" t="str">
        <f>'5'!B31</f>
        <v>Columbia</v>
      </c>
      <c r="C31" s="85">
        <f>'5'!C31</f>
        <v>134</v>
      </c>
      <c r="D31" s="85">
        <f>'5'!D31</f>
        <v>109</v>
      </c>
      <c r="E31" s="85">
        <f>'5'!E31</f>
        <v>243</v>
      </c>
      <c r="F31" s="145">
        <v>0</v>
      </c>
      <c r="G31" s="24">
        <f t="shared" si="0"/>
        <v>0</v>
      </c>
    </row>
    <row r="32" spans="1:14" x14ac:dyDescent="0.25">
      <c r="A32" s="9" t="str">
        <f>'5'!A32</f>
        <v>Bentworth SD</v>
      </c>
      <c r="B32" s="10" t="str">
        <f>'5'!B32</f>
        <v>Washington</v>
      </c>
      <c r="C32" s="85">
        <f>'5'!C32</f>
        <v>276</v>
      </c>
      <c r="D32" s="85">
        <f>'5'!D32</f>
        <v>175</v>
      </c>
      <c r="E32" s="85">
        <f>'5'!E32</f>
        <v>451</v>
      </c>
      <c r="F32" s="145">
        <v>0</v>
      </c>
      <c r="G32" s="24">
        <f t="shared" si="0"/>
        <v>0</v>
      </c>
    </row>
    <row r="33" spans="1:7" x14ac:dyDescent="0.25">
      <c r="A33" s="9" t="str">
        <f>'5'!A33</f>
        <v>Berlin Brothersvalley SD</v>
      </c>
      <c r="B33" s="10" t="str">
        <f>'5'!B33</f>
        <v>Somerset</v>
      </c>
      <c r="C33" s="85">
        <f>'5'!C33</f>
        <v>177</v>
      </c>
      <c r="D33" s="85">
        <f>'5'!D33</f>
        <v>102</v>
      </c>
      <c r="E33" s="85">
        <f>'5'!E33</f>
        <v>279</v>
      </c>
      <c r="F33" s="145">
        <v>0</v>
      </c>
      <c r="G33" s="24">
        <f t="shared" si="0"/>
        <v>0</v>
      </c>
    </row>
    <row r="34" spans="1:7" x14ac:dyDescent="0.25">
      <c r="A34" s="9" t="str">
        <f>'5'!A34</f>
        <v>Bermudian Springs SD</v>
      </c>
      <c r="B34" s="10" t="str">
        <f>'5'!B34</f>
        <v>Adams</v>
      </c>
      <c r="C34" s="85">
        <f>'5'!C34</f>
        <v>481</v>
      </c>
      <c r="D34" s="85">
        <f>'5'!D34</f>
        <v>339</v>
      </c>
      <c r="E34" s="85">
        <f>'5'!E34</f>
        <v>820</v>
      </c>
      <c r="F34" s="145">
        <v>0</v>
      </c>
      <c r="G34" s="24">
        <f t="shared" si="0"/>
        <v>0</v>
      </c>
    </row>
    <row r="35" spans="1:7" x14ac:dyDescent="0.25">
      <c r="A35" s="9" t="str">
        <f>'5'!A35</f>
        <v>Berwick Area SD</v>
      </c>
      <c r="B35" s="10" t="str">
        <f>'5'!B35</f>
        <v>Columbia</v>
      </c>
      <c r="C35" s="85">
        <f>'5'!C35</f>
        <v>712</v>
      </c>
      <c r="D35" s="85">
        <f>'5'!D35</f>
        <v>462</v>
      </c>
      <c r="E35" s="85">
        <f>'5'!E35</f>
        <v>1174</v>
      </c>
      <c r="F35" s="145">
        <v>23</v>
      </c>
      <c r="G35" s="24">
        <f t="shared" si="0"/>
        <v>4.9783549783549784E-2</v>
      </c>
    </row>
    <row r="36" spans="1:7" x14ac:dyDescent="0.25">
      <c r="A36" s="9" t="str">
        <f>'5'!A36</f>
        <v>Bethel Park SD</v>
      </c>
      <c r="B36" s="10" t="str">
        <f>'5'!B36</f>
        <v>Allegheny</v>
      </c>
      <c r="C36" s="85">
        <f>'5'!C36</f>
        <v>854</v>
      </c>
      <c r="D36" s="85">
        <f>'5'!D36</f>
        <v>661</v>
      </c>
      <c r="E36" s="85">
        <f>'5'!E36</f>
        <v>1515</v>
      </c>
      <c r="F36" s="145">
        <v>0</v>
      </c>
      <c r="G36" s="24">
        <f t="shared" si="0"/>
        <v>0</v>
      </c>
    </row>
    <row r="37" spans="1:7" x14ac:dyDescent="0.25">
      <c r="A37" s="9" t="str">
        <f>'5'!A37</f>
        <v>Bethlehem Area SD</v>
      </c>
      <c r="B37" s="10" t="str">
        <f>'5'!B37</f>
        <v>Northampton</v>
      </c>
      <c r="C37" s="85">
        <f>'5'!C37</f>
        <v>3669</v>
      </c>
      <c r="D37" s="85">
        <f>'5'!D37</f>
        <v>2645</v>
      </c>
      <c r="E37" s="85">
        <f>'5'!E37</f>
        <v>6314</v>
      </c>
      <c r="F37" s="145">
        <v>76</v>
      </c>
      <c r="G37" s="24">
        <f t="shared" si="0"/>
        <v>2.8733459357277884E-2</v>
      </c>
    </row>
    <row r="38" spans="1:7" x14ac:dyDescent="0.25">
      <c r="A38" s="9" t="str">
        <f>'5'!A38</f>
        <v>Bethlehem-Center SD</v>
      </c>
      <c r="B38" s="10" t="str">
        <f>'5'!B38</f>
        <v>Washington</v>
      </c>
      <c r="C38" s="85">
        <f>'5'!C38</f>
        <v>280</v>
      </c>
      <c r="D38" s="85">
        <f>'5'!D38</f>
        <v>172</v>
      </c>
      <c r="E38" s="85">
        <f>'5'!E38</f>
        <v>452</v>
      </c>
      <c r="F38" s="145">
        <v>0</v>
      </c>
      <c r="G38" s="24">
        <f t="shared" si="0"/>
        <v>0</v>
      </c>
    </row>
    <row r="39" spans="1:7" x14ac:dyDescent="0.25">
      <c r="A39" s="9" t="str">
        <f>'5'!A39</f>
        <v>Big Beaver Falls Area SD</v>
      </c>
      <c r="B39" s="10" t="str">
        <f>'5'!B39</f>
        <v>Beaver</v>
      </c>
      <c r="C39" s="85">
        <f>'5'!C39</f>
        <v>544</v>
      </c>
      <c r="D39" s="85">
        <f>'5'!D39</f>
        <v>307</v>
      </c>
      <c r="E39" s="85">
        <f>'5'!E39</f>
        <v>851</v>
      </c>
      <c r="F39" s="145">
        <v>17</v>
      </c>
      <c r="G39" s="24">
        <f t="shared" si="0"/>
        <v>5.5374592833876218E-2</v>
      </c>
    </row>
    <row r="40" spans="1:7" x14ac:dyDescent="0.25">
      <c r="A40" s="9" t="str">
        <f>'5'!A40</f>
        <v>Big Spring SD</v>
      </c>
      <c r="B40" s="10" t="str">
        <f>'5'!B40</f>
        <v>Cumberland</v>
      </c>
      <c r="C40" s="85">
        <f>'5'!C40</f>
        <v>734</v>
      </c>
      <c r="D40" s="85">
        <f>'5'!D40</f>
        <v>455</v>
      </c>
      <c r="E40" s="85">
        <f>'5'!E40</f>
        <v>1189</v>
      </c>
      <c r="F40" s="145">
        <v>0</v>
      </c>
      <c r="G40" s="24">
        <f t="shared" si="0"/>
        <v>0</v>
      </c>
    </row>
    <row r="41" spans="1:7" x14ac:dyDescent="0.25">
      <c r="A41" s="9" t="str">
        <f>'5'!A41</f>
        <v>Blackhawk SD</v>
      </c>
      <c r="B41" s="10" t="str">
        <f>'5'!B41</f>
        <v>Beaver</v>
      </c>
      <c r="C41" s="85">
        <f>'5'!C41</f>
        <v>478</v>
      </c>
      <c r="D41" s="85">
        <f>'5'!D41</f>
        <v>345</v>
      </c>
      <c r="E41" s="85">
        <f>'5'!E41</f>
        <v>823</v>
      </c>
      <c r="F41" s="145">
        <v>16</v>
      </c>
      <c r="G41" s="24">
        <f t="shared" si="0"/>
        <v>4.6376811594202899E-2</v>
      </c>
    </row>
    <row r="42" spans="1:7" x14ac:dyDescent="0.25">
      <c r="A42" s="9" t="str">
        <f>'5'!A42</f>
        <v>Blacklick Valley SD</v>
      </c>
      <c r="B42" s="10" t="str">
        <f>'5'!B42</f>
        <v>Cambria</v>
      </c>
      <c r="C42" s="85">
        <f>'5'!C42</f>
        <v>168</v>
      </c>
      <c r="D42" s="85">
        <f>'5'!D42</f>
        <v>138</v>
      </c>
      <c r="E42" s="85">
        <f>'5'!E42</f>
        <v>306</v>
      </c>
      <c r="F42" s="145">
        <v>0</v>
      </c>
      <c r="G42" s="24">
        <f t="shared" si="0"/>
        <v>0</v>
      </c>
    </row>
    <row r="43" spans="1:7" x14ac:dyDescent="0.25">
      <c r="A43" s="9" t="str">
        <f>'5'!A43</f>
        <v>Blairsville-Saltsburg SD</v>
      </c>
      <c r="B43" s="10" t="str">
        <f>'5'!B43</f>
        <v>Indiana</v>
      </c>
      <c r="C43" s="85">
        <f>'5'!C43</f>
        <v>396</v>
      </c>
      <c r="D43" s="85">
        <f>'5'!D43</f>
        <v>300</v>
      </c>
      <c r="E43" s="85">
        <f>'5'!E43</f>
        <v>696</v>
      </c>
      <c r="F43" s="145">
        <v>0</v>
      </c>
      <c r="G43" s="24">
        <f t="shared" si="0"/>
        <v>0</v>
      </c>
    </row>
    <row r="44" spans="1:7" x14ac:dyDescent="0.25">
      <c r="A44" s="9" t="str">
        <f>'5'!A44</f>
        <v>Bloomsburg Area SD</v>
      </c>
      <c r="B44" s="10" t="str">
        <f>'5'!B44</f>
        <v>Columbia</v>
      </c>
      <c r="C44" s="85">
        <f>'5'!C44</f>
        <v>440</v>
      </c>
      <c r="D44" s="85">
        <f>'5'!D44</f>
        <v>315</v>
      </c>
      <c r="E44" s="85">
        <f>'5'!E44</f>
        <v>755</v>
      </c>
      <c r="F44" s="145">
        <v>0</v>
      </c>
      <c r="G44" s="24">
        <f t="shared" si="0"/>
        <v>0</v>
      </c>
    </row>
    <row r="45" spans="1:7" x14ac:dyDescent="0.25">
      <c r="A45" s="9" t="str">
        <f>'5'!A45</f>
        <v>Blue Mountain SD</v>
      </c>
      <c r="B45" s="10" t="str">
        <f>'5'!B45</f>
        <v>Schuylkill</v>
      </c>
      <c r="C45" s="85">
        <f>'5'!C45</f>
        <v>554</v>
      </c>
      <c r="D45" s="85">
        <f>'5'!D45</f>
        <v>466</v>
      </c>
      <c r="E45" s="85">
        <f>'5'!E45</f>
        <v>1020</v>
      </c>
      <c r="F45" s="145">
        <v>0</v>
      </c>
      <c r="G45" s="24">
        <f t="shared" si="0"/>
        <v>0</v>
      </c>
    </row>
    <row r="46" spans="1:7" x14ac:dyDescent="0.25">
      <c r="A46" s="9" t="str">
        <f>'5'!A46</f>
        <v>Blue Ridge SD</v>
      </c>
      <c r="B46" s="10" t="str">
        <f>'5'!B46</f>
        <v>Susquehanna</v>
      </c>
      <c r="C46" s="85">
        <f>'5'!C46</f>
        <v>248</v>
      </c>
      <c r="D46" s="85">
        <f>'5'!D46</f>
        <v>166</v>
      </c>
      <c r="E46" s="85">
        <f>'5'!E46</f>
        <v>414</v>
      </c>
      <c r="F46" s="145">
        <v>67</v>
      </c>
      <c r="G46" s="24">
        <f t="shared" si="0"/>
        <v>0.40361445783132532</v>
      </c>
    </row>
    <row r="47" spans="1:7" x14ac:dyDescent="0.25">
      <c r="A47" s="9" t="str">
        <f>'5'!A47</f>
        <v>Boyertown Area SD</v>
      </c>
      <c r="B47" s="10" t="str">
        <f>'5'!B47</f>
        <v>Berks</v>
      </c>
      <c r="C47" s="85">
        <f>'5'!C47</f>
        <v>1542</v>
      </c>
      <c r="D47" s="85">
        <f>'5'!D47</f>
        <v>1203</v>
      </c>
      <c r="E47" s="85">
        <f>'5'!E47</f>
        <v>2745</v>
      </c>
      <c r="F47" s="145">
        <v>0</v>
      </c>
      <c r="G47" s="24">
        <f t="shared" si="0"/>
        <v>0</v>
      </c>
    </row>
    <row r="48" spans="1:7" x14ac:dyDescent="0.25">
      <c r="A48" s="9" t="str">
        <f>'5'!A48</f>
        <v>Bradford Area SD</v>
      </c>
      <c r="B48" s="10" t="str">
        <f>'5'!B48</f>
        <v>McKean</v>
      </c>
      <c r="C48" s="85">
        <f>'5'!C48</f>
        <v>626</v>
      </c>
      <c r="D48" s="85">
        <f>'5'!D48</f>
        <v>457</v>
      </c>
      <c r="E48" s="85">
        <f>'5'!E48</f>
        <v>1083</v>
      </c>
      <c r="F48" s="145">
        <v>105</v>
      </c>
      <c r="G48" s="24">
        <f t="shared" si="0"/>
        <v>0.22975929978118162</v>
      </c>
    </row>
    <row r="49" spans="1:7" x14ac:dyDescent="0.25">
      <c r="A49" s="9" t="str">
        <f>'5'!A49</f>
        <v>Brandywine Heights Area SD</v>
      </c>
      <c r="B49" s="10" t="str">
        <f>'5'!B49</f>
        <v>Berks</v>
      </c>
      <c r="C49" s="85">
        <f>'5'!C49</f>
        <v>331</v>
      </c>
      <c r="D49" s="85">
        <f>'5'!D49</f>
        <v>262</v>
      </c>
      <c r="E49" s="85">
        <f>'5'!E49</f>
        <v>593</v>
      </c>
      <c r="F49" s="145">
        <v>0</v>
      </c>
      <c r="G49" s="24">
        <f t="shared" si="0"/>
        <v>0</v>
      </c>
    </row>
    <row r="50" spans="1:7" x14ac:dyDescent="0.25">
      <c r="A50" s="9" t="str">
        <f>'5'!A50</f>
        <v>Brentwood Borough SD</v>
      </c>
      <c r="B50" s="10" t="str">
        <f>'5'!B50</f>
        <v>Allegheny</v>
      </c>
      <c r="C50" s="85">
        <f>'5'!C50</f>
        <v>323</v>
      </c>
      <c r="D50" s="85">
        <f>'5'!D50</f>
        <v>227</v>
      </c>
      <c r="E50" s="85">
        <f>'5'!E50</f>
        <v>550</v>
      </c>
      <c r="F50" s="145">
        <v>0</v>
      </c>
      <c r="G50" s="24">
        <f t="shared" si="0"/>
        <v>0</v>
      </c>
    </row>
    <row r="51" spans="1:7" x14ac:dyDescent="0.25">
      <c r="A51" s="9" t="str">
        <f>'5'!A51</f>
        <v>Bristol Borough SD</v>
      </c>
      <c r="B51" s="10" t="str">
        <f>'5'!B51</f>
        <v>Bucks</v>
      </c>
      <c r="C51" s="85">
        <f>'5'!C51</f>
        <v>392</v>
      </c>
      <c r="D51" s="85">
        <f>'5'!D51</f>
        <v>257</v>
      </c>
      <c r="E51" s="85">
        <f>'5'!E51</f>
        <v>649</v>
      </c>
      <c r="F51" s="145">
        <v>0</v>
      </c>
      <c r="G51" s="24">
        <f t="shared" si="0"/>
        <v>0</v>
      </c>
    </row>
    <row r="52" spans="1:7" x14ac:dyDescent="0.25">
      <c r="A52" s="9" t="str">
        <f>'5'!A52</f>
        <v>Bristol Township SD</v>
      </c>
      <c r="B52" s="10" t="str">
        <f>'5'!B52</f>
        <v>Bucks</v>
      </c>
      <c r="C52" s="85">
        <f>'5'!C52</f>
        <v>2153</v>
      </c>
      <c r="D52" s="85">
        <f>'5'!D52</f>
        <v>1408</v>
      </c>
      <c r="E52" s="85">
        <f>'5'!E52</f>
        <v>3561</v>
      </c>
      <c r="F52" s="145">
        <v>0</v>
      </c>
      <c r="G52" s="24">
        <f t="shared" si="0"/>
        <v>0</v>
      </c>
    </row>
    <row r="53" spans="1:7" x14ac:dyDescent="0.25">
      <c r="A53" s="9" t="str">
        <f>'5'!A53</f>
        <v>Brockway Area SD</v>
      </c>
      <c r="B53" s="10" t="str">
        <f>'5'!B53</f>
        <v>Jefferson</v>
      </c>
      <c r="C53" s="85">
        <f>'5'!C53</f>
        <v>289</v>
      </c>
      <c r="D53" s="85">
        <f>'5'!D53</f>
        <v>169</v>
      </c>
      <c r="E53" s="85">
        <f>'5'!E53</f>
        <v>458</v>
      </c>
      <c r="F53" s="145">
        <v>0</v>
      </c>
      <c r="G53" s="24">
        <f t="shared" si="0"/>
        <v>0</v>
      </c>
    </row>
    <row r="54" spans="1:7" x14ac:dyDescent="0.25">
      <c r="A54" s="9" t="str">
        <f>'5'!A54</f>
        <v>Brookville Area SD</v>
      </c>
      <c r="B54" s="10" t="str">
        <f>'5'!B54</f>
        <v>Jefferson</v>
      </c>
      <c r="C54" s="85">
        <f>'5'!C54</f>
        <v>366</v>
      </c>
      <c r="D54" s="85">
        <f>'5'!D54</f>
        <v>274</v>
      </c>
      <c r="E54" s="85">
        <f>'5'!E54</f>
        <v>640</v>
      </c>
      <c r="F54" s="145">
        <v>0</v>
      </c>
      <c r="G54" s="24">
        <f t="shared" si="0"/>
        <v>0</v>
      </c>
    </row>
    <row r="55" spans="1:7" x14ac:dyDescent="0.25">
      <c r="A55" s="9" t="str">
        <f>'5'!A55</f>
        <v>Brownsville Area SD</v>
      </c>
      <c r="B55" s="10" t="str">
        <f>'5'!B55</f>
        <v>Fayette</v>
      </c>
      <c r="C55" s="85">
        <f>'5'!C55</f>
        <v>413</v>
      </c>
      <c r="D55" s="85">
        <f>'5'!D55</f>
        <v>250</v>
      </c>
      <c r="E55" s="85">
        <f>'5'!E55</f>
        <v>663</v>
      </c>
      <c r="F55" s="145">
        <v>0</v>
      </c>
      <c r="G55" s="24">
        <f t="shared" si="0"/>
        <v>0</v>
      </c>
    </row>
    <row r="56" spans="1:7" x14ac:dyDescent="0.25">
      <c r="A56" s="9" t="str">
        <f>'5'!A56</f>
        <v>Bryn Athyn SD</v>
      </c>
      <c r="B56" s="10" t="str">
        <f>'5'!B56</f>
        <v>Montgomery</v>
      </c>
      <c r="C56" s="85">
        <f>'5'!C56</f>
        <v>33</v>
      </c>
      <c r="D56" s="85">
        <f>'5'!D56</f>
        <v>23</v>
      </c>
      <c r="E56" s="85">
        <f>'5'!E56</f>
        <v>56</v>
      </c>
      <c r="F56" s="145"/>
      <c r="G56" s="24">
        <f t="shared" si="0"/>
        <v>0</v>
      </c>
    </row>
    <row r="57" spans="1:7" x14ac:dyDescent="0.25">
      <c r="A57" s="9" t="str">
        <f>'5'!A57</f>
        <v>Burgettstown Area SD</v>
      </c>
      <c r="B57" s="10" t="str">
        <f>'5'!B57</f>
        <v>Washington</v>
      </c>
      <c r="C57" s="85">
        <f>'5'!C57</f>
        <v>249</v>
      </c>
      <c r="D57" s="85">
        <f>'5'!D57</f>
        <v>190</v>
      </c>
      <c r="E57" s="85">
        <f>'5'!E57</f>
        <v>439</v>
      </c>
      <c r="F57" s="145">
        <v>0</v>
      </c>
      <c r="G57" s="24">
        <f t="shared" si="0"/>
        <v>0</v>
      </c>
    </row>
    <row r="58" spans="1:7" x14ac:dyDescent="0.25">
      <c r="A58" s="9" t="str">
        <f>'5'!A58</f>
        <v>Burrell SD</v>
      </c>
      <c r="B58" s="10" t="str">
        <f>'5'!B58</f>
        <v>Westmoreland</v>
      </c>
      <c r="C58" s="85">
        <f>'5'!C58</f>
        <v>373</v>
      </c>
      <c r="D58" s="85">
        <f>'5'!D58</f>
        <v>253</v>
      </c>
      <c r="E58" s="85">
        <f>'5'!E58</f>
        <v>626</v>
      </c>
      <c r="F58" s="145">
        <v>0</v>
      </c>
      <c r="G58" s="24">
        <f t="shared" si="0"/>
        <v>0</v>
      </c>
    </row>
    <row r="59" spans="1:7" x14ac:dyDescent="0.25">
      <c r="A59" s="9" t="str">
        <f>'5'!A59</f>
        <v>Butler Area SD</v>
      </c>
      <c r="B59" s="10" t="str">
        <f>'5'!B59</f>
        <v>Butler</v>
      </c>
      <c r="C59" s="85">
        <f>'5'!C59</f>
        <v>1837</v>
      </c>
      <c r="D59" s="85">
        <f>'5'!D59</f>
        <v>1255</v>
      </c>
      <c r="E59" s="85">
        <f>'5'!E59</f>
        <v>3092</v>
      </c>
      <c r="F59" s="145">
        <v>0</v>
      </c>
      <c r="G59" s="24">
        <f t="shared" si="0"/>
        <v>0</v>
      </c>
    </row>
    <row r="60" spans="1:7" x14ac:dyDescent="0.25">
      <c r="A60" s="9" t="str">
        <f>'5'!A60</f>
        <v>California Area SD</v>
      </c>
      <c r="B60" s="10" t="str">
        <f>'5'!B60</f>
        <v>Washington</v>
      </c>
      <c r="C60" s="85">
        <f>'5'!C60</f>
        <v>170</v>
      </c>
      <c r="D60" s="85">
        <f>'5'!D60</f>
        <v>111</v>
      </c>
      <c r="E60" s="85">
        <f>'5'!E60</f>
        <v>281</v>
      </c>
      <c r="F60" s="145">
        <v>0</v>
      </c>
      <c r="G60" s="24">
        <f t="shared" si="0"/>
        <v>0</v>
      </c>
    </row>
    <row r="61" spans="1:7" x14ac:dyDescent="0.25">
      <c r="A61" s="9" t="str">
        <f>'5'!A61</f>
        <v>Cambria Heights SD</v>
      </c>
      <c r="B61" s="10" t="str">
        <f>'5'!B61</f>
        <v>Cambria</v>
      </c>
      <c r="C61" s="85">
        <f>'5'!C61</f>
        <v>291</v>
      </c>
      <c r="D61" s="85">
        <f>'5'!D61</f>
        <v>228</v>
      </c>
      <c r="E61" s="85">
        <f>'5'!E61</f>
        <v>519</v>
      </c>
      <c r="F61" s="145">
        <v>0</v>
      </c>
      <c r="G61" s="24">
        <f t="shared" si="0"/>
        <v>0</v>
      </c>
    </row>
    <row r="62" spans="1:7" x14ac:dyDescent="0.25">
      <c r="A62" s="9" t="str">
        <f>'5'!A62</f>
        <v>Cameron County SD</v>
      </c>
      <c r="B62" s="10" t="str">
        <f>'5'!B62</f>
        <v>Cameron</v>
      </c>
      <c r="C62" s="85">
        <f>'5'!C62</f>
        <v>139</v>
      </c>
      <c r="D62" s="85">
        <f>'5'!D62</f>
        <v>80</v>
      </c>
      <c r="E62" s="85">
        <f>'5'!E62</f>
        <v>219</v>
      </c>
      <c r="F62" s="145">
        <v>0</v>
      </c>
      <c r="G62" s="24">
        <f t="shared" si="0"/>
        <v>0</v>
      </c>
    </row>
    <row r="63" spans="1:7" x14ac:dyDescent="0.25">
      <c r="A63" s="9" t="str">
        <f>'5'!A63</f>
        <v>Camp Hill SD</v>
      </c>
      <c r="B63" s="10" t="str">
        <f>'5'!B63</f>
        <v>Cumberland</v>
      </c>
      <c r="C63" s="85">
        <f>'5'!C63</f>
        <v>256</v>
      </c>
      <c r="D63" s="85">
        <f>'5'!D63</f>
        <v>180</v>
      </c>
      <c r="E63" s="85">
        <f>'5'!E63</f>
        <v>436</v>
      </c>
      <c r="F63" s="145">
        <v>0</v>
      </c>
      <c r="G63" s="24">
        <f t="shared" si="0"/>
        <v>0</v>
      </c>
    </row>
    <row r="64" spans="1:7" x14ac:dyDescent="0.25">
      <c r="A64" s="9" t="str">
        <f>'5'!A64</f>
        <v>Canon-McMillan SD</v>
      </c>
      <c r="B64" s="10" t="str">
        <f>'5'!B64</f>
        <v>Washington</v>
      </c>
      <c r="C64" s="85">
        <f>'5'!C64</f>
        <v>1218</v>
      </c>
      <c r="D64" s="85">
        <f>'5'!D64</f>
        <v>842</v>
      </c>
      <c r="E64" s="85">
        <f>'5'!E64</f>
        <v>2060</v>
      </c>
      <c r="F64" s="145">
        <v>0</v>
      </c>
      <c r="G64" s="24">
        <f t="shared" si="0"/>
        <v>0</v>
      </c>
    </row>
    <row r="65" spans="1:7" x14ac:dyDescent="0.25">
      <c r="A65" s="9" t="str">
        <f>'5'!A65</f>
        <v>Canton Area SD</v>
      </c>
      <c r="B65" s="10" t="str">
        <f>'5'!B65</f>
        <v>Bradford</v>
      </c>
      <c r="C65" s="85">
        <f>'5'!C65</f>
        <v>231</v>
      </c>
      <c r="D65" s="85">
        <f>'5'!D65</f>
        <v>169</v>
      </c>
      <c r="E65" s="85">
        <f>'5'!E65</f>
        <v>400</v>
      </c>
      <c r="F65" s="145">
        <v>0</v>
      </c>
      <c r="G65" s="24">
        <f t="shared" si="0"/>
        <v>0</v>
      </c>
    </row>
    <row r="66" spans="1:7" x14ac:dyDescent="0.25">
      <c r="A66" s="9" t="str">
        <f>'5'!A66</f>
        <v>Carbondale Area SD</v>
      </c>
      <c r="B66" s="10" t="str">
        <f>'5'!B66</f>
        <v>Lackawanna</v>
      </c>
      <c r="C66" s="85">
        <f>'5'!C66</f>
        <v>416</v>
      </c>
      <c r="D66" s="85">
        <f>'5'!D66</f>
        <v>288</v>
      </c>
      <c r="E66" s="85">
        <f>'5'!E66</f>
        <v>704</v>
      </c>
      <c r="F66" s="145">
        <v>79</v>
      </c>
      <c r="G66" s="24">
        <f t="shared" si="0"/>
        <v>0.27430555555555558</v>
      </c>
    </row>
    <row r="67" spans="1:7" x14ac:dyDescent="0.25">
      <c r="A67" s="9" t="str">
        <f>'5'!A67</f>
        <v>Carlisle Area SD</v>
      </c>
      <c r="B67" s="10" t="str">
        <f>'5'!B67</f>
        <v>Cumberland</v>
      </c>
      <c r="C67" s="85">
        <f>'5'!C67</f>
        <v>1283</v>
      </c>
      <c r="D67" s="85">
        <f>'5'!D67</f>
        <v>911</v>
      </c>
      <c r="E67" s="85">
        <f>'5'!E67</f>
        <v>2194</v>
      </c>
      <c r="F67" s="145">
        <v>0</v>
      </c>
      <c r="G67" s="24">
        <f t="shared" si="0"/>
        <v>0</v>
      </c>
    </row>
    <row r="68" spans="1:7" x14ac:dyDescent="0.25">
      <c r="A68" s="9" t="str">
        <f>'5'!A68</f>
        <v>Carlynton SD</v>
      </c>
      <c r="B68" s="10" t="str">
        <f>'5'!B68</f>
        <v>Allegheny</v>
      </c>
      <c r="C68" s="85">
        <f>'5'!C68</f>
        <v>536</v>
      </c>
      <c r="D68" s="85">
        <f>'5'!D68</f>
        <v>276</v>
      </c>
      <c r="E68" s="85">
        <f>'5'!E68</f>
        <v>812</v>
      </c>
      <c r="F68" s="145">
        <v>0</v>
      </c>
      <c r="G68" s="24">
        <f t="shared" ref="G68:G131" si="1">F68/D68</f>
        <v>0</v>
      </c>
    </row>
    <row r="69" spans="1:7" x14ac:dyDescent="0.25">
      <c r="A69" s="9" t="str">
        <f>'5'!A69</f>
        <v>Carmichaels Area SD</v>
      </c>
      <c r="B69" s="10" t="str">
        <f>'5'!B69</f>
        <v>Greene</v>
      </c>
      <c r="C69" s="85">
        <f>'5'!C69</f>
        <v>246</v>
      </c>
      <c r="D69" s="85">
        <f>'5'!D69</f>
        <v>172</v>
      </c>
      <c r="E69" s="85">
        <f>'5'!E69</f>
        <v>418</v>
      </c>
      <c r="F69" s="145">
        <v>0</v>
      </c>
      <c r="G69" s="24">
        <f t="shared" si="1"/>
        <v>0</v>
      </c>
    </row>
    <row r="70" spans="1:7" x14ac:dyDescent="0.25">
      <c r="A70" s="9" t="str">
        <f>'5'!A70</f>
        <v>Catasauqua Area SD</v>
      </c>
      <c r="B70" s="10" t="str">
        <f>'5'!B70</f>
        <v>Lehigh</v>
      </c>
      <c r="C70" s="85">
        <f>'5'!C70</f>
        <v>376</v>
      </c>
      <c r="D70" s="85">
        <f>'5'!D70</f>
        <v>237</v>
      </c>
      <c r="E70" s="85">
        <f>'5'!E70</f>
        <v>613</v>
      </c>
      <c r="F70" s="145">
        <v>0</v>
      </c>
      <c r="G70" s="24">
        <f t="shared" si="1"/>
        <v>0</v>
      </c>
    </row>
    <row r="71" spans="1:7" x14ac:dyDescent="0.25">
      <c r="A71" s="9" t="str">
        <f>'5'!A71</f>
        <v>Centennial SD</v>
      </c>
      <c r="B71" s="10" t="str">
        <f>'5'!B71</f>
        <v>Bucks</v>
      </c>
      <c r="C71" s="85">
        <f>'5'!C71</f>
        <v>1358</v>
      </c>
      <c r="D71" s="85">
        <f>'5'!D71</f>
        <v>1034</v>
      </c>
      <c r="E71" s="85">
        <f>'5'!E71</f>
        <v>2392</v>
      </c>
      <c r="F71" s="145">
        <v>0</v>
      </c>
      <c r="G71" s="24">
        <f t="shared" si="1"/>
        <v>0</v>
      </c>
    </row>
    <row r="72" spans="1:7" x14ac:dyDescent="0.25">
      <c r="A72" s="9" t="str">
        <f>'5'!A72</f>
        <v>Center Valley SD</v>
      </c>
      <c r="B72" s="10" t="str">
        <f>'5'!B72</f>
        <v>Beaver</v>
      </c>
      <c r="C72" s="85">
        <f>'5'!C72</f>
        <v>602</v>
      </c>
      <c r="D72" s="85">
        <f>'5'!D72</f>
        <v>394</v>
      </c>
      <c r="E72" s="85">
        <f>'5'!E72</f>
        <v>996</v>
      </c>
      <c r="F72" s="145">
        <v>0</v>
      </c>
      <c r="G72" s="24">
        <f t="shared" si="1"/>
        <v>0</v>
      </c>
    </row>
    <row r="73" spans="1:7" x14ac:dyDescent="0.25">
      <c r="A73" s="9" t="str">
        <f>'5'!A73</f>
        <v>Central Bucks SD</v>
      </c>
      <c r="B73" s="10" t="str">
        <f>'5'!B73</f>
        <v>Bucks</v>
      </c>
      <c r="C73" s="85">
        <f>'5'!C73</f>
        <v>3256</v>
      </c>
      <c r="D73" s="85">
        <f>'5'!D73</f>
        <v>2630</v>
      </c>
      <c r="E73" s="85">
        <f>'5'!E73</f>
        <v>5886</v>
      </c>
      <c r="F73" s="145">
        <v>0</v>
      </c>
      <c r="G73" s="24">
        <f t="shared" si="1"/>
        <v>0</v>
      </c>
    </row>
    <row r="74" spans="1:7" x14ac:dyDescent="0.25">
      <c r="A74" s="9" t="str">
        <f>'5'!A74</f>
        <v>Central Cambria SD</v>
      </c>
      <c r="B74" s="10" t="str">
        <f>'5'!B74</f>
        <v>Cambria</v>
      </c>
      <c r="C74" s="85">
        <f>'5'!C74</f>
        <v>391</v>
      </c>
      <c r="D74" s="85">
        <f>'5'!D74</f>
        <v>291</v>
      </c>
      <c r="E74" s="85">
        <f>'5'!E74</f>
        <v>682</v>
      </c>
      <c r="F74" s="145">
        <v>0</v>
      </c>
      <c r="G74" s="24">
        <f t="shared" si="1"/>
        <v>0</v>
      </c>
    </row>
    <row r="75" spans="1:7" x14ac:dyDescent="0.25">
      <c r="A75" s="9" t="str">
        <f>'5'!A75</f>
        <v>Central Columbia SD</v>
      </c>
      <c r="B75" s="10" t="str">
        <f>'5'!B75</f>
        <v>Columbia</v>
      </c>
      <c r="C75" s="85">
        <f>'5'!C75</f>
        <v>416</v>
      </c>
      <c r="D75" s="85">
        <f>'5'!D75</f>
        <v>334</v>
      </c>
      <c r="E75" s="85">
        <f>'5'!E75</f>
        <v>750</v>
      </c>
      <c r="F75" s="145">
        <v>0</v>
      </c>
      <c r="G75" s="24">
        <f t="shared" si="1"/>
        <v>0</v>
      </c>
    </row>
    <row r="76" spans="1:7" x14ac:dyDescent="0.25">
      <c r="A76" s="9" t="str">
        <f>'5'!A76</f>
        <v>Central Dauphin SD</v>
      </c>
      <c r="B76" s="10" t="str">
        <f>'5'!B76</f>
        <v>Dauphin</v>
      </c>
      <c r="C76" s="85">
        <f>'5'!C76</f>
        <v>3112</v>
      </c>
      <c r="D76" s="85">
        <f>'5'!D76</f>
        <v>2047</v>
      </c>
      <c r="E76" s="85">
        <f>'5'!E76</f>
        <v>5159</v>
      </c>
      <c r="F76" s="145">
        <v>0</v>
      </c>
      <c r="G76" s="24">
        <f t="shared" si="1"/>
        <v>0</v>
      </c>
    </row>
    <row r="77" spans="1:7" x14ac:dyDescent="0.25">
      <c r="A77" s="9" t="str">
        <f>'5'!A77</f>
        <v>Central Fulton SD</v>
      </c>
      <c r="B77" s="10" t="str">
        <f>'5'!B77</f>
        <v>Fulton</v>
      </c>
      <c r="C77" s="85">
        <f>'5'!C77</f>
        <v>270</v>
      </c>
      <c r="D77" s="85">
        <f>'5'!D77</f>
        <v>183</v>
      </c>
      <c r="E77" s="85">
        <f>'5'!E77</f>
        <v>453</v>
      </c>
      <c r="F77" s="145">
        <v>72</v>
      </c>
      <c r="G77" s="24">
        <f t="shared" si="1"/>
        <v>0.39344262295081966</v>
      </c>
    </row>
    <row r="78" spans="1:7" x14ac:dyDescent="0.25">
      <c r="A78" s="9" t="str">
        <f>'5'!A78</f>
        <v>Central Greene SD</v>
      </c>
      <c r="B78" s="10" t="str">
        <f>'5'!B78</f>
        <v>Greene</v>
      </c>
      <c r="C78" s="85">
        <f>'5'!C78</f>
        <v>440</v>
      </c>
      <c r="D78" s="85">
        <f>'5'!D78</f>
        <v>325</v>
      </c>
      <c r="E78" s="85">
        <f>'5'!E78</f>
        <v>765</v>
      </c>
      <c r="F78" s="145">
        <v>0</v>
      </c>
      <c r="G78" s="24">
        <f t="shared" si="1"/>
        <v>0</v>
      </c>
    </row>
    <row r="79" spans="1:7" x14ac:dyDescent="0.25">
      <c r="A79" s="9" t="str">
        <f>'5'!A79</f>
        <v>Central York SD</v>
      </c>
      <c r="B79" s="10" t="str">
        <f>'5'!B79</f>
        <v>York</v>
      </c>
      <c r="C79" s="85">
        <f>'5'!C79</f>
        <v>1152</v>
      </c>
      <c r="D79" s="85">
        <f>'5'!D79</f>
        <v>860</v>
      </c>
      <c r="E79" s="85">
        <f>'5'!E79</f>
        <v>2012</v>
      </c>
      <c r="F79" s="145">
        <v>0</v>
      </c>
      <c r="G79" s="24">
        <f t="shared" si="1"/>
        <v>0</v>
      </c>
    </row>
    <row r="80" spans="1:7" x14ac:dyDescent="0.25">
      <c r="A80" s="9" t="str">
        <f>'5'!A80</f>
        <v>Chambersburg Area SD</v>
      </c>
      <c r="B80" s="10" t="str">
        <f>'5'!B80</f>
        <v>Franklin</v>
      </c>
      <c r="C80" s="85">
        <f>'5'!C80</f>
        <v>2604</v>
      </c>
      <c r="D80" s="85">
        <f>'5'!D80</f>
        <v>1782</v>
      </c>
      <c r="E80" s="85">
        <f>'5'!E80</f>
        <v>4386</v>
      </c>
      <c r="F80" s="145">
        <v>0</v>
      </c>
      <c r="G80" s="24">
        <f t="shared" si="1"/>
        <v>0</v>
      </c>
    </row>
    <row r="81" spans="1:7" x14ac:dyDescent="0.25">
      <c r="A81" s="9" t="str">
        <f>'5'!A81</f>
        <v>Charleroi SD</v>
      </c>
      <c r="B81" s="10" t="str">
        <f>'5'!B81</f>
        <v>Washington</v>
      </c>
      <c r="C81" s="85">
        <f>'5'!C81</f>
        <v>348</v>
      </c>
      <c r="D81" s="85">
        <f>'5'!D81</f>
        <v>238</v>
      </c>
      <c r="E81" s="85">
        <f>'5'!E81</f>
        <v>586</v>
      </c>
      <c r="F81" s="145">
        <v>0</v>
      </c>
      <c r="G81" s="24">
        <f t="shared" si="1"/>
        <v>0</v>
      </c>
    </row>
    <row r="82" spans="1:7" x14ac:dyDescent="0.25">
      <c r="A82" s="9" t="str">
        <f>'5'!A82</f>
        <v>Chartiers Valley SD</v>
      </c>
      <c r="B82" s="10" t="str">
        <f>'5'!B82</f>
        <v>Allegheny</v>
      </c>
      <c r="C82" s="85">
        <f>'5'!C82</f>
        <v>926</v>
      </c>
      <c r="D82" s="85">
        <f>'5'!D82</f>
        <v>637</v>
      </c>
      <c r="E82" s="85">
        <f>'5'!E82</f>
        <v>1563</v>
      </c>
      <c r="F82" s="145">
        <v>0</v>
      </c>
      <c r="G82" s="24">
        <f t="shared" si="1"/>
        <v>0</v>
      </c>
    </row>
    <row r="83" spans="1:7" x14ac:dyDescent="0.25">
      <c r="A83" s="9" t="str">
        <f>'5'!A83</f>
        <v>Chartiers-Houston SD</v>
      </c>
      <c r="B83" s="10" t="str">
        <f>'5'!B83</f>
        <v>Washington</v>
      </c>
      <c r="C83" s="85">
        <f>'5'!C83</f>
        <v>229</v>
      </c>
      <c r="D83" s="85">
        <f>'5'!D83</f>
        <v>179</v>
      </c>
      <c r="E83" s="85">
        <f>'5'!E83</f>
        <v>408</v>
      </c>
      <c r="F83" s="145">
        <v>0</v>
      </c>
      <c r="G83" s="24">
        <f t="shared" si="1"/>
        <v>0</v>
      </c>
    </row>
    <row r="84" spans="1:7" x14ac:dyDescent="0.25">
      <c r="A84" s="9" t="str">
        <f>'5'!A84</f>
        <v>Cheltenham Township SD</v>
      </c>
      <c r="B84" s="10" t="str">
        <f>'5'!B84</f>
        <v>Montgomery</v>
      </c>
      <c r="C84" s="85">
        <f>'5'!C84</f>
        <v>1155</v>
      </c>
      <c r="D84" s="85">
        <f>'5'!D84</f>
        <v>782</v>
      </c>
      <c r="E84" s="85">
        <f>'5'!E84</f>
        <v>1937</v>
      </c>
      <c r="F84" s="145">
        <v>0</v>
      </c>
      <c r="G84" s="24">
        <f t="shared" si="1"/>
        <v>0</v>
      </c>
    </row>
    <row r="85" spans="1:7" x14ac:dyDescent="0.25">
      <c r="A85" s="9" t="str">
        <f>'5'!A85</f>
        <v>Chester-Upland SD</v>
      </c>
      <c r="B85" s="10" t="str">
        <f>'5'!B85</f>
        <v>Delaware</v>
      </c>
      <c r="C85" s="85">
        <f>'5'!C85</f>
        <v>2039</v>
      </c>
      <c r="D85" s="85">
        <f>'5'!D85</f>
        <v>1306</v>
      </c>
      <c r="E85" s="85">
        <f>'5'!E85</f>
        <v>3345</v>
      </c>
      <c r="F85" s="145">
        <v>99</v>
      </c>
      <c r="G85" s="24">
        <f t="shared" si="1"/>
        <v>7.5803981623277186E-2</v>
      </c>
    </row>
    <row r="86" spans="1:7" x14ac:dyDescent="0.25">
      <c r="A86" s="9" t="str">
        <f>'5'!A86</f>
        <v>Chestnut Ridge SD</v>
      </c>
      <c r="B86" s="10" t="str">
        <f>'5'!B86</f>
        <v>Bedford</v>
      </c>
      <c r="C86" s="85">
        <f>'5'!C86</f>
        <v>335</v>
      </c>
      <c r="D86" s="85">
        <f>'5'!D86</f>
        <v>232</v>
      </c>
      <c r="E86" s="85">
        <f>'5'!E86</f>
        <v>567</v>
      </c>
      <c r="F86" s="145">
        <v>68</v>
      </c>
      <c r="G86" s="24">
        <f t="shared" si="1"/>
        <v>0.29310344827586204</v>
      </c>
    </row>
    <row r="87" spans="1:7" x14ac:dyDescent="0.25">
      <c r="A87" s="9" t="str">
        <f>'5'!A87</f>
        <v>Chichester SD</v>
      </c>
      <c r="B87" s="10" t="str">
        <f>'5'!B87</f>
        <v>Delaware</v>
      </c>
      <c r="C87" s="85">
        <f>'5'!C87</f>
        <v>986</v>
      </c>
      <c r="D87" s="85">
        <f>'5'!D87</f>
        <v>612</v>
      </c>
      <c r="E87" s="85">
        <f>'5'!E87</f>
        <v>1598</v>
      </c>
      <c r="F87" s="145">
        <v>0</v>
      </c>
      <c r="G87" s="24">
        <f t="shared" si="1"/>
        <v>0</v>
      </c>
    </row>
    <row r="88" spans="1:7" x14ac:dyDescent="0.25">
      <c r="A88" s="9" t="str">
        <f>'5'!A88</f>
        <v>Clairton City SD</v>
      </c>
      <c r="B88" s="10" t="str">
        <f>'5'!B88</f>
        <v>Allegheny</v>
      </c>
      <c r="C88" s="85">
        <f>'5'!C88</f>
        <v>283</v>
      </c>
      <c r="D88" s="85">
        <f>'5'!D88</f>
        <v>190</v>
      </c>
      <c r="E88" s="85">
        <f>'5'!E88</f>
        <v>473</v>
      </c>
      <c r="F88" s="145">
        <v>0</v>
      </c>
      <c r="G88" s="24">
        <f t="shared" si="1"/>
        <v>0</v>
      </c>
    </row>
    <row r="89" spans="1:7" x14ac:dyDescent="0.25">
      <c r="A89" s="9" t="str">
        <f>'5'!A89</f>
        <v>Clarion Area SD</v>
      </c>
      <c r="B89" s="10" t="str">
        <f>'5'!B89</f>
        <v>Clarion</v>
      </c>
      <c r="C89" s="85">
        <f>'5'!C89</f>
        <v>182</v>
      </c>
      <c r="D89" s="85">
        <f>'5'!D89</f>
        <v>121</v>
      </c>
      <c r="E89" s="85">
        <f>'5'!E89</f>
        <v>303</v>
      </c>
      <c r="F89" s="145">
        <v>0</v>
      </c>
      <c r="G89" s="24">
        <f t="shared" si="1"/>
        <v>0</v>
      </c>
    </row>
    <row r="90" spans="1:7" x14ac:dyDescent="0.25">
      <c r="A90" s="9" t="str">
        <f>'5'!A90</f>
        <v>Clarion-Limestone Area SD</v>
      </c>
      <c r="B90" s="10" t="str">
        <f>'5'!B90</f>
        <v>Clarion</v>
      </c>
      <c r="C90" s="85">
        <f>'5'!C90</f>
        <v>239</v>
      </c>
      <c r="D90" s="85">
        <f>'5'!D90</f>
        <v>164</v>
      </c>
      <c r="E90" s="85">
        <f>'5'!E90</f>
        <v>403</v>
      </c>
      <c r="F90" s="145">
        <v>0</v>
      </c>
      <c r="G90" s="24">
        <f t="shared" si="1"/>
        <v>0</v>
      </c>
    </row>
    <row r="91" spans="1:7" x14ac:dyDescent="0.25">
      <c r="A91" s="9" t="str">
        <f>'5'!A91</f>
        <v>Claysburg-Kimmel SD</v>
      </c>
      <c r="B91" s="10" t="str">
        <f>'5'!B91</f>
        <v>Blair</v>
      </c>
      <c r="C91" s="85">
        <f>'5'!C91</f>
        <v>217</v>
      </c>
      <c r="D91" s="85">
        <f>'5'!D91</f>
        <v>132</v>
      </c>
      <c r="E91" s="85">
        <f>'5'!E91</f>
        <v>349</v>
      </c>
      <c r="F91" s="145">
        <v>0</v>
      </c>
      <c r="G91" s="24">
        <f t="shared" si="1"/>
        <v>0</v>
      </c>
    </row>
    <row r="92" spans="1:7" x14ac:dyDescent="0.25">
      <c r="A92" s="9" t="str">
        <f>'5'!A92</f>
        <v>Clearfield Area SD</v>
      </c>
      <c r="B92" s="10" t="str">
        <f>'5'!B92</f>
        <v>Clearfield</v>
      </c>
      <c r="C92" s="85">
        <f>'5'!C92</f>
        <v>589</v>
      </c>
      <c r="D92" s="85">
        <f>'5'!D92</f>
        <v>404</v>
      </c>
      <c r="E92" s="85">
        <f>'5'!E92</f>
        <v>993</v>
      </c>
      <c r="F92" s="145">
        <v>0</v>
      </c>
      <c r="G92" s="24">
        <f t="shared" si="1"/>
        <v>0</v>
      </c>
    </row>
    <row r="93" spans="1:7" x14ac:dyDescent="0.25">
      <c r="A93" s="9" t="str">
        <f>'5'!A93</f>
        <v>Coatesville Area SD</v>
      </c>
      <c r="B93" s="10" t="str">
        <f>'5'!B93</f>
        <v>Chester</v>
      </c>
      <c r="C93" s="85">
        <f>'5'!C93</f>
        <v>2997</v>
      </c>
      <c r="D93" s="85">
        <f>'5'!D93</f>
        <v>1925</v>
      </c>
      <c r="E93" s="85">
        <f>'5'!E93</f>
        <v>4922</v>
      </c>
      <c r="F93" s="145">
        <v>0</v>
      </c>
      <c r="G93" s="24">
        <f t="shared" si="1"/>
        <v>0</v>
      </c>
    </row>
    <row r="94" spans="1:7" x14ac:dyDescent="0.25">
      <c r="A94" s="9" t="str">
        <f>'5'!A94</f>
        <v>Cocalico SD</v>
      </c>
      <c r="B94" s="10" t="str">
        <f>'5'!B94</f>
        <v>Lancaster</v>
      </c>
      <c r="C94" s="85">
        <f>'5'!C94</f>
        <v>971</v>
      </c>
      <c r="D94" s="85">
        <f>'5'!D94</f>
        <v>667</v>
      </c>
      <c r="E94" s="85">
        <f>'5'!E94</f>
        <v>1638</v>
      </c>
      <c r="F94" s="145">
        <v>30</v>
      </c>
      <c r="G94" s="24">
        <f t="shared" si="1"/>
        <v>4.4977511244377814E-2</v>
      </c>
    </row>
    <row r="95" spans="1:7" x14ac:dyDescent="0.25">
      <c r="A95" s="9" t="str">
        <f>'5'!A95</f>
        <v>Colonial SD</v>
      </c>
      <c r="B95" s="10" t="str">
        <f>'5'!B95</f>
        <v>Montgomery</v>
      </c>
      <c r="C95" s="85">
        <f>'5'!C95</f>
        <v>1364</v>
      </c>
      <c r="D95" s="85">
        <f>'5'!D95</f>
        <v>841</v>
      </c>
      <c r="E95" s="85">
        <f>'5'!E95</f>
        <v>2205</v>
      </c>
      <c r="F95" s="145">
        <v>0</v>
      </c>
      <c r="G95" s="24">
        <f t="shared" si="1"/>
        <v>0</v>
      </c>
    </row>
    <row r="96" spans="1:7" x14ac:dyDescent="0.25">
      <c r="A96" s="9" t="str">
        <f>'5'!A96</f>
        <v>Columbia Borough SD</v>
      </c>
      <c r="B96" s="10" t="str">
        <f>'5'!B96</f>
        <v>Lancaster</v>
      </c>
      <c r="C96" s="85">
        <f>'5'!C96</f>
        <v>467</v>
      </c>
      <c r="D96" s="85">
        <f>'5'!D96</f>
        <v>296</v>
      </c>
      <c r="E96" s="85">
        <f>'5'!E96</f>
        <v>763</v>
      </c>
      <c r="F96" s="145">
        <v>0</v>
      </c>
      <c r="G96" s="24">
        <f t="shared" si="1"/>
        <v>0</v>
      </c>
    </row>
    <row r="97" spans="1:7" x14ac:dyDescent="0.25">
      <c r="A97" s="9" t="str">
        <f>'5'!A97</f>
        <v>Commodore Perry SD</v>
      </c>
      <c r="B97" s="10" t="str">
        <f>'5'!B97</f>
        <v>Mercer</v>
      </c>
      <c r="C97" s="85">
        <f>'5'!C97</f>
        <v>131</v>
      </c>
      <c r="D97" s="85">
        <f>'5'!D97</f>
        <v>80</v>
      </c>
      <c r="E97" s="85">
        <f>'5'!E97</f>
        <v>211</v>
      </c>
      <c r="F97" s="145">
        <v>0</v>
      </c>
      <c r="G97" s="24">
        <f t="shared" si="1"/>
        <v>0</v>
      </c>
    </row>
    <row r="98" spans="1:7" x14ac:dyDescent="0.25">
      <c r="A98" s="9" t="str">
        <f>'5'!A98</f>
        <v>Conemaugh Township Area SD</v>
      </c>
      <c r="B98" s="10" t="str">
        <f>'5'!B98</f>
        <v>Somerset</v>
      </c>
      <c r="C98" s="85">
        <f>'5'!C98</f>
        <v>207</v>
      </c>
      <c r="D98" s="85">
        <f>'5'!D98</f>
        <v>143</v>
      </c>
      <c r="E98" s="85">
        <f>'5'!E98</f>
        <v>350</v>
      </c>
      <c r="F98" s="145">
        <v>0</v>
      </c>
      <c r="G98" s="24">
        <f t="shared" si="1"/>
        <v>0</v>
      </c>
    </row>
    <row r="99" spans="1:7" x14ac:dyDescent="0.25">
      <c r="A99" s="9" t="str">
        <f>'5'!A99</f>
        <v>Conemaugh Valley SD</v>
      </c>
      <c r="B99" s="10" t="str">
        <f>'5'!B99</f>
        <v>Cambria</v>
      </c>
      <c r="C99" s="85">
        <f>'5'!C99</f>
        <v>178</v>
      </c>
      <c r="D99" s="85">
        <f>'5'!D99</f>
        <v>120</v>
      </c>
      <c r="E99" s="85">
        <f>'5'!E99</f>
        <v>298</v>
      </c>
      <c r="F99" s="145">
        <v>25</v>
      </c>
      <c r="G99" s="24">
        <f t="shared" si="1"/>
        <v>0.20833333333333334</v>
      </c>
    </row>
    <row r="100" spans="1:7" x14ac:dyDescent="0.25">
      <c r="A100" s="9" t="str">
        <f>'5'!A100</f>
        <v>Conestoga Valley SD</v>
      </c>
      <c r="B100" s="10" t="str">
        <f>'5'!B100</f>
        <v>Lancaster</v>
      </c>
      <c r="C100" s="85">
        <f>'5'!C100</f>
        <v>1559</v>
      </c>
      <c r="D100" s="85">
        <f>'5'!D100</f>
        <v>983</v>
      </c>
      <c r="E100" s="85">
        <f>'5'!E100</f>
        <v>2542</v>
      </c>
      <c r="F100" s="145">
        <v>0</v>
      </c>
      <c r="G100" s="24">
        <f t="shared" si="1"/>
        <v>0</v>
      </c>
    </row>
    <row r="101" spans="1:7" x14ac:dyDescent="0.25">
      <c r="A101" s="9" t="str">
        <f>'5'!A101</f>
        <v>Conewago Valley SD</v>
      </c>
      <c r="B101" s="10" t="str">
        <f>'5'!B101</f>
        <v>Adams</v>
      </c>
      <c r="C101" s="85">
        <f>'5'!C101</f>
        <v>979</v>
      </c>
      <c r="D101" s="85">
        <f>'5'!D101</f>
        <v>661</v>
      </c>
      <c r="E101" s="85">
        <f>'5'!E101</f>
        <v>1640</v>
      </c>
      <c r="F101" s="145">
        <v>0</v>
      </c>
      <c r="G101" s="24">
        <f t="shared" si="1"/>
        <v>0</v>
      </c>
    </row>
    <row r="102" spans="1:7" x14ac:dyDescent="0.25">
      <c r="A102" s="9" t="str">
        <f>'5'!A102</f>
        <v>Conneaut SD</v>
      </c>
      <c r="B102" s="10" t="str">
        <f>'5'!B102</f>
        <v>Crawford</v>
      </c>
      <c r="C102" s="85">
        <f>'5'!C102</f>
        <v>601</v>
      </c>
      <c r="D102" s="85">
        <f>'5'!D102</f>
        <v>432</v>
      </c>
      <c r="E102" s="85">
        <f>'5'!E102</f>
        <v>1033</v>
      </c>
      <c r="F102" s="145">
        <v>0</v>
      </c>
      <c r="G102" s="24">
        <f t="shared" si="1"/>
        <v>0</v>
      </c>
    </row>
    <row r="103" spans="1:7" x14ac:dyDescent="0.25">
      <c r="A103" s="9" t="str">
        <f>'5'!A103</f>
        <v>Connellsville Area SD</v>
      </c>
      <c r="B103" s="10" t="str">
        <f>'5'!B103</f>
        <v>Fayette</v>
      </c>
      <c r="C103" s="85">
        <f>'5'!C103</f>
        <v>1047</v>
      </c>
      <c r="D103" s="85">
        <f>'5'!D103</f>
        <v>735</v>
      </c>
      <c r="E103" s="85">
        <f>'5'!E103</f>
        <v>1782</v>
      </c>
      <c r="F103" s="145">
        <v>0</v>
      </c>
      <c r="G103" s="24">
        <f t="shared" si="1"/>
        <v>0</v>
      </c>
    </row>
    <row r="104" spans="1:7" x14ac:dyDescent="0.25">
      <c r="A104" s="9" t="str">
        <f>'5'!A104</f>
        <v>Conrad Weiser Area SD</v>
      </c>
      <c r="B104" s="10" t="str">
        <f>'5'!B104</f>
        <v>Berks</v>
      </c>
      <c r="C104" s="85">
        <f>'5'!C104</f>
        <v>618</v>
      </c>
      <c r="D104" s="85">
        <f>'5'!D104</f>
        <v>430</v>
      </c>
      <c r="E104" s="85">
        <f>'5'!E104</f>
        <v>1048</v>
      </c>
      <c r="F104" s="145">
        <v>0</v>
      </c>
      <c r="G104" s="24">
        <f t="shared" si="1"/>
        <v>0</v>
      </c>
    </row>
    <row r="105" spans="1:7" x14ac:dyDescent="0.25">
      <c r="A105" s="9" t="str">
        <f>'5'!A105</f>
        <v>Cornell SD</v>
      </c>
      <c r="B105" s="10" t="str">
        <f>'5'!B105</f>
        <v>Allegheny</v>
      </c>
      <c r="C105" s="85">
        <f>'5'!C105</f>
        <v>234</v>
      </c>
      <c r="D105" s="85">
        <f>'5'!D105</f>
        <v>132</v>
      </c>
      <c r="E105" s="85">
        <f>'5'!E105</f>
        <v>366</v>
      </c>
      <c r="F105" s="145">
        <v>0</v>
      </c>
      <c r="G105" s="24">
        <f t="shared" si="1"/>
        <v>0</v>
      </c>
    </row>
    <row r="106" spans="1:7" x14ac:dyDescent="0.25">
      <c r="A106" s="9" t="str">
        <f>'5'!A106</f>
        <v>Cornwall-Lebanon SD</v>
      </c>
      <c r="B106" s="10" t="str">
        <f>'5'!B106</f>
        <v>Lebanon</v>
      </c>
      <c r="C106" s="85">
        <f>'5'!C106</f>
        <v>1120</v>
      </c>
      <c r="D106" s="85">
        <f>'5'!D106</f>
        <v>770</v>
      </c>
      <c r="E106" s="85">
        <f>'5'!E106</f>
        <v>1890</v>
      </c>
      <c r="F106" s="145">
        <v>0</v>
      </c>
      <c r="G106" s="24">
        <f t="shared" si="1"/>
        <v>0</v>
      </c>
    </row>
    <row r="107" spans="1:7" x14ac:dyDescent="0.25">
      <c r="A107" s="9" t="str">
        <f>'5'!A107</f>
        <v>Corry Area SD</v>
      </c>
      <c r="B107" s="10" t="str">
        <f>'5'!B107</f>
        <v>Erie</v>
      </c>
      <c r="C107" s="85">
        <f>'5'!C107</f>
        <v>640</v>
      </c>
      <c r="D107" s="85">
        <f>'5'!D107</f>
        <v>450</v>
      </c>
      <c r="E107" s="85">
        <f>'5'!E107</f>
        <v>1090</v>
      </c>
      <c r="F107" s="145">
        <v>55</v>
      </c>
      <c r="G107" s="24">
        <f t="shared" si="1"/>
        <v>0.12222222222222222</v>
      </c>
    </row>
    <row r="108" spans="1:7" x14ac:dyDescent="0.25">
      <c r="A108" s="9" t="str">
        <f>'5'!A108</f>
        <v>Coudersport Area SD</v>
      </c>
      <c r="B108" s="10" t="str">
        <f>'5'!B108</f>
        <v>Potter</v>
      </c>
      <c r="C108" s="85">
        <f>'5'!C108</f>
        <v>193</v>
      </c>
      <c r="D108" s="85">
        <f>'5'!D108</f>
        <v>148</v>
      </c>
      <c r="E108" s="85">
        <f>'5'!E108</f>
        <v>341</v>
      </c>
      <c r="F108" s="145">
        <v>0</v>
      </c>
      <c r="G108" s="24">
        <f t="shared" si="1"/>
        <v>0</v>
      </c>
    </row>
    <row r="109" spans="1:7" x14ac:dyDescent="0.25">
      <c r="A109" s="9" t="str">
        <f>'5'!A109</f>
        <v>Council Rock SD</v>
      </c>
      <c r="B109" s="10" t="str">
        <f>'5'!B109</f>
        <v>Bucks</v>
      </c>
      <c r="C109" s="85">
        <f>'5'!C109</f>
        <v>1931</v>
      </c>
      <c r="D109" s="85">
        <f>'5'!D109</f>
        <v>1475</v>
      </c>
      <c r="E109" s="85">
        <f>'5'!E109</f>
        <v>3406</v>
      </c>
      <c r="F109" s="145">
        <v>0</v>
      </c>
      <c r="G109" s="24">
        <f t="shared" si="1"/>
        <v>0</v>
      </c>
    </row>
    <row r="110" spans="1:7" x14ac:dyDescent="0.25">
      <c r="A110" s="9" t="str">
        <f>'5'!A110</f>
        <v>Cranberry Area SD</v>
      </c>
      <c r="B110" s="10" t="str">
        <f>'5'!B110</f>
        <v>Venango</v>
      </c>
      <c r="C110" s="85">
        <f>'5'!C110</f>
        <v>297</v>
      </c>
      <c r="D110" s="85">
        <f>'5'!D110</f>
        <v>213</v>
      </c>
      <c r="E110" s="85">
        <f>'5'!E110</f>
        <v>510</v>
      </c>
      <c r="F110" s="145">
        <v>0</v>
      </c>
      <c r="G110" s="24">
        <f t="shared" si="1"/>
        <v>0</v>
      </c>
    </row>
    <row r="111" spans="1:7" x14ac:dyDescent="0.25">
      <c r="A111" s="9" t="str">
        <f>'5'!A111</f>
        <v>Crawford Central SD</v>
      </c>
      <c r="B111" s="10" t="str">
        <f>'5'!B111</f>
        <v>Crawford</v>
      </c>
      <c r="C111" s="85">
        <f>'5'!C111</f>
        <v>1014</v>
      </c>
      <c r="D111" s="85">
        <f>'5'!D111</f>
        <v>751</v>
      </c>
      <c r="E111" s="85">
        <f>'5'!E111</f>
        <v>1765</v>
      </c>
      <c r="F111" s="145">
        <v>0</v>
      </c>
      <c r="G111" s="24">
        <f t="shared" si="1"/>
        <v>0</v>
      </c>
    </row>
    <row r="112" spans="1:7" x14ac:dyDescent="0.25">
      <c r="A112" s="9" t="str">
        <f>'5'!A112</f>
        <v>Crestwood SD</v>
      </c>
      <c r="B112" s="10" t="str">
        <f>'5'!B112</f>
        <v>Luzerne</v>
      </c>
      <c r="C112" s="85">
        <f>'5'!C112</f>
        <v>571</v>
      </c>
      <c r="D112" s="85">
        <f>'5'!D112</f>
        <v>438</v>
      </c>
      <c r="E112" s="85">
        <f>'5'!E112</f>
        <v>1009</v>
      </c>
      <c r="F112" s="145">
        <v>0</v>
      </c>
      <c r="G112" s="24">
        <f t="shared" si="1"/>
        <v>0</v>
      </c>
    </row>
    <row r="113" spans="1:7" x14ac:dyDescent="0.25">
      <c r="A113" s="9" t="str">
        <f>'5'!A113</f>
        <v>Cumberland Valley SD</v>
      </c>
      <c r="B113" s="10" t="str">
        <f>'5'!B113</f>
        <v>Cumberland</v>
      </c>
      <c r="C113" s="85">
        <f>'5'!C113</f>
        <v>1704</v>
      </c>
      <c r="D113" s="85">
        <f>'5'!D113</f>
        <v>1209</v>
      </c>
      <c r="E113" s="85">
        <f>'5'!E113</f>
        <v>2913</v>
      </c>
      <c r="F113" s="145">
        <v>0</v>
      </c>
      <c r="G113" s="24">
        <f t="shared" si="1"/>
        <v>0</v>
      </c>
    </row>
    <row r="114" spans="1:7" x14ac:dyDescent="0.25">
      <c r="A114" s="9" t="str">
        <f>'5'!A114</f>
        <v>Curwensville Area SD</v>
      </c>
      <c r="B114" s="10" t="str">
        <f>'5'!B114</f>
        <v>Clearfield</v>
      </c>
      <c r="C114" s="85">
        <f>'5'!C114</f>
        <v>195</v>
      </c>
      <c r="D114" s="85">
        <f>'5'!D114</f>
        <v>159</v>
      </c>
      <c r="E114" s="85">
        <f>'5'!E114</f>
        <v>354</v>
      </c>
      <c r="F114" s="145">
        <v>0</v>
      </c>
      <c r="G114" s="24">
        <f t="shared" si="1"/>
        <v>0</v>
      </c>
    </row>
    <row r="115" spans="1:7" x14ac:dyDescent="0.25">
      <c r="A115" s="9" t="str">
        <f>'5'!A115</f>
        <v>Dallas SD</v>
      </c>
      <c r="B115" s="10" t="str">
        <f>'5'!B115</f>
        <v>Luzerne</v>
      </c>
      <c r="C115" s="85">
        <f>'5'!C115</f>
        <v>489</v>
      </c>
      <c r="D115" s="85">
        <f>'5'!D115</f>
        <v>409</v>
      </c>
      <c r="E115" s="85">
        <f>'5'!E115</f>
        <v>898</v>
      </c>
      <c r="F115" s="145">
        <v>0</v>
      </c>
      <c r="G115" s="24">
        <f t="shared" si="1"/>
        <v>0</v>
      </c>
    </row>
    <row r="116" spans="1:7" x14ac:dyDescent="0.25">
      <c r="A116" s="9" t="str">
        <f>'5'!A116</f>
        <v>Dallastown Area SD</v>
      </c>
      <c r="B116" s="10" t="str">
        <f>'5'!B116</f>
        <v>York</v>
      </c>
      <c r="C116" s="85">
        <f>'5'!C116</f>
        <v>1336</v>
      </c>
      <c r="D116" s="85">
        <f>'5'!D116</f>
        <v>986</v>
      </c>
      <c r="E116" s="85">
        <f>'5'!E116</f>
        <v>2322</v>
      </c>
      <c r="F116" s="145">
        <v>0</v>
      </c>
      <c r="G116" s="24">
        <f t="shared" si="1"/>
        <v>0</v>
      </c>
    </row>
    <row r="117" spans="1:7" x14ac:dyDescent="0.25">
      <c r="A117" s="9" t="str">
        <f>'5'!A117</f>
        <v>Daniel Boone Area SD</v>
      </c>
      <c r="B117" s="10" t="str">
        <f>'5'!B117</f>
        <v>Berks</v>
      </c>
      <c r="C117" s="85">
        <f>'5'!C117</f>
        <v>778</v>
      </c>
      <c r="D117" s="85">
        <f>'5'!D117</f>
        <v>565</v>
      </c>
      <c r="E117" s="85">
        <f>'5'!E117</f>
        <v>1343</v>
      </c>
      <c r="F117" s="145">
        <v>0</v>
      </c>
      <c r="G117" s="24">
        <f t="shared" si="1"/>
        <v>0</v>
      </c>
    </row>
    <row r="118" spans="1:7" x14ac:dyDescent="0.25">
      <c r="A118" s="9" t="str">
        <f>'5'!A118</f>
        <v>Danville Area SD</v>
      </c>
      <c r="B118" s="10" t="str">
        <f>'5'!B118</f>
        <v>Montour</v>
      </c>
      <c r="C118" s="85">
        <f>'5'!C118</f>
        <v>641</v>
      </c>
      <c r="D118" s="85">
        <f>'5'!D118</f>
        <v>401</v>
      </c>
      <c r="E118" s="85">
        <f>'5'!E118</f>
        <v>1042</v>
      </c>
      <c r="F118" s="145">
        <v>103</v>
      </c>
      <c r="G118" s="24">
        <f t="shared" si="1"/>
        <v>0.256857855361596</v>
      </c>
    </row>
    <row r="119" spans="1:7" x14ac:dyDescent="0.25">
      <c r="A119" s="9" t="str">
        <f>'5'!A119</f>
        <v>Deer Lakes SD</v>
      </c>
      <c r="B119" s="10" t="str">
        <f>'5'!B119</f>
        <v>Allegheny</v>
      </c>
      <c r="C119" s="85">
        <f>'5'!C119</f>
        <v>452</v>
      </c>
      <c r="D119" s="85">
        <f>'5'!D119</f>
        <v>323</v>
      </c>
      <c r="E119" s="85">
        <f>'5'!E119</f>
        <v>775</v>
      </c>
      <c r="F119" s="145">
        <v>0</v>
      </c>
      <c r="G119" s="24">
        <f t="shared" si="1"/>
        <v>0</v>
      </c>
    </row>
    <row r="120" spans="1:7" x14ac:dyDescent="0.25">
      <c r="A120" s="9" t="str">
        <f>'5'!A120</f>
        <v>Delaware Valley SD</v>
      </c>
      <c r="B120" s="10" t="str">
        <f>'5'!B120</f>
        <v>Pike</v>
      </c>
      <c r="C120" s="85">
        <f>'5'!C120</f>
        <v>899</v>
      </c>
      <c r="D120" s="85">
        <f>'5'!D120</f>
        <v>658</v>
      </c>
      <c r="E120" s="85">
        <f>'5'!E120</f>
        <v>1557</v>
      </c>
      <c r="F120" s="145">
        <v>96</v>
      </c>
      <c r="G120" s="24">
        <f t="shared" si="1"/>
        <v>0.1458966565349544</v>
      </c>
    </row>
    <row r="121" spans="1:7" x14ac:dyDescent="0.25">
      <c r="A121" s="9" t="str">
        <f>'5'!A121</f>
        <v>Derry Area SD</v>
      </c>
      <c r="B121" s="10" t="str">
        <f>'5'!B121</f>
        <v>Westmoreland</v>
      </c>
      <c r="C121" s="85">
        <f>'5'!C121</f>
        <v>503</v>
      </c>
      <c r="D121" s="85">
        <f>'5'!D121</f>
        <v>355</v>
      </c>
      <c r="E121" s="85">
        <f>'5'!E121</f>
        <v>858</v>
      </c>
      <c r="F121" s="145">
        <v>0</v>
      </c>
      <c r="G121" s="24">
        <f t="shared" si="1"/>
        <v>0</v>
      </c>
    </row>
    <row r="122" spans="1:7" x14ac:dyDescent="0.25">
      <c r="A122" s="9" t="str">
        <f>'5'!A122</f>
        <v>Derry Township SD</v>
      </c>
      <c r="B122" s="10" t="str">
        <f>'5'!B122</f>
        <v>Dauphin</v>
      </c>
      <c r="C122" s="85">
        <f>'5'!C122</f>
        <v>677</v>
      </c>
      <c r="D122" s="85">
        <f>'5'!D122</f>
        <v>521</v>
      </c>
      <c r="E122" s="85">
        <f>'5'!E122</f>
        <v>1198</v>
      </c>
      <c r="F122" s="145">
        <v>0</v>
      </c>
      <c r="G122" s="24">
        <f t="shared" si="1"/>
        <v>0</v>
      </c>
    </row>
    <row r="123" spans="1:7" x14ac:dyDescent="0.25">
      <c r="A123" s="9" t="str">
        <f>'5'!A123</f>
        <v>Donegal SD</v>
      </c>
      <c r="B123" s="10" t="str">
        <f>'5'!B123</f>
        <v>Lancaster</v>
      </c>
      <c r="C123" s="85">
        <f>'5'!C123</f>
        <v>861</v>
      </c>
      <c r="D123" s="85">
        <f>'5'!D123</f>
        <v>545</v>
      </c>
      <c r="E123" s="85">
        <f>'5'!E123</f>
        <v>1406</v>
      </c>
      <c r="F123" s="145">
        <v>0</v>
      </c>
      <c r="G123" s="24">
        <f t="shared" si="1"/>
        <v>0</v>
      </c>
    </row>
    <row r="124" spans="1:7" x14ac:dyDescent="0.25">
      <c r="A124" s="9" t="str">
        <f>'5'!A124</f>
        <v>Dover Area SD</v>
      </c>
      <c r="B124" s="10" t="str">
        <f>'5'!B124</f>
        <v>York</v>
      </c>
      <c r="C124" s="85">
        <f>'5'!C124</f>
        <v>946</v>
      </c>
      <c r="D124" s="85">
        <f>'5'!D124</f>
        <v>639</v>
      </c>
      <c r="E124" s="85">
        <f>'5'!E124</f>
        <v>1585</v>
      </c>
      <c r="F124" s="145">
        <v>0</v>
      </c>
      <c r="G124" s="24">
        <f t="shared" si="1"/>
        <v>0</v>
      </c>
    </row>
    <row r="125" spans="1:7" x14ac:dyDescent="0.25">
      <c r="A125" s="9" t="str">
        <f>'5'!A125</f>
        <v>Downingtown Area SD</v>
      </c>
      <c r="B125" s="10" t="str">
        <f>'5'!B125</f>
        <v>Chester</v>
      </c>
      <c r="C125" s="85">
        <f>'5'!C125</f>
        <v>2656</v>
      </c>
      <c r="D125" s="85">
        <f>'5'!D125</f>
        <v>2056</v>
      </c>
      <c r="E125" s="85">
        <f>'5'!E125</f>
        <v>4712</v>
      </c>
      <c r="F125" s="145">
        <v>0</v>
      </c>
      <c r="G125" s="24">
        <f t="shared" si="1"/>
        <v>0</v>
      </c>
    </row>
    <row r="126" spans="1:7" x14ac:dyDescent="0.25">
      <c r="A126" s="9" t="str">
        <f>'5'!A126</f>
        <v>DuBois Area SD</v>
      </c>
      <c r="B126" s="10" t="str">
        <f>'5'!B126</f>
        <v>Clearfield</v>
      </c>
      <c r="C126" s="85">
        <f>'5'!C126</f>
        <v>975</v>
      </c>
      <c r="D126" s="85">
        <f>'5'!D126</f>
        <v>681</v>
      </c>
      <c r="E126" s="85">
        <f>'5'!E126</f>
        <v>1656</v>
      </c>
      <c r="F126" s="145">
        <v>0</v>
      </c>
      <c r="G126" s="24">
        <f t="shared" si="1"/>
        <v>0</v>
      </c>
    </row>
    <row r="127" spans="1:7" x14ac:dyDescent="0.25">
      <c r="A127" s="9" t="str">
        <f>'5'!A127</f>
        <v>Dunmore SD</v>
      </c>
      <c r="B127" s="10" t="str">
        <f>'5'!B127</f>
        <v>Lackawanna</v>
      </c>
      <c r="C127" s="85">
        <f>'5'!C127</f>
        <v>371</v>
      </c>
      <c r="D127" s="85">
        <f>'5'!D127</f>
        <v>238</v>
      </c>
      <c r="E127" s="85">
        <f>'5'!E127</f>
        <v>609</v>
      </c>
      <c r="F127" s="145">
        <v>0</v>
      </c>
      <c r="G127" s="24">
        <f t="shared" si="1"/>
        <v>0</v>
      </c>
    </row>
    <row r="128" spans="1:7" x14ac:dyDescent="0.25">
      <c r="A128" s="9" t="str">
        <f>'5'!A128</f>
        <v>Duquesne City SD</v>
      </c>
      <c r="B128" s="10" t="str">
        <f>'5'!B128</f>
        <v>Allegheny</v>
      </c>
      <c r="C128" s="85">
        <f>'5'!C128</f>
        <v>310</v>
      </c>
      <c r="D128" s="85">
        <f>'5'!D128</f>
        <v>182</v>
      </c>
      <c r="E128" s="85">
        <f>'5'!E128</f>
        <v>492</v>
      </c>
      <c r="F128" s="145">
        <v>0</v>
      </c>
      <c r="G128" s="24">
        <f t="shared" si="1"/>
        <v>0</v>
      </c>
    </row>
    <row r="129" spans="1:7" x14ac:dyDescent="0.25">
      <c r="A129" s="9" t="str">
        <f>'5'!A129</f>
        <v>East Allegheny SD</v>
      </c>
      <c r="B129" s="10" t="str">
        <f>'5'!B129</f>
        <v>Allegheny</v>
      </c>
      <c r="C129" s="85">
        <f>'5'!C129</f>
        <v>550</v>
      </c>
      <c r="D129" s="85">
        <f>'5'!D129</f>
        <v>354</v>
      </c>
      <c r="E129" s="85">
        <f>'5'!E129</f>
        <v>904</v>
      </c>
      <c r="F129" s="145">
        <v>0</v>
      </c>
      <c r="G129" s="24">
        <f t="shared" si="1"/>
        <v>0</v>
      </c>
    </row>
    <row r="130" spans="1:7" x14ac:dyDescent="0.25">
      <c r="A130" s="9" t="str">
        <f>'5'!A130</f>
        <v>East Lycoming SD</v>
      </c>
      <c r="B130" s="10" t="str">
        <f>'5'!B130</f>
        <v>Lycoming</v>
      </c>
      <c r="C130" s="85">
        <f>'5'!C130</f>
        <v>340</v>
      </c>
      <c r="D130" s="85">
        <f>'5'!D130</f>
        <v>239</v>
      </c>
      <c r="E130" s="85">
        <f>'5'!E130</f>
        <v>579</v>
      </c>
      <c r="F130" s="145">
        <v>50</v>
      </c>
      <c r="G130" s="24">
        <f t="shared" si="1"/>
        <v>0.20920502092050208</v>
      </c>
    </row>
    <row r="131" spans="1:7" x14ac:dyDescent="0.25">
      <c r="A131" s="9" t="str">
        <f>'5'!A131</f>
        <v>East Penn SD</v>
      </c>
      <c r="B131" s="10" t="str">
        <f>'5'!B131</f>
        <v>Lehigh</v>
      </c>
      <c r="C131" s="85">
        <f>'5'!C131</f>
        <v>1825</v>
      </c>
      <c r="D131" s="85">
        <f>'5'!D131</f>
        <v>1366</v>
      </c>
      <c r="E131" s="85">
        <f>'5'!E131</f>
        <v>3191</v>
      </c>
      <c r="F131" s="145">
        <v>0</v>
      </c>
      <c r="G131" s="24">
        <f t="shared" si="1"/>
        <v>0</v>
      </c>
    </row>
    <row r="132" spans="1:7" x14ac:dyDescent="0.25">
      <c r="A132" s="9" t="str">
        <f>'5'!A132</f>
        <v>East Pennsboro Area SD</v>
      </c>
      <c r="B132" s="10" t="str">
        <f>'5'!B132</f>
        <v>Cumberland</v>
      </c>
      <c r="C132" s="85">
        <f>'5'!C132</f>
        <v>685</v>
      </c>
      <c r="D132" s="85">
        <f>'5'!D132</f>
        <v>464</v>
      </c>
      <c r="E132" s="85">
        <f>'5'!E132</f>
        <v>1149</v>
      </c>
      <c r="F132" s="145">
        <v>0</v>
      </c>
      <c r="G132" s="24">
        <f t="shared" ref="G132:G195" si="2">F132/D132</f>
        <v>0</v>
      </c>
    </row>
    <row r="133" spans="1:7" x14ac:dyDescent="0.25">
      <c r="A133" s="9" t="str">
        <f>'5'!A133</f>
        <v>East Stroudsburg Area SD</v>
      </c>
      <c r="B133" s="10" t="str">
        <f>'5'!B133</f>
        <v>Monroe</v>
      </c>
      <c r="C133" s="85">
        <f>'5'!C133</f>
        <v>1500</v>
      </c>
      <c r="D133" s="85">
        <f>'5'!D133</f>
        <v>1002</v>
      </c>
      <c r="E133" s="85">
        <f>'5'!E133</f>
        <v>2502</v>
      </c>
      <c r="F133" s="145">
        <v>0</v>
      </c>
      <c r="G133" s="24">
        <f t="shared" si="2"/>
        <v>0</v>
      </c>
    </row>
    <row r="134" spans="1:7" x14ac:dyDescent="0.25">
      <c r="A134" s="9" t="str">
        <f>'5'!A134</f>
        <v>Eastern Lancaster County SD</v>
      </c>
      <c r="B134" s="10" t="str">
        <f>'5'!B134</f>
        <v>Lancaster</v>
      </c>
      <c r="C134" s="85">
        <f>'5'!C134</f>
        <v>1498</v>
      </c>
      <c r="D134" s="85">
        <f>'5'!D134</f>
        <v>979</v>
      </c>
      <c r="E134" s="85">
        <f>'5'!E134</f>
        <v>2477</v>
      </c>
      <c r="F134" s="145">
        <v>0</v>
      </c>
      <c r="G134" s="24">
        <f t="shared" si="2"/>
        <v>0</v>
      </c>
    </row>
    <row r="135" spans="1:7" x14ac:dyDescent="0.25">
      <c r="A135" s="9" t="str">
        <f>'5'!A135</f>
        <v>Eastern Lebanon County SD</v>
      </c>
      <c r="B135" s="10" t="str">
        <f>'5'!B135</f>
        <v>Lebanon</v>
      </c>
      <c r="C135" s="85">
        <f>'5'!C135</f>
        <v>907</v>
      </c>
      <c r="D135" s="85">
        <f>'5'!D135</f>
        <v>652</v>
      </c>
      <c r="E135" s="85">
        <f>'5'!E135</f>
        <v>1559</v>
      </c>
      <c r="F135" s="145">
        <v>0</v>
      </c>
      <c r="G135" s="24">
        <f t="shared" si="2"/>
        <v>0</v>
      </c>
    </row>
    <row r="136" spans="1:7" x14ac:dyDescent="0.25">
      <c r="A136" s="9" t="str">
        <f>'5'!A136</f>
        <v>Eastern York SD</v>
      </c>
      <c r="B136" s="10" t="str">
        <f>'5'!B136</f>
        <v>York</v>
      </c>
      <c r="C136" s="85">
        <f>'5'!C136</f>
        <v>683</v>
      </c>
      <c r="D136" s="85">
        <f>'5'!D136</f>
        <v>422</v>
      </c>
      <c r="E136" s="85">
        <f>'5'!E136</f>
        <v>1105</v>
      </c>
      <c r="F136" s="145">
        <v>0</v>
      </c>
      <c r="G136" s="24">
        <f t="shared" si="2"/>
        <v>0</v>
      </c>
    </row>
    <row r="137" spans="1:7" x14ac:dyDescent="0.25">
      <c r="A137" s="9" t="str">
        <f>'5'!A137</f>
        <v>Easton Area SD</v>
      </c>
      <c r="B137" s="10" t="str">
        <f>'5'!B137</f>
        <v>Northampton</v>
      </c>
      <c r="C137" s="85">
        <f>'5'!C137</f>
        <v>2312</v>
      </c>
      <c r="D137" s="85">
        <f>'5'!D137</f>
        <v>1693</v>
      </c>
      <c r="E137" s="85">
        <f>'5'!E137</f>
        <v>4005</v>
      </c>
      <c r="F137" s="145">
        <v>0</v>
      </c>
      <c r="G137" s="24">
        <f t="shared" si="2"/>
        <v>0</v>
      </c>
    </row>
    <row r="138" spans="1:7" x14ac:dyDescent="0.25">
      <c r="A138" s="9" t="str">
        <f>'5'!A138</f>
        <v>Elizabeth Forward SD</v>
      </c>
      <c r="B138" s="10" t="str">
        <f>'5'!B138</f>
        <v>Allegheny</v>
      </c>
      <c r="C138" s="85">
        <f>'5'!C138</f>
        <v>475</v>
      </c>
      <c r="D138" s="85">
        <f>'5'!D138</f>
        <v>313</v>
      </c>
      <c r="E138" s="85">
        <f>'5'!E138</f>
        <v>788</v>
      </c>
      <c r="F138" s="145">
        <v>0</v>
      </c>
      <c r="G138" s="24">
        <f t="shared" si="2"/>
        <v>0</v>
      </c>
    </row>
    <row r="139" spans="1:7" x14ac:dyDescent="0.25">
      <c r="A139" s="9" t="str">
        <f>'5'!A139</f>
        <v>Elizabethtown Area SD</v>
      </c>
      <c r="B139" s="10" t="str">
        <f>'5'!B139</f>
        <v>Lancaster</v>
      </c>
      <c r="C139" s="85">
        <f>'5'!C139</f>
        <v>1038</v>
      </c>
      <c r="D139" s="85">
        <f>'5'!D139</f>
        <v>710</v>
      </c>
      <c r="E139" s="85">
        <f>'5'!E139</f>
        <v>1748</v>
      </c>
      <c r="F139" s="145">
        <v>0</v>
      </c>
      <c r="G139" s="24">
        <f t="shared" si="2"/>
        <v>0</v>
      </c>
    </row>
    <row r="140" spans="1:7" x14ac:dyDescent="0.25">
      <c r="A140" s="9" t="str">
        <f>'5'!A140</f>
        <v>Elk Lake SD</v>
      </c>
      <c r="B140" s="10" t="str">
        <f>'5'!B140</f>
        <v>Susquehanna</v>
      </c>
      <c r="C140" s="85">
        <f>'5'!C140</f>
        <v>308</v>
      </c>
      <c r="D140" s="85">
        <f>'5'!D140</f>
        <v>211</v>
      </c>
      <c r="E140" s="85">
        <f>'5'!E140</f>
        <v>519</v>
      </c>
      <c r="F140" s="145">
        <v>0</v>
      </c>
      <c r="G140" s="24">
        <f t="shared" si="2"/>
        <v>0</v>
      </c>
    </row>
    <row r="141" spans="1:7" x14ac:dyDescent="0.25">
      <c r="A141" s="9" t="str">
        <f>'5'!A141</f>
        <v>Ellwood City Area SD</v>
      </c>
      <c r="B141" s="10" t="str">
        <f>'5'!B141</f>
        <v>Lawrence</v>
      </c>
      <c r="C141" s="85">
        <f>'5'!C141</f>
        <v>449</v>
      </c>
      <c r="D141" s="85">
        <f>'5'!D141</f>
        <v>311</v>
      </c>
      <c r="E141" s="85">
        <f>'5'!E141</f>
        <v>760</v>
      </c>
      <c r="F141" s="145">
        <v>0</v>
      </c>
      <c r="G141" s="24">
        <f t="shared" si="2"/>
        <v>0</v>
      </c>
    </row>
    <row r="142" spans="1:7" x14ac:dyDescent="0.25">
      <c r="A142" s="9" t="str">
        <f>'5'!A142</f>
        <v>Ephrata Area SD</v>
      </c>
      <c r="B142" s="10" t="str">
        <f>'5'!B142</f>
        <v>Lancaster</v>
      </c>
      <c r="C142" s="85">
        <f>'5'!C142</f>
        <v>1508</v>
      </c>
      <c r="D142" s="85">
        <f>'5'!D142</f>
        <v>946</v>
      </c>
      <c r="E142" s="85">
        <f>'5'!E142</f>
        <v>2454</v>
      </c>
      <c r="F142" s="145">
        <v>0</v>
      </c>
      <c r="G142" s="24">
        <f t="shared" si="2"/>
        <v>0</v>
      </c>
    </row>
    <row r="143" spans="1:7" x14ac:dyDescent="0.25">
      <c r="A143" s="9" t="str">
        <f>'5'!A143</f>
        <v>Erie City SD</v>
      </c>
      <c r="B143" s="10" t="str">
        <f>'5'!B143</f>
        <v>Erie</v>
      </c>
      <c r="C143" s="85">
        <f>'5'!C143</f>
        <v>4646</v>
      </c>
      <c r="D143" s="85">
        <f>'5'!D143</f>
        <v>3008</v>
      </c>
      <c r="E143" s="85">
        <f>'5'!E143</f>
        <v>7654</v>
      </c>
      <c r="F143" s="145">
        <v>0</v>
      </c>
      <c r="G143" s="24">
        <f t="shared" si="2"/>
        <v>0</v>
      </c>
    </row>
    <row r="144" spans="1:7" x14ac:dyDescent="0.25">
      <c r="A144" s="9" t="str">
        <f>'5'!A144</f>
        <v>Everett Area SD</v>
      </c>
      <c r="B144" s="10" t="str">
        <f>'5'!B144</f>
        <v>Bedford</v>
      </c>
      <c r="C144" s="85">
        <f>'5'!C144</f>
        <v>323</v>
      </c>
      <c r="D144" s="85">
        <f>'5'!D144</f>
        <v>203</v>
      </c>
      <c r="E144" s="85">
        <f>'5'!E144</f>
        <v>526</v>
      </c>
      <c r="F144" s="145">
        <v>0</v>
      </c>
      <c r="G144" s="24">
        <f t="shared" si="2"/>
        <v>0</v>
      </c>
    </row>
    <row r="145" spans="1:7" x14ac:dyDescent="0.25">
      <c r="A145" s="9" t="str">
        <f>'5'!A145</f>
        <v>Exeter Township SD</v>
      </c>
      <c r="B145" s="10" t="str">
        <f>'5'!B145</f>
        <v>Berks</v>
      </c>
      <c r="C145" s="85">
        <f>'5'!C145</f>
        <v>864</v>
      </c>
      <c r="D145" s="85">
        <f>'5'!D145</f>
        <v>625</v>
      </c>
      <c r="E145" s="85">
        <f>'5'!E145</f>
        <v>1489</v>
      </c>
      <c r="F145" s="145">
        <v>0</v>
      </c>
      <c r="G145" s="24">
        <f t="shared" si="2"/>
        <v>0</v>
      </c>
    </row>
    <row r="146" spans="1:7" x14ac:dyDescent="0.25">
      <c r="A146" s="9" t="str">
        <f>'5'!A146</f>
        <v>Fairfield Area SD</v>
      </c>
      <c r="B146" s="10" t="str">
        <f>'5'!B146</f>
        <v>Adams</v>
      </c>
      <c r="C146" s="85">
        <f>'5'!C146</f>
        <v>212</v>
      </c>
      <c r="D146" s="85">
        <f>'5'!D146</f>
        <v>153</v>
      </c>
      <c r="E146" s="85">
        <f>'5'!E146</f>
        <v>365</v>
      </c>
      <c r="F146" s="145">
        <v>0</v>
      </c>
      <c r="G146" s="24">
        <f t="shared" si="2"/>
        <v>0</v>
      </c>
    </row>
    <row r="147" spans="1:7" x14ac:dyDescent="0.25">
      <c r="A147" s="9" t="str">
        <f>'5'!A147</f>
        <v>Fairview SD</v>
      </c>
      <c r="B147" s="10" t="str">
        <f>'5'!B147</f>
        <v>Erie</v>
      </c>
      <c r="C147" s="85">
        <f>'5'!C147</f>
        <v>228</v>
      </c>
      <c r="D147" s="85">
        <f>'5'!D147</f>
        <v>201</v>
      </c>
      <c r="E147" s="85">
        <f>'5'!E147</f>
        <v>429</v>
      </c>
      <c r="F147" s="145">
        <v>0</v>
      </c>
      <c r="G147" s="24">
        <f t="shared" si="2"/>
        <v>0</v>
      </c>
    </row>
    <row r="148" spans="1:7" x14ac:dyDescent="0.25">
      <c r="A148" s="9" t="str">
        <f>'5'!A148</f>
        <v>Fannett-Metal SD</v>
      </c>
      <c r="B148" s="10" t="str">
        <f>'5'!B148</f>
        <v>Franklin</v>
      </c>
      <c r="C148" s="85">
        <f>'5'!C148</f>
        <v>209</v>
      </c>
      <c r="D148" s="85">
        <f>'5'!D148</f>
        <v>138</v>
      </c>
      <c r="E148" s="85">
        <f>'5'!E148</f>
        <v>347</v>
      </c>
      <c r="F148" s="145">
        <v>0</v>
      </c>
      <c r="G148" s="24">
        <f t="shared" si="2"/>
        <v>0</v>
      </c>
    </row>
    <row r="149" spans="1:7" x14ac:dyDescent="0.25">
      <c r="A149" s="9" t="str">
        <f>'5'!A149</f>
        <v>Farrell Area SD</v>
      </c>
      <c r="B149" s="10" t="str">
        <f>'5'!B149</f>
        <v>Mercer</v>
      </c>
      <c r="C149" s="85">
        <f>'5'!C149</f>
        <v>195</v>
      </c>
      <c r="D149" s="85">
        <f>'5'!D149</f>
        <v>151</v>
      </c>
      <c r="E149" s="85">
        <f>'5'!E149</f>
        <v>346</v>
      </c>
      <c r="F149" s="145">
        <v>0</v>
      </c>
      <c r="G149" s="24">
        <f t="shared" si="2"/>
        <v>0</v>
      </c>
    </row>
    <row r="150" spans="1:7" x14ac:dyDescent="0.25">
      <c r="A150" s="9" t="str">
        <f>'5'!A150</f>
        <v>Ferndale Area SD</v>
      </c>
      <c r="B150" s="10" t="str">
        <f>'5'!B150</f>
        <v>Cambria</v>
      </c>
      <c r="C150" s="85">
        <f>'5'!C150</f>
        <v>163</v>
      </c>
      <c r="D150" s="85">
        <f>'5'!D150</f>
        <v>118</v>
      </c>
      <c r="E150" s="85">
        <f>'5'!E150</f>
        <v>281</v>
      </c>
      <c r="F150" s="145">
        <v>30</v>
      </c>
      <c r="G150" s="24">
        <f t="shared" si="2"/>
        <v>0.25423728813559321</v>
      </c>
    </row>
    <row r="151" spans="1:7" x14ac:dyDescent="0.25">
      <c r="A151" s="9" t="str">
        <f>'5'!A151</f>
        <v>Fleetwood Area SD</v>
      </c>
      <c r="B151" s="10" t="str">
        <f>'5'!B151</f>
        <v>Berks</v>
      </c>
      <c r="C151" s="85">
        <f>'5'!C151</f>
        <v>572</v>
      </c>
      <c r="D151" s="85">
        <f>'5'!D151</f>
        <v>429</v>
      </c>
      <c r="E151" s="85">
        <f>'5'!E151</f>
        <v>1001</v>
      </c>
      <c r="F151" s="145">
        <v>0</v>
      </c>
      <c r="G151" s="24">
        <f t="shared" si="2"/>
        <v>0</v>
      </c>
    </row>
    <row r="152" spans="1:7" x14ac:dyDescent="0.25">
      <c r="A152" s="9" t="str">
        <f>'5'!A152</f>
        <v>Forbes Road SD</v>
      </c>
      <c r="B152" s="10" t="str">
        <f>'5'!B152</f>
        <v>Fulton</v>
      </c>
      <c r="C152" s="85">
        <f>'5'!C152</f>
        <v>99</v>
      </c>
      <c r="D152" s="85">
        <f>'5'!D152</f>
        <v>61</v>
      </c>
      <c r="E152" s="85">
        <f>'5'!E152</f>
        <v>160</v>
      </c>
      <c r="F152" s="145">
        <v>22</v>
      </c>
      <c r="G152" s="24">
        <f t="shared" si="2"/>
        <v>0.36065573770491804</v>
      </c>
    </row>
    <row r="153" spans="1:7" x14ac:dyDescent="0.25">
      <c r="A153" s="9" t="str">
        <f>'5'!A153</f>
        <v>Forest Area SD</v>
      </c>
      <c r="B153" s="10" t="str">
        <f>'5'!B153</f>
        <v>Forest</v>
      </c>
      <c r="C153" s="85">
        <f>'5'!C153</f>
        <v>121</v>
      </c>
      <c r="D153" s="85">
        <f>'5'!D153</f>
        <v>80</v>
      </c>
      <c r="E153" s="85">
        <f>'5'!E153</f>
        <v>201</v>
      </c>
      <c r="F153" s="145">
        <v>32</v>
      </c>
      <c r="G153" s="24">
        <f t="shared" si="2"/>
        <v>0.4</v>
      </c>
    </row>
    <row r="154" spans="1:7" x14ac:dyDescent="0.25">
      <c r="A154" s="9" t="str">
        <f>'5'!A154</f>
        <v>Forest City Regional SD</v>
      </c>
      <c r="B154" s="10" t="str">
        <f>'5'!B154</f>
        <v>Susquehanna</v>
      </c>
      <c r="C154" s="85">
        <f>'5'!C154</f>
        <v>154</v>
      </c>
      <c r="D154" s="85">
        <f>'5'!D154</f>
        <v>113</v>
      </c>
      <c r="E154" s="85">
        <f>'5'!E154</f>
        <v>267</v>
      </c>
      <c r="F154" s="145">
        <v>39</v>
      </c>
      <c r="G154" s="24">
        <f t="shared" si="2"/>
        <v>0.34513274336283184</v>
      </c>
    </row>
    <row r="155" spans="1:7" x14ac:dyDescent="0.25">
      <c r="A155" s="9" t="str">
        <f>'5'!A155</f>
        <v>Forest Hills SD</v>
      </c>
      <c r="B155" s="10" t="str">
        <f>'5'!B155</f>
        <v>Cambria</v>
      </c>
      <c r="C155" s="85">
        <f>'5'!C155</f>
        <v>363</v>
      </c>
      <c r="D155" s="85">
        <f>'5'!D155</f>
        <v>275</v>
      </c>
      <c r="E155" s="85">
        <f>'5'!E155</f>
        <v>638</v>
      </c>
      <c r="F155" s="145">
        <v>59</v>
      </c>
      <c r="G155" s="24">
        <f t="shared" si="2"/>
        <v>0.21454545454545454</v>
      </c>
    </row>
    <row r="156" spans="1:7" x14ac:dyDescent="0.25">
      <c r="A156" s="9" t="str">
        <f>'5'!A156</f>
        <v>Fort Cherry SD</v>
      </c>
      <c r="B156" s="10" t="str">
        <f>'5'!B156</f>
        <v>Washington</v>
      </c>
      <c r="C156" s="85">
        <f>'5'!C156</f>
        <v>240</v>
      </c>
      <c r="D156" s="85">
        <f>'5'!D156</f>
        <v>193</v>
      </c>
      <c r="E156" s="85">
        <f>'5'!E156</f>
        <v>433</v>
      </c>
      <c r="F156" s="145">
        <v>0</v>
      </c>
      <c r="G156" s="24">
        <f t="shared" si="2"/>
        <v>0</v>
      </c>
    </row>
    <row r="157" spans="1:7" x14ac:dyDescent="0.25">
      <c r="A157" s="9" t="str">
        <f>'5'!A157</f>
        <v>Fort LeBoeuf SD</v>
      </c>
      <c r="B157" s="10" t="str">
        <f>'5'!B157</f>
        <v>Erie</v>
      </c>
      <c r="C157" s="85">
        <f>'5'!C157</f>
        <v>430</v>
      </c>
      <c r="D157" s="85">
        <f>'5'!D157</f>
        <v>294</v>
      </c>
      <c r="E157" s="85">
        <f>'5'!E157</f>
        <v>724</v>
      </c>
      <c r="F157" s="145">
        <v>0</v>
      </c>
      <c r="G157" s="24">
        <f t="shared" si="2"/>
        <v>0</v>
      </c>
    </row>
    <row r="158" spans="1:7" x14ac:dyDescent="0.25">
      <c r="A158" s="9" t="str">
        <f>'5'!A158</f>
        <v>Fox Chapel Area SD</v>
      </c>
      <c r="B158" s="10" t="str">
        <f>'5'!B158</f>
        <v>Allegheny</v>
      </c>
      <c r="C158" s="85">
        <f>'5'!C158</f>
        <v>756</v>
      </c>
      <c r="D158" s="85">
        <f>'5'!D158</f>
        <v>599</v>
      </c>
      <c r="E158" s="85">
        <f>'5'!E158</f>
        <v>1355</v>
      </c>
      <c r="F158" s="145">
        <v>0</v>
      </c>
      <c r="G158" s="24">
        <f t="shared" si="2"/>
        <v>0</v>
      </c>
    </row>
    <row r="159" spans="1:7" x14ac:dyDescent="0.25">
      <c r="A159" s="9" t="str">
        <f>'5'!A159</f>
        <v>Franklin Area SD</v>
      </c>
      <c r="B159" s="10" t="str">
        <f>'5'!B159</f>
        <v>Venango</v>
      </c>
      <c r="C159" s="85">
        <f>'5'!C159</f>
        <v>576</v>
      </c>
      <c r="D159" s="85">
        <f>'5'!D159</f>
        <v>373</v>
      </c>
      <c r="E159" s="85">
        <f>'5'!E159</f>
        <v>949</v>
      </c>
      <c r="F159" s="145">
        <v>0</v>
      </c>
      <c r="G159" s="24">
        <f t="shared" si="2"/>
        <v>0</v>
      </c>
    </row>
    <row r="160" spans="1:7" x14ac:dyDescent="0.25">
      <c r="A160" s="9" t="str">
        <f>'5'!A160</f>
        <v>Franklin Regional SD</v>
      </c>
      <c r="B160" s="10" t="str">
        <f>'5'!B160</f>
        <v>Westmoreland</v>
      </c>
      <c r="C160" s="85">
        <f>'5'!C160</f>
        <v>590</v>
      </c>
      <c r="D160" s="85">
        <f>'5'!D160</f>
        <v>476</v>
      </c>
      <c r="E160" s="85">
        <f>'5'!E160</f>
        <v>1066</v>
      </c>
      <c r="F160" s="145">
        <v>0</v>
      </c>
      <c r="G160" s="24">
        <f t="shared" si="2"/>
        <v>0</v>
      </c>
    </row>
    <row r="161" spans="1:7" x14ac:dyDescent="0.25">
      <c r="A161" s="9" t="str">
        <f>'5'!A161</f>
        <v>Frazier SD</v>
      </c>
      <c r="B161" s="10" t="str">
        <f>'5'!B161</f>
        <v>Fayette</v>
      </c>
      <c r="C161" s="85">
        <f>'5'!C161</f>
        <v>211</v>
      </c>
      <c r="D161" s="85">
        <f>'5'!D161</f>
        <v>156</v>
      </c>
      <c r="E161" s="85">
        <f>'5'!E161</f>
        <v>367</v>
      </c>
      <c r="F161" s="145">
        <v>70</v>
      </c>
      <c r="G161" s="24">
        <f t="shared" si="2"/>
        <v>0.44871794871794873</v>
      </c>
    </row>
    <row r="162" spans="1:7" x14ac:dyDescent="0.25">
      <c r="A162" s="9" t="str">
        <f>'5'!A162</f>
        <v>Freedom Area SD</v>
      </c>
      <c r="B162" s="10" t="str">
        <f>'5'!B162</f>
        <v>Beaver</v>
      </c>
      <c r="C162" s="85">
        <f>'5'!C162</f>
        <v>317</v>
      </c>
      <c r="D162" s="85">
        <f>'5'!D162</f>
        <v>202</v>
      </c>
      <c r="E162" s="85">
        <f>'5'!E162</f>
        <v>519</v>
      </c>
      <c r="F162" s="145">
        <v>0</v>
      </c>
      <c r="G162" s="24">
        <f t="shared" si="2"/>
        <v>0</v>
      </c>
    </row>
    <row r="163" spans="1:7" x14ac:dyDescent="0.25">
      <c r="A163" s="9" t="str">
        <f>'5'!A163</f>
        <v>Freeport Area SD</v>
      </c>
      <c r="B163" s="10" t="str">
        <f>'5'!B163</f>
        <v>Armstrong</v>
      </c>
      <c r="C163" s="85">
        <f>'5'!C163</f>
        <v>366</v>
      </c>
      <c r="D163" s="85">
        <f>'5'!D163</f>
        <v>265</v>
      </c>
      <c r="E163" s="85">
        <f>'5'!E163</f>
        <v>631</v>
      </c>
      <c r="F163" s="145">
        <v>0</v>
      </c>
      <c r="G163" s="24">
        <f t="shared" si="2"/>
        <v>0</v>
      </c>
    </row>
    <row r="164" spans="1:7" x14ac:dyDescent="0.25">
      <c r="A164" s="9" t="str">
        <f>'5'!A164</f>
        <v>Galeton Area SD</v>
      </c>
      <c r="B164" s="10" t="str">
        <f>'5'!B164</f>
        <v>Potter</v>
      </c>
      <c r="C164" s="85">
        <f>'5'!C164</f>
        <v>101</v>
      </c>
      <c r="D164" s="85">
        <f>'5'!D164</f>
        <v>64</v>
      </c>
      <c r="E164" s="85">
        <f>'5'!E164</f>
        <v>165</v>
      </c>
      <c r="F164" s="145">
        <v>36</v>
      </c>
      <c r="G164" s="24">
        <f t="shared" si="2"/>
        <v>0.5625</v>
      </c>
    </row>
    <row r="165" spans="1:7" x14ac:dyDescent="0.25">
      <c r="A165" s="9" t="str">
        <f>'5'!A165</f>
        <v>Garnet Valley SD</v>
      </c>
      <c r="B165" s="10" t="str">
        <f>'5'!B165</f>
        <v>Delaware</v>
      </c>
      <c r="C165" s="85">
        <f>'5'!C165</f>
        <v>696</v>
      </c>
      <c r="D165" s="85">
        <f>'5'!D165</f>
        <v>594</v>
      </c>
      <c r="E165" s="85">
        <f>'5'!E165</f>
        <v>1290</v>
      </c>
      <c r="F165" s="145">
        <v>0</v>
      </c>
      <c r="G165" s="24">
        <f t="shared" si="2"/>
        <v>0</v>
      </c>
    </row>
    <row r="166" spans="1:7" x14ac:dyDescent="0.25">
      <c r="A166" s="9" t="str">
        <f>'5'!A166</f>
        <v>Gateway SD</v>
      </c>
      <c r="B166" s="10" t="str">
        <f>'5'!B166</f>
        <v>Allegheny</v>
      </c>
      <c r="C166" s="85">
        <f>'5'!C166</f>
        <v>957</v>
      </c>
      <c r="D166" s="85">
        <f>'5'!D166</f>
        <v>614</v>
      </c>
      <c r="E166" s="85">
        <f>'5'!E166</f>
        <v>1571</v>
      </c>
      <c r="F166" s="145">
        <v>0</v>
      </c>
      <c r="G166" s="24">
        <f t="shared" si="2"/>
        <v>0</v>
      </c>
    </row>
    <row r="167" spans="1:7" x14ac:dyDescent="0.25">
      <c r="A167" s="9" t="str">
        <f>'5'!A167</f>
        <v>General McLane SD</v>
      </c>
      <c r="B167" s="10" t="str">
        <f>'5'!B167</f>
        <v>Erie</v>
      </c>
      <c r="C167" s="85">
        <f>'5'!C167</f>
        <v>423</v>
      </c>
      <c r="D167" s="85">
        <f>'5'!D167</f>
        <v>286</v>
      </c>
      <c r="E167" s="85">
        <f>'5'!E167</f>
        <v>709</v>
      </c>
      <c r="F167" s="145">
        <v>0</v>
      </c>
      <c r="G167" s="24">
        <f t="shared" si="2"/>
        <v>0</v>
      </c>
    </row>
    <row r="168" spans="1:7" x14ac:dyDescent="0.25">
      <c r="A168" s="9" t="str">
        <f>'5'!A168</f>
        <v>Gettysburg Area SD</v>
      </c>
      <c r="B168" s="10" t="str">
        <f>'5'!B168</f>
        <v>Adams</v>
      </c>
      <c r="C168" s="85">
        <f>'5'!C168</f>
        <v>730</v>
      </c>
      <c r="D168" s="85">
        <f>'5'!D168</f>
        <v>523</v>
      </c>
      <c r="E168" s="85">
        <f>'5'!E168</f>
        <v>1253</v>
      </c>
      <c r="F168" s="145">
        <v>0</v>
      </c>
      <c r="G168" s="24">
        <f t="shared" si="2"/>
        <v>0</v>
      </c>
    </row>
    <row r="169" spans="1:7" x14ac:dyDescent="0.25">
      <c r="A169" s="9" t="str">
        <f>'5'!A169</f>
        <v>Girard SD</v>
      </c>
      <c r="B169" s="10" t="str">
        <f>'5'!B169</f>
        <v>Erie</v>
      </c>
      <c r="C169" s="85">
        <f>'5'!C169</f>
        <v>387</v>
      </c>
      <c r="D169" s="85">
        <f>'5'!D169</f>
        <v>282</v>
      </c>
      <c r="E169" s="85">
        <f>'5'!E169</f>
        <v>669</v>
      </c>
      <c r="F169" s="145">
        <v>62</v>
      </c>
      <c r="G169" s="24">
        <f t="shared" si="2"/>
        <v>0.21985815602836881</v>
      </c>
    </row>
    <row r="170" spans="1:7" x14ac:dyDescent="0.25">
      <c r="A170" s="9" t="str">
        <f>'5'!A170</f>
        <v>Glendale SD</v>
      </c>
      <c r="B170" s="10" t="str">
        <f>'5'!B170</f>
        <v>Clearfield</v>
      </c>
      <c r="C170" s="85">
        <f>'5'!C170</f>
        <v>156</v>
      </c>
      <c r="D170" s="85">
        <f>'5'!D170</f>
        <v>109</v>
      </c>
      <c r="E170" s="85">
        <f>'5'!E170</f>
        <v>265</v>
      </c>
      <c r="F170" s="145">
        <v>0</v>
      </c>
      <c r="G170" s="24">
        <f t="shared" si="2"/>
        <v>0</v>
      </c>
    </row>
    <row r="171" spans="1:7" x14ac:dyDescent="0.25">
      <c r="A171" s="9" t="str">
        <f>'5'!A171</f>
        <v>Governor Mifflin SD</v>
      </c>
      <c r="B171" s="10" t="str">
        <f>'5'!B171</f>
        <v>Berks</v>
      </c>
      <c r="C171" s="85">
        <f>'5'!C171</f>
        <v>890</v>
      </c>
      <c r="D171" s="85">
        <f>'5'!D171</f>
        <v>675</v>
      </c>
      <c r="E171" s="85">
        <f>'5'!E171</f>
        <v>1565</v>
      </c>
      <c r="F171" s="145">
        <v>0</v>
      </c>
      <c r="G171" s="24">
        <f t="shared" si="2"/>
        <v>0</v>
      </c>
    </row>
    <row r="172" spans="1:7" x14ac:dyDescent="0.25">
      <c r="A172" s="9" t="str">
        <f>'5'!A172</f>
        <v>Great Valley SD</v>
      </c>
      <c r="B172" s="10" t="str">
        <f>'5'!B172</f>
        <v>Chester</v>
      </c>
      <c r="C172" s="85">
        <f>'5'!C172</f>
        <v>871</v>
      </c>
      <c r="D172" s="85">
        <f>'5'!D172</f>
        <v>683</v>
      </c>
      <c r="E172" s="85">
        <f>'5'!E172</f>
        <v>1554</v>
      </c>
      <c r="F172" s="145">
        <v>0</v>
      </c>
      <c r="G172" s="24">
        <f t="shared" si="2"/>
        <v>0</v>
      </c>
    </row>
    <row r="173" spans="1:7" x14ac:dyDescent="0.25">
      <c r="A173" s="9" t="str">
        <f>'5'!A173</f>
        <v>Greater Johnstown SD</v>
      </c>
      <c r="B173" s="10" t="str">
        <f>'5'!B173</f>
        <v>Cambria</v>
      </c>
      <c r="C173" s="85">
        <f>'5'!C173</f>
        <v>1018</v>
      </c>
      <c r="D173" s="85">
        <f>'5'!D173</f>
        <v>648</v>
      </c>
      <c r="E173" s="85">
        <f>'5'!E173</f>
        <v>1666</v>
      </c>
      <c r="F173" s="145">
        <v>169</v>
      </c>
      <c r="G173" s="24">
        <f t="shared" si="2"/>
        <v>0.26080246913580246</v>
      </c>
    </row>
    <row r="174" spans="1:7" x14ac:dyDescent="0.25">
      <c r="A174" s="9" t="str">
        <f>'5'!A174</f>
        <v>Greater Latrobe SD</v>
      </c>
      <c r="B174" s="10" t="str">
        <f>'5'!B174</f>
        <v>Westmoreland</v>
      </c>
      <c r="C174" s="85">
        <f>'5'!C174</f>
        <v>749</v>
      </c>
      <c r="D174" s="85">
        <f>'5'!D174</f>
        <v>604</v>
      </c>
      <c r="E174" s="85">
        <f>'5'!E174</f>
        <v>1353</v>
      </c>
      <c r="F174" s="145">
        <v>0</v>
      </c>
      <c r="G174" s="24">
        <f t="shared" si="2"/>
        <v>0</v>
      </c>
    </row>
    <row r="175" spans="1:7" x14ac:dyDescent="0.25">
      <c r="A175" s="9" t="str">
        <f>'5'!A175</f>
        <v>Greater Nanticoke Area SD</v>
      </c>
      <c r="B175" s="10" t="str">
        <f>'5'!B175</f>
        <v>Luzerne</v>
      </c>
      <c r="C175" s="85">
        <f>'5'!C175</f>
        <v>546</v>
      </c>
      <c r="D175" s="85">
        <f>'5'!D175</f>
        <v>343</v>
      </c>
      <c r="E175" s="85">
        <f>'5'!E175</f>
        <v>889</v>
      </c>
      <c r="F175" s="145">
        <v>0</v>
      </c>
      <c r="G175" s="24">
        <f t="shared" si="2"/>
        <v>0</v>
      </c>
    </row>
    <row r="176" spans="1:7" x14ac:dyDescent="0.25">
      <c r="A176" s="9" t="str">
        <f>'5'!A176</f>
        <v>Greencastle-Antrim SD</v>
      </c>
      <c r="B176" s="10" t="str">
        <f>'5'!B176</f>
        <v>Franklin</v>
      </c>
      <c r="C176" s="85">
        <f>'5'!C176</f>
        <v>736</v>
      </c>
      <c r="D176" s="85">
        <f>'5'!D176</f>
        <v>518</v>
      </c>
      <c r="E176" s="85">
        <f>'5'!E176</f>
        <v>1254</v>
      </c>
      <c r="F176" s="145">
        <v>0</v>
      </c>
      <c r="G176" s="24">
        <f t="shared" si="2"/>
        <v>0</v>
      </c>
    </row>
    <row r="177" spans="1:7" x14ac:dyDescent="0.25">
      <c r="A177" s="9" t="str">
        <f>'5'!A177</f>
        <v>Greensburg Salem SD</v>
      </c>
      <c r="B177" s="10" t="str">
        <f>'5'!B177</f>
        <v>Westmoreland</v>
      </c>
      <c r="C177" s="85">
        <f>'5'!C177</f>
        <v>763</v>
      </c>
      <c r="D177" s="85">
        <f>'5'!D177</f>
        <v>500</v>
      </c>
      <c r="E177" s="85">
        <f>'5'!E177</f>
        <v>1263</v>
      </c>
      <c r="F177" s="145">
        <v>0</v>
      </c>
      <c r="G177" s="24">
        <f t="shared" si="2"/>
        <v>0</v>
      </c>
    </row>
    <row r="178" spans="1:7" x14ac:dyDescent="0.25">
      <c r="A178" s="9" t="str">
        <f>'5'!A178</f>
        <v>Greenville Area SD</v>
      </c>
      <c r="B178" s="10" t="str">
        <f>'5'!B178</f>
        <v>Mercer</v>
      </c>
      <c r="C178" s="85">
        <f>'5'!C178</f>
        <v>300</v>
      </c>
      <c r="D178" s="85">
        <f>'5'!D178</f>
        <v>195</v>
      </c>
      <c r="E178" s="85">
        <f>'5'!E178</f>
        <v>495</v>
      </c>
      <c r="F178" s="145">
        <v>0</v>
      </c>
      <c r="G178" s="24">
        <f t="shared" si="2"/>
        <v>0</v>
      </c>
    </row>
    <row r="179" spans="1:7" x14ac:dyDescent="0.25">
      <c r="A179" s="9" t="str">
        <f>'5'!A179</f>
        <v>Greenwood SD</v>
      </c>
      <c r="B179" s="10" t="str">
        <f>'5'!B179</f>
        <v>Perry</v>
      </c>
      <c r="C179" s="85">
        <f>'5'!C179</f>
        <v>187</v>
      </c>
      <c r="D179" s="85">
        <f>'5'!D179</f>
        <v>121</v>
      </c>
      <c r="E179" s="85">
        <f>'5'!E179</f>
        <v>308</v>
      </c>
      <c r="F179" s="145">
        <v>0</v>
      </c>
      <c r="G179" s="24">
        <f t="shared" si="2"/>
        <v>0</v>
      </c>
    </row>
    <row r="180" spans="1:7" x14ac:dyDescent="0.25">
      <c r="A180" s="9" t="str">
        <f>'5'!A180</f>
        <v>Grove City Area SD</v>
      </c>
      <c r="B180" s="10" t="str">
        <f>'5'!B180</f>
        <v>Mercer</v>
      </c>
      <c r="C180" s="85">
        <f>'5'!C180</f>
        <v>450</v>
      </c>
      <c r="D180" s="85">
        <f>'5'!D180</f>
        <v>337</v>
      </c>
      <c r="E180" s="85">
        <f>'5'!E180</f>
        <v>787</v>
      </c>
      <c r="F180" s="145">
        <v>0</v>
      </c>
      <c r="G180" s="24">
        <f t="shared" si="2"/>
        <v>0</v>
      </c>
    </row>
    <row r="181" spans="1:7" x14ac:dyDescent="0.25">
      <c r="A181" s="9" t="str">
        <f>'5'!A181</f>
        <v>Halifax Area SD</v>
      </c>
      <c r="B181" s="10" t="str">
        <f>'5'!B181</f>
        <v>Dauphin</v>
      </c>
      <c r="C181" s="85">
        <f>'5'!C181</f>
        <v>246</v>
      </c>
      <c r="D181" s="85">
        <f>'5'!D181</f>
        <v>186</v>
      </c>
      <c r="E181" s="85">
        <f>'5'!E181</f>
        <v>432</v>
      </c>
      <c r="F181" s="145">
        <v>0</v>
      </c>
      <c r="G181" s="24">
        <f t="shared" si="2"/>
        <v>0</v>
      </c>
    </row>
    <row r="182" spans="1:7" x14ac:dyDescent="0.25">
      <c r="A182" s="9" t="str">
        <f>'5'!A182</f>
        <v>Hamburg Area SD</v>
      </c>
      <c r="B182" s="10" t="str">
        <f>'5'!B182</f>
        <v>Berks</v>
      </c>
      <c r="C182" s="85">
        <f>'5'!C182</f>
        <v>501</v>
      </c>
      <c r="D182" s="85">
        <f>'5'!D182</f>
        <v>362</v>
      </c>
      <c r="E182" s="85">
        <f>'5'!E182</f>
        <v>863</v>
      </c>
      <c r="F182" s="145">
        <v>0</v>
      </c>
      <c r="G182" s="24">
        <f t="shared" si="2"/>
        <v>0</v>
      </c>
    </row>
    <row r="183" spans="1:7" x14ac:dyDescent="0.25">
      <c r="A183" s="9" t="str">
        <f>'5'!A183</f>
        <v>Hampton Township SD</v>
      </c>
      <c r="B183" s="10" t="str">
        <f>'5'!B183</f>
        <v>Allegheny</v>
      </c>
      <c r="C183" s="85">
        <f>'5'!C183</f>
        <v>475</v>
      </c>
      <c r="D183" s="85">
        <f>'5'!D183</f>
        <v>373</v>
      </c>
      <c r="E183" s="85">
        <f>'5'!E183</f>
        <v>848</v>
      </c>
      <c r="F183" s="145">
        <v>0</v>
      </c>
      <c r="G183" s="24">
        <f t="shared" si="2"/>
        <v>0</v>
      </c>
    </row>
    <row r="184" spans="1:7" x14ac:dyDescent="0.25">
      <c r="A184" s="9" t="str">
        <f>'5'!A184</f>
        <v>Hanover Area SD</v>
      </c>
      <c r="B184" s="10" t="str">
        <f>'5'!B184</f>
        <v>Luzerne</v>
      </c>
      <c r="C184" s="85">
        <f>'5'!C184</f>
        <v>547</v>
      </c>
      <c r="D184" s="85">
        <f>'5'!D184</f>
        <v>359</v>
      </c>
      <c r="E184" s="85">
        <f>'5'!E184</f>
        <v>906</v>
      </c>
      <c r="F184" s="145">
        <v>0</v>
      </c>
      <c r="G184" s="24">
        <f t="shared" si="2"/>
        <v>0</v>
      </c>
    </row>
    <row r="185" spans="1:7" x14ac:dyDescent="0.25">
      <c r="A185" s="9" t="str">
        <f>'5'!A185</f>
        <v>Hanover Public SD</v>
      </c>
      <c r="B185" s="10" t="str">
        <f>'5'!B185</f>
        <v>York</v>
      </c>
      <c r="C185" s="85">
        <f>'5'!C185</f>
        <v>641</v>
      </c>
      <c r="D185" s="85">
        <f>'5'!D185</f>
        <v>403</v>
      </c>
      <c r="E185" s="85">
        <f>'5'!E185</f>
        <v>1044</v>
      </c>
      <c r="F185" s="145">
        <v>0</v>
      </c>
      <c r="G185" s="24">
        <f t="shared" si="2"/>
        <v>0</v>
      </c>
    </row>
    <row r="186" spans="1:7" x14ac:dyDescent="0.25">
      <c r="A186" s="9" t="str">
        <f>'5'!A186</f>
        <v>Harbor Creek SD</v>
      </c>
      <c r="B186" s="10" t="str">
        <f>'5'!B186</f>
        <v>Erie</v>
      </c>
      <c r="C186" s="85">
        <f>'5'!C186</f>
        <v>382</v>
      </c>
      <c r="D186" s="85">
        <f>'5'!D186</f>
        <v>299</v>
      </c>
      <c r="E186" s="85">
        <f>'5'!E186</f>
        <v>681</v>
      </c>
      <c r="F186" s="145">
        <v>0</v>
      </c>
      <c r="G186" s="24">
        <f t="shared" si="2"/>
        <v>0</v>
      </c>
    </row>
    <row r="187" spans="1:7" x14ac:dyDescent="0.25">
      <c r="A187" s="9" t="str">
        <f>'5'!A187</f>
        <v>Harmony Area SD</v>
      </c>
      <c r="B187" s="10" t="str">
        <f>'5'!B187</f>
        <v>Clearfield</v>
      </c>
      <c r="C187" s="85">
        <f>'5'!C187</f>
        <v>74</v>
      </c>
      <c r="D187" s="85">
        <f>'5'!D187</f>
        <v>48</v>
      </c>
      <c r="E187" s="85">
        <f>'5'!E187</f>
        <v>122</v>
      </c>
      <c r="F187" s="145">
        <v>20</v>
      </c>
      <c r="G187" s="24">
        <f t="shared" si="2"/>
        <v>0.41666666666666669</v>
      </c>
    </row>
    <row r="188" spans="1:7" x14ac:dyDescent="0.25">
      <c r="A188" s="9" t="str">
        <f>'5'!A188</f>
        <v>Harrisburg City SD</v>
      </c>
      <c r="B188" s="10" t="str">
        <f>'5'!B188</f>
        <v>Dauphin</v>
      </c>
      <c r="C188" s="85">
        <f>'5'!C188</f>
        <v>2673</v>
      </c>
      <c r="D188" s="85">
        <f>'5'!D188</f>
        <v>1719</v>
      </c>
      <c r="E188" s="85">
        <f>'5'!E188</f>
        <v>4392</v>
      </c>
      <c r="F188" s="145">
        <v>0</v>
      </c>
      <c r="G188" s="24">
        <f t="shared" si="2"/>
        <v>0</v>
      </c>
    </row>
    <row r="189" spans="1:7" x14ac:dyDescent="0.25">
      <c r="A189" s="9" t="str">
        <f>'5'!A189</f>
        <v>Hatboro-Horsham SD</v>
      </c>
      <c r="B189" s="10" t="str">
        <f>'5'!B189</f>
        <v>Montgomery</v>
      </c>
      <c r="C189" s="85">
        <f>'5'!C189</f>
        <v>1092</v>
      </c>
      <c r="D189" s="85">
        <f>'5'!D189</f>
        <v>676</v>
      </c>
      <c r="E189" s="85">
        <f>'5'!E189</f>
        <v>1768</v>
      </c>
      <c r="F189" s="145">
        <v>0</v>
      </c>
      <c r="G189" s="24">
        <f t="shared" si="2"/>
        <v>0</v>
      </c>
    </row>
    <row r="190" spans="1:7" x14ac:dyDescent="0.25">
      <c r="A190" s="9" t="str">
        <f>'5'!A190</f>
        <v>Haverford Township SD</v>
      </c>
      <c r="B190" s="10" t="str">
        <f>'5'!B190</f>
        <v>Delaware</v>
      </c>
      <c r="C190" s="85">
        <f>'5'!C190</f>
        <v>1871</v>
      </c>
      <c r="D190" s="85">
        <f>'5'!D190</f>
        <v>1321</v>
      </c>
      <c r="E190" s="85">
        <f>'5'!E190</f>
        <v>3192</v>
      </c>
      <c r="F190" s="145">
        <v>0</v>
      </c>
      <c r="G190" s="24">
        <f t="shared" si="2"/>
        <v>0</v>
      </c>
    </row>
    <row r="191" spans="1:7" x14ac:dyDescent="0.25">
      <c r="A191" s="9" t="str">
        <f>'5'!A191</f>
        <v>Hazleton Area SD</v>
      </c>
      <c r="B191" s="10" t="str">
        <f>'5'!B191</f>
        <v>Luzerne</v>
      </c>
      <c r="C191" s="85">
        <f>'5'!C191</f>
        <v>2502</v>
      </c>
      <c r="D191" s="85">
        <f>'5'!D191</f>
        <v>1761</v>
      </c>
      <c r="E191" s="85">
        <f>'5'!E191</f>
        <v>4263</v>
      </c>
      <c r="F191" s="145">
        <v>0</v>
      </c>
      <c r="G191" s="24">
        <f t="shared" si="2"/>
        <v>0</v>
      </c>
    </row>
    <row r="192" spans="1:7" x14ac:dyDescent="0.25">
      <c r="A192" s="9" t="str">
        <f>'5'!A192</f>
        <v>Hempfield Area SD</v>
      </c>
      <c r="B192" s="10" t="str">
        <f>'5'!B192</f>
        <v>Westmoreland</v>
      </c>
      <c r="C192" s="85">
        <f>'5'!C192</f>
        <v>1365</v>
      </c>
      <c r="D192" s="85">
        <f>'5'!D192</f>
        <v>914</v>
      </c>
      <c r="E192" s="85">
        <f>'5'!E192</f>
        <v>2279</v>
      </c>
      <c r="F192" s="145">
        <v>0</v>
      </c>
      <c r="G192" s="24">
        <f t="shared" si="2"/>
        <v>0</v>
      </c>
    </row>
    <row r="193" spans="1:7" x14ac:dyDescent="0.25">
      <c r="A193" s="9" t="str">
        <f>'5'!A193</f>
        <v>Hempfield SD</v>
      </c>
      <c r="B193" s="10" t="str">
        <f>'5'!B193</f>
        <v>Lancaster</v>
      </c>
      <c r="C193" s="85">
        <f>'5'!C193</f>
        <v>1556</v>
      </c>
      <c r="D193" s="85">
        <f>'5'!D193</f>
        <v>1144</v>
      </c>
      <c r="E193" s="85">
        <f>'5'!E193</f>
        <v>2700</v>
      </c>
      <c r="F193" s="145">
        <v>0</v>
      </c>
      <c r="G193" s="24">
        <f t="shared" si="2"/>
        <v>0</v>
      </c>
    </row>
    <row r="194" spans="1:7" x14ac:dyDescent="0.25">
      <c r="A194" s="9" t="str">
        <f>'5'!A194</f>
        <v>Hermitage SD</v>
      </c>
      <c r="B194" s="10" t="str">
        <f>'5'!B194</f>
        <v>Mercer</v>
      </c>
      <c r="C194" s="85">
        <f>'5'!C194</f>
        <v>429</v>
      </c>
      <c r="D194" s="85">
        <f>'5'!D194</f>
        <v>315</v>
      </c>
      <c r="E194" s="85">
        <f>'5'!E194</f>
        <v>744</v>
      </c>
      <c r="F194" s="145">
        <v>0</v>
      </c>
      <c r="G194" s="24">
        <f t="shared" si="2"/>
        <v>0</v>
      </c>
    </row>
    <row r="195" spans="1:7" x14ac:dyDescent="0.25">
      <c r="A195" s="9" t="str">
        <f>'5'!A195</f>
        <v>Highlands SD</v>
      </c>
      <c r="B195" s="10" t="str">
        <f>'5'!B195</f>
        <v>Allegheny</v>
      </c>
      <c r="C195" s="85">
        <f>'5'!C195</f>
        <v>702</v>
      </c>
      <c r="D195" s="85">
        <f>'5'!D195</f>
        <v>452</v>
      </c>
      <c r="E195" s="85">
        <f>'5'!E195</f>
        <v>1154</v>
      </c>
      <c r="F195" s="145">
        <v>38</v>
      </c>
      <c r="G195" s="24">
        <f t="shared" si="2"/>
        <v>8.4070796460176997E-2</v>
      </c>
    </row>
    <row r="196" spans="1:7" x14ac:dyDescent="0.25">
      <c r="A196" s="9" t="str">
        <f>'5'!A196</f>
        <v>Hollidaysburg Area SD</v>
      </c>
      <c r="B196" s="10" t="str">
        <f>'5'!B196</f>
        <v>Blair</v>
      </c>
      <c r="C196" s="85">
        <f>'5'!C196</f>
        <v>799</v>
      </c>
      <c r="D196" s="85">
        <f>'5'!D196</f>
        <v>553</v>
      </c>
      <c r="E196" s="85">
        <f>'5'!E196</f>
        <v>1352</v>
      </c>
      <c r="F196" s="145">
        <v>0</v>
      </c>
      <c r="G196" s="24">
        <f t="shared" ref="G196:G259" si="3">F196/D196</f>
        <v>0</v>
      </c>
    </row>
    <row r="197" spans="1:7" x14ac:dyDescent="0.25">
      <c r="A197" s="9" t="str">
        <f>'5'!A197</f>
        <v>Homer-Center SD</v>
      </c>
      <c r="B197" s="10" t="str">
        <f>'5'!B197</f>
        <v>Indiana</v>
      </c>
      <c r="C197" s="85">
        <f>'5'!C197</f>
        <v>181</v>
      </c>
      <c r="D197" s="85">
        <f>'5'!D197</f>
        <v>146</v>
      </c>
      <c r="E197" s="85">
        <f>'5'!E197</f>
        <v>327</v>
      </c>
      <c r="F197" s="145">
        <v>0</v>
      </c>
      <c r="G197" s="24">
        <f t="shared" si="3"/>
        <v>0</v>
      </c>
    </row>
    <row r="198" spans="1:7" x14ac:dyDescent="0.25">
      <c r="A198" s="9" t="str">
        <f>'5'!A198</f>
        <v>Hopewell Area SD</v>
      </c>
      <c r="B198" s="10" t="str">
        <f>'5'!B198</f>
        <v>Beaver</v>
      </c>
      <c r="C198" s="85">
        <f>'5'!C198</f>
        <v>504</v>
      </c>
      <c r="D198" s="85">
        <f>'5'!D198</f>
        <v>344</v>
      </c>
      <c r="E198" s="85">
        <f>'5'!E198</f>
        <v>848</v>
      </c>
      <c r="F198" s="145">
        <v>0</v>
      </c>
      <c r="G198" s="24">
        <f t="shared" si="3"/>
        <v>0</v>
      </c>
    </row>
    <row r="199" spans="1:7" x14ac:dyDescent="0.25">
      <c r="A199" s="9" t="str">
        <f>'5'!A199</f>
        <v>Huntingdon Area SD</v>
      </c>
      <c r="B199" s="10" t="str">
        <f>'5'!B199</f>
        <v>Huntingdon</v>
      </c>
      <c r="C199" s="85">
        <f>'5'!C199</f>
        <v>554</v>
      </c>
      <c r="D199" s="85">
        <f>'5'!D199</f>
        <v>379</v>
      </c>
      <c r="E199" s="85">
        <f>'5'!E199</f>
        <v>933</v>
      </c>
      <c r="F199" s="145">
        <v>0</v>
      </c>
      <c r="G199" s="24">
        <f t="shared" si="3"/>
        <v>0</v>
      </c>
    </row>
    <row r="200" spans="1:7" x14ac:dyDescent="0.25">
      <c r="A200" s="9" t="str">
        <f>'5'!A200</f>
        <v>Indiana Area SD</v>
      </c>
      <c r="B200" s="10" t="str">
        <f>'5'!B200</f>
        <v>Indiana</v>
      </c>
      <c r="C200" s="85">
        <f>'5'!C200</f>
        <v>718</v>
      </c>
      <c r="D200" s="85">
        <f>'5'!D200</f>
        <v>496</v>
      </c>
      <c r="E200" s="85">
        <f>'5'!E200</f>
        <v>1214</v>
      </c>
      <c r="F200" s="145">
        <v>0</v>
      </c>
      <c r="G200" s="24">
        <f t="shared" si="3"/>
        <v>0</v>
      </c>
    </row>
    <row r="201" spans="1:7" x14ac:dyDescent="0.25">
      <c r="A201" s="9" t="str">
        <f>'5'!A201</f>
        <v>Interboro SD</v>
      </c>
      <c r="B201" s="10" t="str">
        <f>'5'!B201</f>
        <v>Delaware</v>
      </c>
      <c r="C201" s="85">
        <f>'5'!C201</f>
        <v>763</v>
      </c>
      <c r="D201" s="85">
        <f>'5'!D201</f>
        <v>500</v>
      </c>
      <c r="E201" s="85">
        <f>'5'!E201</f>
        <v>1263</v>
      </c>
      <c r="F201" s="145">
        <v>0</v>
      </c>
      <c r="G201" s="24">
        <f t="shared" si="3"/>
        <v>0</v>
      </c>
    </row>
    <row r="202" spans="1:7" x14ac:dyDescent="0.25">
      <c r="A202" s="9" t="str">
        <f>'5'!A202</f>
        <v>Iroquois SD</v>
      </c>
      <c r="B202" s="10" t="str">
        <f>'5'!B202</f>
        <v>Erie</v>
      </c>
      <c r="C202" s="85">
        <f>'5'!C202</f>
        <v>254</v>
      </c>
      <c r="D202" s="85">
        <f>'5'!D202</f>
        <v>184</v>
      </c>
      <c r="E202" s="85">
        <f>'5'!E202</f>
        <v>438</v>
      </c>
      <c r="F202" s="145">
        <v>0</v>
      </c>
      <c r="G202" s="24">
        <f t="shared" si="3"/>
        <v>0</v>
      </c>
    </row>
    <row r="203" spans="1:7" x14ac:dyDescent="0.25">
      <c r="A203" s="9" t="str">
        <f>'5'!A203</f>
        <v>Jamestown Area SD</v>
      </c>
      <c r="B203" s="10" t="str">
        <f>'5'!B203</f>
        <v>Mercer</v>
      </c>
      <c r="C203" s="85">
        <f>'5'!C203</f>
        <v>98</v>
      </c>
      <c r="D203" s="85">
        <f>'5'!D203</f>
        <v>91</v>
      </c>
      <c r="E203" s="85">
        <f>'5'!E203</f>
        <v>189</v>
      </c>
      <c r="F203" s="145">
        <v>0</v>
      </c>
      <c r="G203" s="24">
        <f t="shared" si="3"/>
        <v>0</v>
      </c>
    </row>
    <row r="204" spans="1:7" x14ac:dyDescent="0.25">
      <c r="A204" s="9" t="str">
        <f>'5'!A204</f>
        <v>Jeannette City SD</v>
      </c>
      <c r="B204" s="10" t="str">
        <f>'5'!B204</f>
        <v>Westmoreland</v>
      </c>
      <c r="C204" s="85">
        <f>'5'!C204</f>
        <v>372</v>
      </c>
      <c r="D204" s="85">
        <f>'5'!D204</f>
        <v>249</v>
      </c>
      <c r="E204" s="85">
        <f>'5'!E204</f>
        <v>621</v>
      </c>
      <c r="F204" s="145">
        <v>0</v>
      </c>
      <c r="G204" s="24">
        <f t="shared" si="3"/>
        <v>0</v>
      </c>
    </row>
    <row r="205" spans="1:7" x14ac:dyDescent="0.25">
      <c r="A205" s="9" t="str">
        <f>'5'!A205</f>
        <v>Jefferson-Morgan SD</v>
      </c>
      <c r="B205" s="10" t="str">
        <f>'5'!B205</f>
        <v>Greene</v>
      </c>
      <c r="C205" s="85">
        <f>'5'!C205</f>
        <v>163</v>
      </c>
      <c r="D205" s="85">
        <f>'5'!D205</f>
        <v>107</v>
      </c>
      <c r="E205" s="85">
        <f>'5'!E205</f>
        <v>270</v>
      </c>
      <c r="F205" s="145">
        <v>20</v>
      </c>
      <c r="G205" s="24">
        <f t="shared" si="3"/>
        <v>0.18691588785046728</v>
      </c>
    </row>
    <row r="206" spans="1:7" x14ac:dyDescent="0.25">
      <c r="A206" s="9" t="str">
        <f>'5'!A206</f>
        <v>Jenkintown SD</v>
      </c>
      <c r="B206" s="10" t="str">
        <f>'5'!B206</f>
        <v>Montgomery</v>
      </c>
      <c r="C206" s="85">
        <f>'5'!C206</f>
        <v>123</v>
      </c>
      <c r="D206" s="85">
        <f>'5'!D206</f>
        <v>84</v>
      </c>
      <c r="E206" s="85">
        <f>'5'!E206</f>
        <v>207</v>
      </c>
      <c r="F206" s="145">
        <v>0</v>
      </c>
      <c r="G206" s="24">
        <f t="shared" si="3"/>
        <v>0</v>
      </c>
    </row>
    <row r="207" spans="1:7" x14ac:dyDescent="0.25">
      <c r="A207" s="9" t="str">
        <f>'5'!A207</f>
        <v>Jersey Shore Area SD</v>
      </c>
      <c r="B207" s="10" t="str">
        <f>'5'!B207</f>
        <v>Lycoming</v>
      </c>
      <c r="C207" s="85">
        <f>'5'!C207</f>
        <v>583</v>
      </c>
      <c r="D207" s="85">
        <f>'5'!D207</f>
        <v>471</v>
      </c>
      <c r="E207" s="85">
        <f>'5'!E207</f>
        <v>1054</v>
      </c>
      <c r="F207" s="145">
        <v>0</v>
      </c>
      <c r="G207" s="24">
        <f t="shared" si="3"/>
        <v>0</v>
      </c>
    </row>
    <row r="208" spans="1:7" x14ac:dyDescent="0.25">
      <c r="A208" s="9" t="str">
        <f>'5'!A208</f>
        <v>Jim Thorpe Area SD</v>
      </c>
      <c r="B208" s="10" t="str">
        <f>'5'!B208</f>
        <v>Carbon</v>
      </c>
      <c r="C208" s="85">
        <f>'5'!C208</f>
        <v>481</v>
      </c>
      <c r="D208" s="85">
        <f>'5'!D208</f>
        <v>325</v>
      </c>
      <c r="E208" s="85">
        <f>'5'!E208</f>
        <v>806</v>
      </c>
      <c r="F208" s="145">
        <v>38</v>
      </c>
      <c r="G208" s="24">
        <f t="shared" si="3"/>
        <v>0.11692307692307692</v>
      </c>
    </row>
    <row r="209" spans="1:7" x14ac:dyDescent="0.25">
      <c r="A209" s="9" t="str">
        <f>'5'!A209</f>
        <v>Johnsonburg Area SD</v>
      </c>
      <c r="B209" s="10" t="str">
        <f>'5'!B209</f>
        <v>Elk</v>
      </c>
      <c r="C209" s="85">
        <f>'5'!C209</f>
        <v>142</v>
      </c>
      <c r="D209" s="85">
        <f>'5'!D209</f>
        <v>105</v>
      </c>
      <c r="E209" s="85">
        <f>'5'!E209</f>
        <v>247</v>
      </c>
      <c r="F209" s="145">
        <v>0</v>
      </c>
      <c r="G209" s="24">
        <f t="shared" si="3"/>
        <v>0</v>
      </c>
    </row>
    <row r="210" spans="1:7" x14ac:dyDescent="0.25">
      <c r="A210" s="9" t="str">
        <f>'5'!A210</f>
        <v>Juniata County SD</v>
      </c>
      <c r="B210" s="10" t="str">
        <f>'5'!B210</f>
        <v>Juniata</v>
      </c>
      <c r="C210" s="85">
        <f>'5'!C210</f>
        <v>896</v>
      </c>
      <c r="D210" s="85">
        <f>'5'!D210</f>
        <v>625</v>
      </c>
      <c r="E210" s="85">
        <f>'5'!E210</f>
        <v>1521</v>
      </c>
      <c r="F210" s="145">
        <v>0</v>
      </c>
      <c r="G210" s="24">
        <f t="shared" si="3"/>
        <v>0</v>
      </c>
    </row>
    <row r="211" spans="1:7" x14ac:dyDescent="0.25">
      <c r="A211" s="9" t="str">
        <f>'5'!A211</f>
        <v>Juniata Valley SD</v>
      </c>
      <c r="B211" s="10" t="str">
        <f>'5'!B211</f>
        <v>Huntingdon</v>
      </c>
      <c r="C211" s="85">
        <f>'5'!C211</f>
        <v>159</v>
      </c>
      <c r="D211" s="85">
        <f>'5'!D211</f>
        <v>115</v>
      </c>
      <c r="E211" s="85">
        <f>'5'!E211</f>
        <v>274</v>
      </c>
      <c r="F211" s="145">
        <v>0</v>
      </c>
      <c r="G211" s="24">
        <f t="shared" si="3"/>
        <v>0</v>
      </c>
    </row>
    <row r="212" spans="1:7" x14ac:dyDescent="0.25">
      <c r="A212" s="9" t="str">
        <f>'5'!A212</f>
        <v>Kane Area SD</v>
      </c>
      <c r="B212" s="10" t="str">
        <f>'5'!B212</f>
        <v>McKean</v>
      </c>
      <c r="C212" s="85">
        <f>'5'!C212</f>
        <v>234</v>
      </c>
      <c r="D212" s="85">
        <f>'5'!D212</f>
        <v>185</v>
      </c>
      <c r="E212" s="85">
        <f>'5'!E212</f>
        <v>419</v>
      </c>
      <c r="F212" s="145">
        <v>0</v>
      </c>
      <c r="G212" s="24">
        <f t="shared" si="3"/>
        <v>0</v>
      </c>
    </row>
    <row r="213" spans="1:7" x14ac:dyDescent="0.25">
      <c r="A213" s="9" t="str">
        <f>'5'!A213</f>
        <v>Karns City Area SD</v>
      </c>
      <c r="B213" s="10" t="str">
        <f>'5'!B213</f>
        <v>Butler</v>
      </c>
      <c r="C213" s="85">
        <f>'5'!C213</f>
        <v>293</v>
      </c>
      <c r="D213" s="85">
        <f>'5'!D213</f>
        <v>243</v>
      </c>
      <c r="E213" s="85">
        <f>'5'!E213</f>
        <v>536</v>
      </c>
      <c r="F213" s="145">
        <v>0</v>
      </c>
      <c r="G213" s="24">
        <f t="shared" si="3"/>
        <v>0</v>
      </c>
    </row>
    <row r="214" spans="1:7" x14ac:dyDescent="0.25">
      <c r="A214" s="9" t="str">
        <f>'5'!A214</f>
        <v>Kennett Consolidated SD</v>
      </c>
      <c r="B214" s="10" t="str">
        <f>'5'!B214</f>
        <v>Chester</v>
      </c>
      <c r="C214" s="85">
        <f>'5'!C214</f>
        <v>1068</v>
      </c>
      <c r="D214" s="85">
        <f>'5'!D214</f>
        <v>776</v>
      </c>
      <c r="E214" s="85">
        <f>'5'!E214</f>
        <v>1844</v>
      </c>
      <c r="F214" s="145">
        <v>0</v>
      </c>
      <c r="G214" s="24">
        <f t="shared" si="3"/>
        <v>0</v>
      </c>
    </row>
    <row r="215" spans="1:7" x14ac:dyDescent="0.25">
      <c r="A215" s="9" t="str">
        <f>'5'!A215</f>
        <v>Keystone Central SD</v>
      </c>
      <c r="B215" s="10" t="str">
        <f>'5'!B215</f>
        <v>Clinton</v>
      </c>
      <c r="C215" s="85">
        <f>'5'!C215</f>
        <v>1228</v>
      </c>
      <c r="D215" s="85">
        <f>'5'!D215</f>
        <v>850</v>
      </c>
      <c r="E215" s="85">
        <f>'5'!E215</f>
        <v>2078</v>
      </c>
      <c r="F215" s="145">
        <v>0</v>
      </c>
      <c r="G215" s="24">
        <f t="shared" si="3"/>
        <v>0</v>
      </c>
    </row>
    <row r="216" spans="1:7" x14ac:dyDescent="0.25">
      <c r="A216" s="9" t="str">
        <f>'5'!A216</f>
        <v>Keystone Oaks SD</v>
      </c>
      <c r="B216" s="10" t="str">
        <f>'5'!B216</f>
        <v>Allegheny</v>
      </c>
      <c r="C216" s="85">
        <f>'5'!C216</f>
        <v>616</v>
      </c>
      <c r="D216" s="85">
        <f>'5'!D216</f>
        <v>405</v>
      </c>
      <c r="E216" s="85">
        <f>'5'!E216</f>
        <v>1021</v>
      </c>
      <c r="F216" s="145">
        <v>0</v>
      </c>
      <c r="G216" s="24">
        <f t="shared" si="3"/>
        <v>0</v>
      </c>
    </row>
    <row r="217" spans="1:7" x14ac:dyDescent="0.25">
      <c r="A217" s="9" t="str">
        <f>'5'!A217</f>
        <v>Keystone SD</v>
      </c>
      <c r="B217" s="10" t="str">
        <f>'5'!B217</f>
        <v>Clarion</v>
      </c>
      <c r="C217" s="85">
        <f>'5'!C217</f>
        <v>265</v>
      </c>
      <c r="D217" s="85">
        <f>'5'!D217</f>
        <v>179</v>
      </c>
      <c r="E217" s="85">
        <f>'5'!E217</f>
        <v>444</v>
      </c>
      <c r="F217" s="145">
        <v>18</v>
      </c>
      <c r="G217" s="24">
        <f t="shared" si="3"/>
        <v>0.1005586592178771</v>
      </c>
    </row>
    <row r="218" spans="1:7" x14ac:dyDescent="0.25">
      <c r="A218" s="9" t="str">
        <f>'5'!A218</f>
        <v>Kiski Area SD</v>
      </c>
      <c r="B218" s="10" t="str">
        <f>'5'!B218</f>
        <v>Westmoreland</v>
      </c>
      <c r="C218" s="85">
        <f>'5'!C218</f>
        <v>798</v>
      </c>
      <c r="D218" s="85">
        <f>'5'!D218</f>
        <v>602</v>
      </c>
      <c r="E218" s="85">
        <f>'5'!E218</f>
        <v>1400</v>
      </c>
      <c r="F218" s="145">
        <v>0</v>
      </c>
      <c r="G218" s="24">
        <f t="shared" si="3"/>
        <v>0</v>
      </c>
    </row>
    <row r="219" spans="1:7" x14ac:dyDescent="0.25">
      <c r="A219" s="9" t="str">
        <f>'5'!A219</f>
        <v>Kutztown Area SD</v>
      </c>
      <c r="B219" s="10" t="str">
        <f>'5'!B219</f>
        <v>Berks</v>
      </c>
      <c r="C219" s="85">
        <f>'5'!C219</f>
        <v>395</v>
      </c>
      <c r="D219" s="85">
        <f>'5'!D219</f>
        <v>261</v>
      </c>
      <c r="E219" s="85">
        <f>'5'!E219</f>
        <v>656</v>
      </c>
      <c r="F219" s="145">
        <v>0</v>
      </c>
      <c r="G219" s="24">
        <f t="shared" si="3"/>
        <v>0</v>
      </c>
    </row>
    <row r="220" spans="1:7" x14ac:dyDescent="0.25">
      <c r="A220" s="9" t="str">
        <f>'5'!A220</f>
        <v>Lackawanna Trail SD</v>
      </c>
      <c r="B220" s="10" t="str">
        <f>'5'!B220</f>
        <v>Wyoming</v>
      </c>
      <c r="C220" s="85">
        <f>'5'!C220</f>
        <v>247</v>
      </c>
      <c r="D220" s="85">
        <f>'5'!D220</f>
        <v>178</v>
      </c>
      <c r="E220" s="85">
        <f>'5'!E220</f>
        <v>425</v>
      </c>
      <c r="F220" s="145">
        <v>0</v>
      </c>
      <c r="G220" s="24">
        <f t="shared" si="3"/>
        <v>0</v>
      </c>
    </row>
    <row r="221" spans="1:7" x14ac:dyDescent="0.25">
      <c r="A221" s="9" t="str">
        <f>'5'!A221</f>
        <v>Lakeland SD</v>
      </c>
      <c r="B221" s="10" t="str">
        <f>'5'!B221</f>
        <v>Lackawanna</v>
      </c>
      <c r="C221" s="85">
        <f>'5'!C221</f>
        <v>322</v>
      </c>
      <c r="D221" s="85">
        <f>'5'!D221</f>
        <v>261</v>
      </c>
      <c r="E221" s="85">
        <f>'5'!E221</f>
        <v>583</v>
      </c>
      <c r="F221" s="145">
        <v>0</v>
      </c>
      <c r="G221" s="24">
        <f t="shared" si="3"/>
        <v>0</v>
      </c>
    </row>
    <row r="222" spans="1:7" x14ac:dyDescent="0.25">
      <c r="A222" s="9" t="str">
        <f>'5'!A222</f>
        <v>Lake-Lehman SD</v>
      </c>
      <c r="B222" s="10" t="str">
        <f>'5'!B222</f>
        <v>Luzerne</v>
      </c>
      <c r="C222" s="85">
        <f>'5'!C222</f>
        <v>395</v>
      </c>
      <c r="D222" s="85">
        <f>'5'!D222</f>
        <v>286</v>
      </c>
      <c r="E222" s="85">
        <f>'5'!E222</f>
        <v>681</v>
      </c>
      <c r="F222" s="145">
        <v>0</v>
      </c>
      <c r="G222" s="24">
        <f t="shared" si="3"/>
        <v>0</v>
      </c>
    </row>
    <row r="223" spans="1:7" x14ac:dyDescent="0.25">
      <c r="A223" s="9" t="str">
        <f>'5'!A223</f>
        <v>Lakeview SD</v>
      </c>
      <c r="B223" s="10" t="str">
        <f>'5'!B223</f>
        <v>Mercer</v>
      </c>
      <c r="C223" s="85">
        <f>'5'!C223</f>
        <v>284</v>
      </c>
      <c r="D223" s="85">
        <f>'5'!D223</f>
        <v>203</v>
      </c>
      <c r="E223" s="85">
        <f>'5'!E223</f>
        <v>487</v>
      </c>
      <c r="F223" s="145">
        <v>0</v>
      </c>
      <c r="G223" s="24">
        <f t="shared" si="3"/>
        <v>0</v>
      </c>
    </row>
    <row r="224" spans="1:7" x14ac:dyDescent="0.25">
      <c r="A224" s="9" t="str">
        <f>'5'!A224</f>
        <v>Lampeter-Strasburg SD</v>
      </c>
      <c r="B224" s="10" t="str">
        <f>'5'!B224</f>
        <v>Lancaster</v>
      </c>
      <c r="C224" s="85">
        <f>'5'!C224</f>
        <v>722</v>
      </c>
      <c r="D224" s="85">
        <f>'5'!D224</f>
        <v>517</v>
      </c>
      <c r="E224" s="85">
        <f>'5'!E224</f>
        <v>1239</v>
      </c>
      <c r="F224" s="145">
        <v>0</v>
      </c>
      <c r="G224" s="24">
        <f t="shared" si="3"/>
        <v>0</v>
      </c>
    </row>
    <row r="225" spans="1:7" x14ac:dyDescent="0.25">
      <c r="A225" s="9" t="str">
        <f>'5'!A225</f>
        <v>Lancaster SD</v>
      </c>
      <c r="B225" s="10" t="str">
        <f>'5'!B225</f>
        <v>Lancaster</v>
      </c>
      <c r="C225" s="85">
        <f>'5'!C225</f>
        <v>3510</v>
      </c>
      <c r="D225" s="85">
        <f>'5'!D225</f>
        <v>2201</v>
      </c>
      <c r="E225" s="85">
        <f>'5'!E225</f>
        <v>5711</v>
      </c>
      <c r="F225" s="145">
        <v>379</v>
      </c>
      <c r="G225" s="24">
        <f t="shared" si="3"/>
        <v>0.17219445706497047</v>
      </c>
    </row>
    <row r="226" spans="1:7" x14ac:dyDescent="0.25">
      <c r="A226" s="9" t="str">
        <f>'5'!A226</f>
        <v>Laurel Highlands SD</v>
      </c>
      <c r="B226" s="10" t="str">
        <f>'5'!B226</f>
        <v>Fayette</v>
      </c>
      <c r="C226" s="85">
        <f>'5'!C226</f>
        <v>578</v>
      </c>
      <c r="D226" s="85">
        <f>'5'!D226</f>
        <v>502</v>
      </c>
      <c r="E226" s="85">
        <f>'5'!E226</f>
        <v>1080</v>
      </c>
      <c r="F226" s="145">
        <v>0</v>
      </c>
      <c r="G226" s="24">
        <f t="shared" si="3"/>
        <v>0</v>
      </c>
    </row>
    <row r="227" spans="1:7" x14ac:dyDescent="0.25">
      <c r="A227" s="9" t="str">
        <f>'5'!A227</f>
        <v>Laurel SD</v>
      </c>
      <c r="B227" s="10" t="str">
        <f>'5'!B227</f>
        <v>Lawrence</v>
      </c>
      <c r="C227" s="85">
        <f>'5'!C227</f>
        <v>231</v>
      </c>
      <c r="D227" s="85">
        <f>'5'!D227</f>
        <v>157</v>
      </c>
      <c r="E227" s="85">
        <f>'5'!E227</f>
        <v>388</v>
      </c>
      <c r="F227" s="145">
        <v>0</v>
      </c>
      <c r="G227" s="24">
        <f t="shared" si="3"/>
        <v>0</v>
      </c>
    </row>
    <row r="228" spans="1:7" x14ac:dyDescent="0.25">
      <c r="A228" s="9" t="str">
        <f>'5'!A228</f>
        <v>Lebanon SD</v>
      </c>
      <c r="B228" s="10" t="str">
        <f>'5'!B228</f>
        <v>Lebanon</v>
      </c>
      <c r="C228" s="85">
        <f>'5'!C228</f>
        <v>1245</v>
      </c>
      <c r="D228" s="85">
        <f>'5'!D228</f>
        <v>838</v>
      </c>
      <c r="E228" s="85">
        <f>'5'!E228</f>
        <v>2083</v>
      </c>
      <c r="F228" s="145">
        <v>304</v>
      </c>
      <c r="G228" s="24">
        <f t="shared" si="3"/>
        <v>0.36276849642004771</v>
      </c>
    </row>
    <row r="229" spans="1:7" x14ac:dyDescent="0.25">
      <c r="A229" s="9" t="str">
        <f>'5'!A229</f>
        <v>Leechburg Area SD</v>
      </c>
      <c r="B229" s="10" t="str">
        <f>'5'!B229</f>
        <v>Armstrong</v>
      </c>
      <c r="C229" s="85">
        <f>'5'!C229</f>
        <v>179</v>
      </c>
      <c r="D229" s="85">
        <f>'5'!D229</f>
        <v>119</v>
      </c>
      <c r="E229" s="85">
        <f>'5'!E229</f>
        <v>298</v>
      </c>
      <c r="F229" s="145">
        <v>0</v>
      </c>
      <c r="G229" s="24">
        <f t="shared" si="3"/>
        <v>0</v>
      </c>
    </row>
    <row r="230" spans="1:7" x14ac:dyDescent="0.25">
      <c r="A230" s="9" t="str">
        <f>'5'!A230</f>
        <v>Lehighton Area SD</v>
      </c>
      <c r="B230" s="10" t="str">
        <f>'5'!B230</f>
        <v>Carbon</v>
      </c>
      <c r="C230" s="85">
        <f>'5'!C230</f>
        <v>550</v>
      </c>
      <c r="D230" s="85">
        <f>'5'!D230</f>
        <v>413</v>
      </c>
      <c r="E230" s="85">
        <f>'5'!E230</f>
        <v>963</v>
      </c>
      <c r="F230" s="145">
        <v>0</v>
      </c>
      <c r="G230" s="24">
        <f t="shared" si="3"/>
        <v>0</v>
      </c>
    </row>
    <row r="231" spans="1:7" x14ac:dyDescent="0.25">
      <c r="A231" s="9" t="str">
        <f>'5'!A231</f>
        <v>Lewisburg Area SD</v>
      </c>
      <c r="B231" s="10" t="str">
        <f>'5'!B231</f>
        <v>Union</v>
      </c>
      <c r="C231" s="85">
        <f>'5'!C231</f>
        <v>396</v>
      </c>
      <c r="D231" s="85">
        <f>'5'!D231</f>
        <v>301</v>
      </c>
      <c r="E231" s="85">
        <f>'5'!E231</f>
        <v>697</v>
      </c>
      <c r="F231" s="145">
        <v>20</v>
      </c>
      <c r="G231" s="24">
        <f t="shared" si="3"/>
        <v>6.6445182724252497E-2</v>
      </c>
    </row>
    <row r="232" spans="1:7" x14ac:dyDescent="0.25">
      <c r="A232" s="9" t="str">
        <f>'5'!A232</f>
        <v>Ligonier Valley SD</v>
      </c>
      <c r="B232" s="10" t="str">
        <f>'5'!B232</f>
        <v>Westmoreland</v>
      </c>
      <c r="C232" s="85">
        <f>'5'!C232</f>
        <v>389</v>
      </c>
      <c r="D232" s="85">
        <f>'5'!D232</f>
        <v>286</v>
      </c>
      <c r="E232" s="85">
        <f>'5'!E232</f>
        <v>675</v>
      </c>
      <c r="F232" s="145">
        <v>0</v>
      </c>
      <c r="G232" s="24">
        <f t="shared" si="3"/>
        <v>0</v>
      </c>
    </row>
    <row r="233" spans="1:7" x14ac:dyDescent="0.25">
      <c r="A233" s="9" t="str">
        <f>'5'!A233</f>
        <v>Line Mountain SD</v>
      </c>
      <c r="B233" s="10" t="str">
        <f>'5'!B233</f>
        <v>Northumberland</v>
      </c>
      <c r="C233" s="85">
        <f>'5'!C233</f>
        <v>309</v>
      </c>
      <c r="D233" s="85">
        <f>'5'!D233</f>
        <v>208</v>
      </c>
      <c r="E233" s="85">
        <f>'5'!E233</f>
        <v>517</v>
      </c>
      <c r="F233" s="145">
        <v>0</v>
      </c>
      <c r="G233" s="24">
        <f t="shared" si="3"/>
        <v>0</v>
      </c>
    </row>
    <row r="234" spans="1:7" x14ac:dyDescent="0.25">
      <c r="A234" s="9" t="str">
        <f>'5'!A234</f>
        <v>Littlestown Area SD</v>
      </c>
      <c r="B234" s="10" t="str">
        <f>'5'!B234</f>
        <v>Adams</v>
      </c>
      <c r="C234" s="85">
        <f>'5'!C234</f>
        <v>504</v>
      </c>
      <c r="D234" s="85">
        <f>'5'!D234</f>
        <v>368</v>
      </c>
      <c r="E234" s="85">
        <f>'5'!E234</f>
        <v>872</v>
      </c>
      <c r="F234" s="145">
        <v>0</v>
      </c>
      <c r="G234" s="24">
        <f t="shared" si="3"/>
        <v>0</v>
      </c>
    </row>
    <row r="235" spans="1:7" x14ac:dyDescent="0.25">
      <c r="A235" s="9" t="str">
        <f>'5'!A235</f>
        <v>Lower Dauphin SD</v>
      </c>
      <c r="B235" s="10" t="str">
        <f>'5'!B235</f>
        <v>Dauphin</v>
      </c>
      <c r="C235" s="85">
        <f>'5'!C235</f>
        <v>759</v>
      </c>
      <c r="D235" s="85">
        <f>'5'!D235</f>
        <v>574</v>
      </c>
      <c r="E235" s="85">
        <f>'5'!E235</f>
        <v>1333</v>
      </c>
      <c r="F235" s="145">
        <v>0</v>
      </c>
      <c r="G235" s="24">
        <f t="shared" si="3"/>
        <v>0</v>
      </c>
    </row>
    <row r="236" spans="1:7" x14ac:dyDescent="0.25">
      <c r="A236" s="9" t="str">
        <f>'5'!A236</f>
        <v>Lower Merion SD</v>
      </c>
      <c r="B236" s="10" t="str">
        <f>'5'!B236</f>
        <v>Montgomery</v>
      </c>
      <c r="C236" s="85">
        <f>'5'!C236</f>
        <v>1866</v>
      </c>
      <c r="D236" s="85">
        <f>'5'!D236</f>
        <v>1385</v>
      </c>
      <c r="E236" s="85">
        <f>'5'!E236</f>
        <v>3251</v>
      </c>
      <c r="F236" s="145">
        <v>0</v>
      </c>
      <c r="G236" s="24">
        <f t="shared" si="3"/>
        <v>0</v>
      </c>
    </row>
    <row r="237" spans="1:7" x14ac:dyDescent="0.25">
      <c r="A237" s="9" t="str">
        <f>'5'!A237</f>
        <v>Lower Moreland Township SD</v>
      </c>
      <c r="B237" s="10" t="str">
        <f>'5'!B237</f>
        <v>Montgomery</v>
      </c>
      <c r="C237" s="85">
        <f>'5'!C237</f>
        <v>315</v>
      </c>
      <c r="D237" s="85">
        <f>'5'!D237</f>
        <v>310</v>
      </c>
      <c r="E237" s="85">
        <f>'5'!E237</f>
        <v>625</v>
      </c>
      <c r="F237" s="145">
        <v>0</v>
      </c>
      <c r="G237" s="24">
        <f t="shared" si="3"/>
        <v>0</v>
      </c>
    </row>
    <row r="238" spans="1:7" x14ac:dyDescent="0.25">
      <c r="A238" s="9" t="str">
        <f>'5'!A238</f>
        <v>Loyalsock Township SD</v>
      </c>
      <c r="B238" s="10" t="str">
        <f>'5'!B238</f>
        <v>Lycoming</v>
      </c>
      <c r="C238" s="85">
        <f>'5'!C238</f>
        <v>277</v>
      </c>
      <c r="D238" s="85">
        <f>'5'!D238</f>
        <v>215</v>
      </c>
      <c r="E238" s="85">
        <f>'5'!E238</f>
        <v>492</v>
      </c>
      <c r="F238" s="145">
        <v>0</v>
      </c>
      <c r="G238" s="24">
        <f t="shared" si="3"/>
        <v>0</v>
      </c>
    </row>
    <row r="239" spans="1:7" x14ac:dyDescent="0.25">
      <c r="A239" s="9" t="str">
        <f>'5'!A239</f>
        <v>Mahanoy Area SD</v>
      </c>
      <c r="B239" s="10" t="str">
        <f>'5'!B239</f>
        <v>Schuylkill</v>
      </c>
      <c r="C239" s="85">
        <f>'5'!C239</f>
        <v>253</v>
      </c>
      <c r="D239" s="85">
        <f>'5'!D239</f>
        <v>184</v>
      </c>
      <c r="E239" s="85">
        <f>'5'!E239</f>
        <v>437</v>
      </c>
      <c r="F239" s="145">
        <v>0</v>
      </c>
      <c r="G239" s="24">
        <f t="shared" si="3"/>
        <v>0</v>
      </c>
    </row>
    <row r="240" spans="1:7" x14ac:dyDescent="0.25">
      <c r="A240" s="9" t="str">
        <f>'5'!A240</f>
        <v>Manheim Central SD</v>
      </c>
      <c r="B240" s="10" t="str">
        <f>'5'!B240</f>
        <v>Lancaster</v>
      </c>
      <c r="C240" s="85">
        <f>'5'!C240</f>
        <v>893</v>
      </c>
      <c r="D240" s="85">
        <f>'5'!D240</f>
        <v>546</v>
      </c>
      <c r="E240" s="85">
        <f>'5'!E240</f>
        <v>1439</v>
      </c>
      <c r="F240" s="145">
        <v>31</v>
      </c>
      <c r="G240" s="24">
        <f t="shared" si="3"/>
        <v>5.6776556776556776E-2</v>
      </c>
    </row>
    <row r="241" spans="1:7" x14ac:dyDescent="0.25">
      <c r="A241" s="9" t="str">
        <f>'5'!A241</f>
        <v>Manheim Township SD</v>
      </c>
      <c r="B241" s="10" t="str">
        <f>'5'!B241</f>
        <v>Lancaster</v>
      </c>
      <c r="C241" s="85">
        <f>'5'!C241</f>
        <v>1227</v>
      </c>
      <c r="D241" s="85">
        <f>'5'!D241</f>
        <v>899</v>
      </c>
      <c r="E241" s="85">
        <f>'5'!E241</f>
        <v>2126</v>
      </c>
      <c r="F241" s="145">
        <v>0</v>
      </c>
      <c r="G241" s="24">
        <f t="shared" si="3"/>
        <v>0</v>
      </c>
    </row>
    <row r="242" spans="1:7" x14ac:dyDescent="0.25">
      <c r="A242" s="9" t="str">
        <f>'5'!A242</f>
        <v>Marion Center Area SD</v>
      </c>
      <c r="B242" s="10" t="str">
        <f>'5'!B242</f>
        <v>Indiana</v>
      </c>
      <c r="C242" s="85">
        <f>'5'!C242</f>
        <v>402</v>
      </c>
      <c r="D242" s="85">
        <f>'5'!D242</f>
        <v>282</v>
      </c>
      <c r="E242" s="85">
        <f>'5'!E242</f>
        <v>684</v>
      </c>
      <c r="F242" s="145">
        <v>66</v>
      </c>
      <c r="G242" s="24">
        <f t="shared" si="3"/>
        <v>0.23404255319148937</v>
      </c>
    </row>
    <row r="243" spans="1:7" x14ac:dyDescent="0.25">
      <c r="A243" s="9" t="str">
        <f>'5'!A243</f>
        <v>Marple Newtown SD</v>
      </c>
      <c r="B243" s="10" t="str">
        <f>'5'!B243</f>
        <v>Delaware</v>
      </c>
      <c r="C243" s="85">
        <f>'5'!C243</f>
        <v>902</v>
      </c>
      <c r="D243" s="85">
        <f>'5'!D243</f>
        <v>659</v>
      </c>
      <c r="E243" s="85">
        <f>'5'!E243</f>
        <v>1561</v>
      </c>
      <c r="F243" s="145">
        <v>0</v>
      </c>
      <c r="G243" s="24">
        <f t="shared" si="3"/>
        <v>0</v>
      </c>
    </row>
    <row r="244" spans="1:7" x14ac:dyDescent="0.25">
      <c r="A244" s="9" t="str">
        <f>'5'!A244</f>
        <v>Mars Area SD</v>
      </c>
      <c r="B244" s="10" t="str">
        <f>'5'!B244</f>
        <v>Butler</v>
      </c>
      <c r="C244" s="85">
        <f>'5'!C244</f>
        <v>587</v>
      </c>
      <c r="D244" s="85">
        <f>'5'!D244</f>
        <v>482</v>
      </c>
      <c r="E244" s="85">
        <f>'5'!E244</f>
        <v>1069</v>
      </c>
      <c r="F244" s="145">
        <v>0</v>
      </c>
      <c r="G244" s="24">
        <f t="shared" si="3"/>
        <v>0</v>
      </c>
    </row>
    <row r="245" spans="1:7" x14ac:dyDescent="0.25">
      <c r="A245" s="9" t="str">
        <f>'5'!A245</f>
        <v>McGuffey SD</v>
      </c>
      <c r="B245" s="10" t="str">
        <f>'5'!B245</f>
        <v>Washington</v>
      </c>
      <c r="C245" s="85">
        <f>'5'!C245</f>
        <v>359</v>
      </c>
      <c r="D245" s="85">
        <f>'5'!D245</f>
        <v>266</v>
      </c>
      <c r="E245" s="85">
        <f>'5'!E245</f>
        <v>625</v>
      </c>
      <c r="F245" s="145">
        <v>0</v>
      </c>
      <c r="G245" s="24">
        <f t="shared" si="3"/>
        <v>0</v>
      </c>
    </row>
    <row r="246" spans="1:7" x14ac:dyDescent="0.25">
      <c r="A246" s="9" t="str">
        <f>'5'!A246</f>
        <v>McKeesport Area SD</v>
      </c>
      <c r="B246" s="10" t="str">
        <f>'5'!B246</f>
        <v>Allegheny</v>
      </c>
      <c r="C246" s="85">
        <f>'5'!C246</f>
        <v>1016</v>
      </c>
      <c r="D246" s="85">
        <f>'5'!D246</f>
        <v>694</v>
      </c>
      <c r="E246" s="85">
        <f>'5'!E246</f>
        <v>1710</v>
      </c>
      <c r="F246" s="145">
        <v>0</v>
      </c>
      <c r="G246" s="24">
        <f t="shared" si="3"/>
        <v>0</v>
      </c>
    </row>
    <row r="247" spans="1:7" x14ac:dyDescent="0.25">
      <c r="A247" s="9" t="str">
        <f>'5'!A247</f>
        <v>Mechanicsburg Area SD</v>
      </c>
      <c r="B247" s="10" t="str">
        <f>'5'!B247</f>
        <v>Cumberland</v>
      </c>
      <c r="C247" s="85">
        <f>'5'!C247</f>
        <v>924</v>
      </c>
      <c r="D247" s="85">
        <f>'5'!D247</f>
        <v>614</v>
      </c>
      <c r="E247" s="85">
        <f>'5'!E247</f>
        <v>1538</v>
      </c>
      <c r="F247" s="145">
        <v>0</v>
      </c>
      <c r="G247" s="24">
        <f t="shared" si="3"/>
        <v>0</v>
      </c>
    </row>
    <row r="248" spans="1:7" x14ac:dyDescent="0.25">
      <c r="A248" s="9" t="str">
        <f>'5'!A248</f>
        <v>Mercer Area SD</v>
      </c>
      <c r="B248" s="10" t="str">
        <f>'5'!B248</f>
        <v>Mercer</v>
      </c>
      <c r="C248" s="85">
        <f>'5'!C248</f>
        <v>269</v>
      </c>
      <c r="D248" s="85">
        <f>'5'!D248</f>
        <v>205</v>
      </c>
      <c r="E248" s="85">
        <f>'5'!E248</f>
        <v>474</v>
      </c>
      <c r="F248" s="145">
        <v>0</v>
      </c>
      <c r="G248" s="24">
        <f t="shared" si="3"/>
        <v>0</v>
      </c>
    </row>
    <row r="249" spans="1:7" x14ac:dyDescent="0.25">
      <c r="A249" s="9" t="str">
        <f>'5'!A249</f>
        <v>Methacton SD</v>
      </c>
      <c r="B249" s="10" t="str">
        <f>'5'!B249</f>
        <v>Montgomery</v>
      </c>
      <c r="C249" s="85">
        <f>'5'!C249</f>
        <v>990</v>
      </c>
      <c r="D249" s="85">
        <f>'5'!D249</f>
        <v>796</v>
      </c>
      <c r="E249" s="85">
        <f>'5'!E249</f>
        <v>1786</v>
      </c>
      <c r="F249" s="145">
        <v>0</v>
      </c>
      <c r="G249" s="24">
        <f t="shared" si="3"/>
        <v>0</v>
      </c>
    </row>
    <row r="250" spans="1:7" x14ac:dyDescent="0.25">
      <c r="A250" s="9" t="str">
        <f>'5'!A250</f>
        <v>Meyersdale Area SD</v>
      </c>
      <c r="B250" s="10" t="str">
        <f>'5'!B250</f>
        <v>Somerset</v>
      </c>
      <c r="C250" s="85">
        <f>'5'!C250</f>
        <v>228</v>
      </c>
      <c r="D250" s="85">
        <f>'5'!D250</f>
        <v>169</v>
      </c>
      <c r="E250" s="85">
        <f>'5'!E250</f>
        <v>397</v>
      </c>
      <c r="F250" s="145">
        <v>0</v>
      </c>
      <c r="G250" s="24">
        <f t="shared" si="3"/>
        <v>0</v>
      </c>
    </row>
    <row r="251" spans="1:7" x14ac:dyDescent="0.25">
      <c r="A251" s="9" t="str">
        <f>'5'!A251</f>
        <v>Mid Valley SD</v>
      </c>
      <c r="B251" s="10" t="str">
        <f>'5'!B251</f>
        <v>Lackawanna</v>
      </c>
      <c r="C251" s="85">
        <f>'5'!C251</f>
        <v>514</v>
      </c>
      <c r="D251" s="85">
        <f>'5'!D251</f>
        <v>316</v>
      </c>
      <c r="E251" s="85">
        <f>'5'!E251</f>
        <v>830</v>
      </c>
      <c r="F251" s="145">
        <v>0</v>
      </c>
      <c r="G251" s="24">
        <f t="shared" si="3"/>
        <v>0</v>
      </c>
    </row>
    <row r="252" spans="1:7" x14ac:dyDescent="0.25">
      <c r="A252" s="9" t="str">
        <f>'5'!A252</f>
        <v>Middletown Area SD</v>
      </c>
      <c r="B252" s="10" t="str">
        <f>'5'!B252</f>
        <v>Dauphin</v>
      </c>
      <c r="C252" s="85">
        <f>'5'!C252</f>
        <v>607</v>
      </c>
      <c r="D252" s="85">
        <f>'5'!D252</f>
        <v>395</v>
      </c>
      <c r="E252" s="85">
        <f>'5'!E252</f>
        <v>1002</v>
      </c>
      <c r="F252" s="145">
        <v>0</v>
      </c>
      <c r="G252" s="24">
        <f t="shared" si="3"/>
        <v>0</v>
      </c>
    </row>
    <row r="253" spans="1:7" x14ac:dyDescent="0.25">
      <c r="A253" s="9" t="str">
        <f>'5'!A253</f>
        <v>Midd-West SD</v>
      </c>
      <c r="B253" s="10" t="str">
        <f>'5'!B253</f>
        <v>Snyder</v>
      </c>
      <c r="C253" s="85">
        <f>'5'!C253</f>
        <v>690</v>
      </c>
      <c r="D253" s="85">
        <f>'5'!D253</f>
        <v>529</v>
      </c>
      <c r="E253" s="85">
        <f>'5'!E253</f>
        <v>1219</v>
      </c>
      <c r="F253" s="145">
        <v>0</v>
      </c>
      <c r="G253" s="24">
        <f t="shared" si="3"/>
        <v>0</v>
      </c>
    </row>
    <row r="254" spans="1:7" x14ac:dyDescent="0.25">
      <c r="A254" s="9" t="str">
        <f>'5'!A254</f>
        <v>Midland Borough SD</v>
      </c>
      <c r="B254" s="10" t="str">
        <f>'5'!B254</f>
        <v>Beaver</v>
      </c>
      <c r="C254" s="85">
        <f>'5'!C254</f>
        <v>115</v>
      </c>
      <c r="D254" s="85">
        <f>'5'!D254</f>
        <v>62</v>
      </c>
      <c r="E254" s="85">
        <f>'5'!E254</f>
        <v>177</v>
      </c>
      <c r="F254" s="145">
        <v>31</v>
      </c>
      <c r="G254" s="24">
        <f t="shared" si="3"/>
        <v>0.5</v>
      </c>
    </row>
    <row r="255" spans="1:7" x14ac:dyDescent="0.25">
      <c r="A255" s="9" t="str">
        <f>'5'!A255</f>
        <v>Mifflin County SD</v>
      </c>
      <c r="B255" s="10" t="str">
        <f>'5'!B255</f>
        <v>Mifflin</v>
      </c>
      <c r="C255" s="85">
        <f>'5'!C255</f>
        <v>1632</v>
      </c>
      <c r="D255" s="85">
        <f>'5'!D255</f>
        <v>1132</v>
      </c>
      <c r="E255" s="85">
        <f>'5'!E255</f>
        <v>2764</v>
      </c>
      <c r="F255" s="145">
        <v>0</v>
      </c>
      <c r="G255" s="24">
        <f t="shared" si="3"/>
        <v>0</v>
      </c>
    </row>
    <row r="256" spans="1:7" x14ac:dyDescent="0.25">
      <c r="A256" s="9" t="str">
        <f>'5'!A256</f>
        <v>Mifflinburg Area SD</v>
      </c>
      <c r="B256" s="10" t="str">
        <f>'5'!B256</f>
        <v>Union</v>
      </c>
      <c r="C256" s="85">
        <f>'5'!C256</f>
        <v>633</v>
      </c>
      <c r="D256" s="85">
        <f>'5'!D256</f>
        <v>483</v>
      </c>
      <c r="E256" s="85">
        <f>'5'!E256</f>
        <v>1116</v>
      </c>
      <c r="F256" s="145">
        <v>0</v>
      </c>
      <c r="G256" s="24">
        <f t="shared" si="3"/>
        <v>0</v>
      </c>
    </row>
    <row r="257" spans="1:7" x14ac:dyDescent="0.25">
      <c r="A257" s="9" t="str">
        <f>'5'!A257</f>
        <v>Millcreek Township SD</v>
      </c>
      <c r="B257" s="10" t="str">
        <f>'5'!B257</f>
        <v>Erie</v>
      </c>
      <c r="C257" s="85">
        <f>'5'!C257</f>
        <v>1504</v>
      </c>
      <c r="D257" s="85">
        <f>'5'!D257</f>
        <v>1138</v>
      </c>
      <c r="E257" s="85">
        <f>'5'!E257</f>
        <v>2642</v>
      </c>
      <c r="F257" s="145">
        <v>0</v>
      </c>
      <c r="G257" s="24">
        <f t="shared" si="3"/>
        <v>0</v>
      </c>
    </row>
    <row r="258" spans="1:7" x14ac:dyDescent="0.25">
      <c r="A258" s="9" t="str">
        <f>'5'!A258</f>
        <v>Millersburg Area SD</v>
      </c>
      <c r="B258" s="10" t="str">
        <f>'5'!B258</f>
        <v>Dauphin</v>
      </c>
      <c r="C258" s="85">
        <f>'5'!C258</f>
        <v>266</v>
      </c>
      <c r="D258" s="85">
        <f>'5'!D258</f>
        <v>150</v>
      </c>
      <c r="E258" s="85">
        <f>'5'!E258</f>
        <v>416</v>
      </c>
      <c r="F258" s="145">
        <v>0</v>
      </c>
      <c r="G258" s="24">
        <f t="shared" si="3"/>
        <v>0</v>
      </c>
    </row>
    <row r="259" spans="1:7" x14ac:dyDescent="0.25">
      <c r="A259" s="9" t="str">
        <f>'5'!A259</f>
        <v>Millville Area SD</v>
      </c>
      <c r="B259" s="10" t="str">
        <f>'5'!B259</f>
        <v>Columbia</v>
      </c>
      <c r="C259" s="85">
        <f>'5'!C259</f>
        <v>167</v>
      </c>
      <c r="D259" s="85">
        <f>'5'!D259</f>
        <v>124</v>
      </c>
      <c r="E259" s="85">
        <f>'5'!E259</f>
        <v>291</v>
      </c>
      <c r="F259" s="145">
        <v>0</v>
      </c>
      <c r="G259" s="24">
        <f t="shared" si="3"/>
        <v>0</v>
      </c>
    </row>
    <row r="260" spans="1:7" x14ac:dyDescent="0.25">
      <c r="A260" s="9" t="str">
        <f>'5'!A260</f>
        <v>Milton Area SD</v>
      </c>
      <c r="B260" s="10" t="str">
        <f>'5'!B260</f>
        <v>Northumberland</v>
      </c>
      <c r="C260" s="85">
        <f>'5'!C260</f>
        <v>562</v>
      </c>
      <c r="D260" s="85">
        <f>'5'!D260</f>
        <v>426</v>
      </c>
      <c r="E260" s="85">
        <f>'5'!E260</f>
        <v>988</v>
      </c>
      <c r="F260" s="145">
        <v>0</v>
      </c>
      <c r="G260" s="24">
        <f t="shared" ref="G260:G323" si="4">F260/D260</f>
        <v>0</v>
      </c>
    </row>
    <row r="261" spans="1:7" x14ac:dyDescent="0.25">
      <c r="A261" s="9" t="str">
        <f>'5'!A261</f>
        <v>Minersville Area SD</v>
      </c>
      <c r="B261" s="10" t="str">
        <f>'5'!B261</f>
        <v>Schuylkill</v>
      </c>
      <c r="C261" s="85">
        <f>'5'!C261</f>
        <v>313</v>
      </c>
      <c r="D261" s="85">
        <f>'5'!D261</f>
        <v>219</v>
      </c>
      <c r="E261" s="85">
        <f>'5'!E261</f>
        <v>532</v>
      </c>
      <c r="F261" s="145">
        <v>62</v>
      </c>
      <c r="G261" s="24">
        <f t="shared" si="4"/>
        <v>0.28310502283105021</v>
      </c>
    </row>
    <row r="262" spans="1:7" x14ac:dyDescent="0.25">
      <c r="A262" s="9" t="str">
        <f>'5'!A262</f>
        <v>Mohawk Area SD</v>
      </c>
      <c r="B262" s="10" t="str">
        <f>'5'!B262</f>
        <v>Lawrence</v>
      </c>
      <c r="C262" s="85">
        <f>'5'!C262</f>
        <v>334</v>
      </c>
      <c r="D262" s="85">
        <f>'5'!D262</f>
        <v>237</v>
      </c>
      <c r="E262" s="85">
        <f>'5'!E262</f>
        <v>571</v>
      </c>
      <c r="F262" s="145">
        <v>0</v>
      </c>
      <c r="G262" s="24">
        <f t="shared" si="4"/>
        <v>0</v>
      </c>
    </row>
    <row r="263" spans="1:7" x14ac:dyDescent="0.25">
      <c r="A263" s="9" t="str">
        <f>'5'!A263</f>
        <v>Monessen City SD</v>
      </c>
      <c r="B263" s="10" t="str">
        <f>'5'!B263</f>
        <v>Westmoreland</v>
      </c>
      <c r="C263" s="85">
        <f>'5'!C263</f>
        <v>231</v>
      </c>
      <c r="D263" s="85">
        <f>'5'!D263</f>
        <v>163</v>
      </c>
      <c r="E263" s="85">
        <f>'5'!E263</f>
        <v>394</v>
      </c>
      <c r="F263" s="145">
        <v>1</v>
      </c>
      <c r="G263" s="24">
        <f t="shared" si="4"/>
        <v>6.1349693251533744E-3</v>
      </c>
    </row>
    <row r="264" spans="1:7" x14ac:dyDescent="0.25">
      <c r="A264" s="9" t="str">
        <f>'5'!A264</f>
        <v>Moniteau SD</v>
      </c>
      <c r="B264" s="10" t="str">
        <f>'5'!B264</f>
        <v>Butler</v>
      </c>
      <c r="C264" s="85">
        <f>'5'!C264</f>
        <v>264</v>
      </c>
      <c r="D264" s="85">
        <f>'5'!D264</f>
        <v>202</v>
      </c>
      <c r="E264" s="85">
        <f>'5'!E264</f>
        <v>466</v>
      </c>
      <c r="F264" s="145">
        <v>0</v>
      </c>
      <c r="G264" s="24">
        <f t="shared" si="4"/>
        <v>0</v>
      </c>
    </row>
    <row r="265" spans="1:7" x14ac:dyDescent="0.25">
      <c r="A265" s="9" t="str">
        <f>'5'!A265</f>
        <v>Montgomery Area SD</v>
      </c>
      <c r="B265" s="10" t="str">
        <f>'5'!B265</f>
        <v>Lycoming</v>
      </c>
      <c r="C265" s="85">
        <f>'5'!C265</f>
        <v>246</v>
      </c>
      <c r="D265" s="85">
        <f>'5'!D265</f>
        <v>176</v>
      </c>
      <c r="E265" s="85">
        <f>'5'!E265</f>
        <v>422</v>
      </c>
      <c r="F265" s="145">
        <v>60</v>
      </c>
      <c r="G265" s="24">
        <f t="shared" si="4"/>
        <v>0.34090909090909088</v>
      </c>
    </row>
    <row r="266" spans="1:7" x14ac:dyDescent="0.25">
      <c r="A266" s="9" t="str">
        <f>'5'!A266</f>
        <v>Montour SD</v>
      </c>
      <c r="B266" s="10" t="str">
        <f>'5'!B266</f>
        <v>Allegheny</v>
      </c>
      <c r="C266" s="85">
        <f>'5'!C266</f>
        <v>670</v>
      </c>
      <c r="D266" s="85">
        <f>'5'!D266</f>
        <v>438</v>
      </c>
      <c r="E266" s="85">
        <f>'5'!E266</f>
        <v>1108</v>
      </c>
      <c r="F266" s="145">
        <v>0</v>
      </c>
      <c r="G266" s="24">
        <f t="shared" si="4"/>
        <v>0</v>
      </c>
    </row>
    <row r="267" spans="1:7" x14ac:dyDescent="0.25">
      <c r="A267" s="9" t="str">
        <f>'5'!A267</f>
        <v>Montoursville Area SD</v>
      </c>
      <c r="B267" s="10" t="str">
        <f>'5'!B267</f>
        <v>Lycoming</v>
      </c>
      <c r="C267" s="85">
        <f>'5'!C267</f>
        <v>362</v>
      </c>
      <c r="D267" s="85">
        <f>'5'!D267</f>
        <v>286</v>
      </c>
      <c r="E267" s="85">
        <f>'5'!E267</f>
        <v>648</v>
      </c>
      <c r="F267" s="145">
        <v>0</v>
      </c>
      <c r="G267" s="24">
        <f t="shared" si="4"/>
        <v>0</v>
      </c>
    </row>
    <row r="268" spans="1:7" x14ac:dyDescent="0.25">
      <c r="A268" s="9" t="str">
        <f>'5'!A268</f>
        <v>Montrose Area SD</v>
      </c>
      <c r="B268" s="10" t="str">
        <f>'5'!B268</f>
        <v>Susquehanna</v>
      </c>
      <c r="C268" s="85">
        <f>'5'!C268</f>
        <v>309</v>
      </c>
      <c r="D268" s="85">
        <f>'5'!D268</f>
        <v>216</v>
      </c>
      <c r="E268" s="85">
        <f>'5'!E268</f>
        <v>525</v>
      </c>
      <c r="F268" s="145">
        <v>0</v>
      </c>
      <c r="G268" s="24">
        <f t="shared" si="4"/>
        <v>0</v>
      </c>
    </row>
    <row r="269" spans="1:7" x14ac:dyDescent="0.25">
      <c r="A269" s="9" t="str">
        <f>'5'!A269</f>
        <v>Moon Area SD</v>
      </c>
      <c r="B269" s="10" t="str">
        <f>'5'!B269</f>
        <v>Allegheny</v>
      </c>
      <c r="C269" s="85">
        <f>'5'!C269</f>
        <v>878</v>
      </c>
      <c r="D269" s="85">
        <f>'5'!D269</f>
        <v>606</v>
      </c>
      <c r="E269" s="85">
        <f>'5'!E269</f>
        <v>1484</v>
      </c>
      <c r="F269" s="145">
        <v>0</v>
      </c>
      <c r="G269" s="24">
        <f t="shared" si="4"/>
        <v>0</v>
      </c>
    </row>
    <row r="270" spans="1:7" x14ac:dyDescent="0.25">
      <c r="A270" s="9" t="str">
        <f>'5'!A270</f>
        <v>Morrisville Borough SD</v>
      </c>
      <c r="B270" s="10" t="str">
        <f>'5'!B270</f>
        <v>Bucks</v>
      </c>
      <c r="C270" s="85">
        <f>'5'!C270</f>
        <v>360</v>
      </c>
      <c r="D270" s="85">
        <f>'5'!D270</f>
        <v>216</v>
      </c>
      <c r="E270" s="85">
        <f>'5'!E270</f>
        <v>576</v>
      </c>
      <c r="F270" s="145">
        <v>0</v>
      </c>
      <c r="G270" s="24">
        <f t="shared" si="4"/>
        <v>0</v>
      </c>
    </row>
    <row r="271" spans="1:7" x14ac:dyDescent="0.25">
      <c r="A271" s="9" t="str">
        <f>'5'!A271</f>
        <v>Moshannon Valley SD</v>
      </c>
      <c r="B271" s="10" t="str">
        <f>'5'!B271</f>
        <v>Clearfield</v>
      </c>
      <c r="C271" s="85">
        <f>'5'!C271</f>
        <v>203</v>
      </c>
      <c r="D271" s="85">
        <f>'5'!D271</f>
        <v>159</v>
      </c>
      <c r="E271" s="85">
        <f>'5'!E271</f>
        <v>362</v>
      </c>
      <c r="F271" s="145">
        <v>0</v>
      </c>
      <c r="G271" s="24">
        <f t="shared" si="4"/>
        <v>0</v>
      </c>
    </row>
    <row r="272" spans="1:7" x14ac:dyDescent="0.25">
      <c r="A272" s="9" t="str">
        <f>'5'!A272</f>
        <v>Mount Carmel Area SD</v>
      </c>
      <c r="B272" s="10" t="str">
        <f>'5'!B272</f>
        <v>Northumberland</v>
      </c>
      <c r="C272" s="85">
        <f>'5'!C272</f>
        <v>389</v>
      </c>
      <c r="D272" s="85">
        <f>'5'!D272</f>
        <v>286</v>
      </c>
      <c r="E272" s="85">
        <f>'5'!E272</f>
        <v>675</v>
      </c>
      <c r="F272" s="145">
        <v>38</v>
      </c>
      <c r="G272" s="24">
        <f t="shared" si="4"/>
        <v>0.13286713286713286</v>
      </c>
    </row>
    <row r="273" spans="1:7" x14ac:dyDescent="0.25">
      <c r="A273" s="9" t="str">
        <f>'5'!A273</f>
        <v>Mount Pleasant Area SD</v>
      </c>
      <c r="B273" s="10" t="str">
        <f>'5'!B273</f>
        <v>Westmoreland</v>
      </c>
      <c r="C273" s="85">
        <f>'5'!C273</f>
        <v>518</v>
      </c>
      <c r="D273" s="85">
        <f>'5'!D273</f>
        <v>336</v>
      </c>
      <c r="E273" s="85">
        <f>'5'!E273</f>
        <v>854</v>
      </c>
      <c r="F273" s="145">
        <v>0</v>
      </c>
      <c r="G273" s="24">
        <f t="shared" si="4"/>
        <v>0</v>
      </c>
    </row>
    <row r="274" spans="1:7" x14ac:dyDescent="0.25">
      <c r="A274" s="9" t="str">
        <f>'5'!A274</f>
        <v>Mount Union Area SD</v>
      </c>
      <c r="B274" s="10" t="str">
        <f>'5'!B274</f>
        <v>Huntingdon</v>
      </c>
      <c r="C274" s="85">
        <f>'5'!C274</f>
        <v>370</v>
      </c>
      <c r="D274" s="85">
        <f>'5'!D274</f>
        <v>249</v>
      </c>
      <c r="E274" s="85">
        <f>'5'!E274</f>
        <v>619</v>
      </c>
      <c r="F274" s="145">
        <v>0</v>
      </c>
      <c r="G274" s="24">
        <f t="shared" si="4"/>
        <v>0</v>
      </c>
    </row>
    <row r="275" spans="1:7" x14ac:dyDescent="0.25">
      <c r="A275" s="9" t="str">
        <f>'5'!A275</f>
        <v>Mountain View SD</v>
      </c>
      <c r="B275" s="10" t="str">
        <f>'5'!B275</f>
        <v>Susquehanna</v>
      </c>
      <c r="C275" s="85">
        <f>'5'!C275</f>
        <v>258</v>
      </c>
      <c r="D275" s="85">
        <f>'5'!D275</f>
        <v>170</v>
      </c>
      <c r="E275" s="85">
        <f>'5'!E275</f>
        <v>428</v>
      </c>
      <c r="F275" s="145">
        <v>0</v>
      </c>
      <c r="G275" s="24">
        <f t="shared" si="4"/>
        <v>0</v>
      </c>
    </row>
    <row r="276" spans="1:7" x14ac:dyDescent="0.25">
      <c r="A276" s="9" t="str">
        <f>'5'!A276</f>
        <v>Mt. Lebanon SD</v>
      </c>
      <c r="B276" s="10" t="str">
        <f>'5'!B276</f>
        <v>Allegheny</v>
      </c>
      <c r="C276" s="85">
        <f>'5'!C276</f>
        <v>1050</v>
      </c>
      <c r="D276" s="85">
        <f>'5'!D276</f>
        <v>837</v>
      </c>
      <c r="E276" s="85">
        <f>'5'!E276</f>
        <v>1887</v>
      </c>
      <c r="F276" s="145">
        <v>0</v>
      </c>
      <c r="G276" s="24">
        <f t="shared" si="4"/>
        <v>0</v>
      </c>
    </row>
    <row r="277" spans="1:7" x14ac:dyDescent="0.25">
      <c r="A277" s="9" t="str">
        <f>'5'!A277</f>
        <v>Muhlenberg SD</v>
      </c>
      <c r="B277" s="10" t="str">
        <f>'5'!B277</f>
        <v>Berks</v>
      </c>
      <c r="C277" s="85">
        <f>'5'!C277</f>
        <v>735</v>
      </c>
      <c r="D277" s="85">
        <f>'5'!D277</f>
        <v>466</v>
      </c>
      <c r="E277" s="85">
        <f>'5'!E277</f>
        <v>1201</v>
      </c>
      <c r="F277" s="145">
        <v>0</v>
      </c>
      <c r="G277" s="24">
        <f t="shared" si="4"/>
        <v>0</v>
      </c>
    </row>
    <row r="278" spans="1:7" x14ac:dyDescent="0.25">
      <c r="A278" s="9" t="str">
        <f>'5'!A278</f>
        <v>Muncy SD</v>
      </c>
      <c r="B278" s="10" t="str">
        <f>'5'!B278</f>
        <v>Lycoming</v>
      </c>
      <c r="C278" s="85">
        <f>'5'!C278</f>
        <v>230</v>
      </c>
      <c r="D278" s="85">
        <f>'5'!D278</f>
        <v>179</v>
      </c>
      <c r="E278" s="85">
        <f>'5'!E278</f>
        <v>409</v>
      </c>
      <c r="F278" s="145">
        <v>0</v>
      </c>
      <c r="G278" s="24">
        <f t="shared" si="4"/>
        <v>0</v>
      </c>
    </row>
    <row r="279" spans="1:7" x14ac:dyDescent="0.25">
      <c r="A279" s="9" t="str">
        <f>'5'!A279</f>
        <v>Nazareth Area SD</v>
      </c>
      <c r="B279" s="10" t="str">
        <f>'5'!B279</f>
        <v>Northampton</v>
      </c>
      <c r="C279" s="85">
        <f>'5'!C279</f>
        <v>775</v>
      </c>
      <c r="D279" s="85">
        <f>'5'!D279</f>
        <v>583</v>
      </c>
      <c r="E279" s="85">
        <f>'5'!E279</f>
        <v>1358</v>
      </c>
      <c r="F279" s="145">
        <v>0</v>
      </c>
      <c r="G279" s="24">
        <f t="shared" si="4"/>
        <v>0</v>
      </c>
    </row>
    <row r="280" spans="1:7" x14ac:dyDescent="0.25">
      <c r="A280" s="9" t="str">
        <f>'5'!A280</f>
        <v>Neshaminy SD</v>
      </c>
      <c r="B280" s="10" t="str">
        <f>'5'!B280</f>
        <v>Bucks</v>
      </c>
      <c r="C280" s="85">
        <f>'5'!C280</f>
        <v>2130</v>
      </c>
      <c r="D280" s="85">
        <f>'5'!D280</f>
        <v>1488</v>
      </c>
      <c r="E280" s="85">
        <f>'5'!E280</f>
        <v>3618</v>
      </c>
      <c r="F280" s="145">
        <v>0</v>
      </c>
      <c r="G280" s="24">
        <f t="shared" si="4"/>
        <v>0</v>
      </c>
    </row>
    <row r="281" spans="1:7" x14ac:dyDescent="0.25">
      <c r="A281" s="9" t="str">
        <f>'5'!A281</f>
        <v>Neshannock Township SD</v>
      </c>
      <c r="B281" s="10" t="str">
        <f>'5'!B281</f>
        <v>Lawrence</v>
      </c>
      <c r="C281" s="85">
        <f>'5'!C281</f>
        <v>229</v>
      </c>
      <c r="D281" s="85">
        <f>'5'!D281</f>
        <v>180</v>
      </c>
      <c r="E281" s="85">
        <f>'5'!E281</f>
        <v>409</v>
      </c>
      <c r="F281" s="145">
        <v>0</v>
      </c>
      <c r="G281" s="24">
        <f t="shared" si="4"/>
        <v>0</v>
      </c>
    </row>
    <row r="282" spans="1:7" x14ac:dyDescent="0.25">
      <c r="A282" s="9" t="str">
        <f>'5'!A282</f>
        <v>New Brighton Area SD</v>
      </c>
      <c r="B282" s="10" t="str">
        <f>'5'!B282</f>
        <v>Beaver</v>
      </c>
      <c r="C282" s="85">
        <f>'5'!C282</f>
        <v>370</v>
      </c>
      <c r="D282" s="85">
        <f>'5'!D282</f>
        <v>239</v>
      </c>
      <c r="E282" s="85">
        <f>'5'!E282</f>
        <v>609</v>
      </c>
      <c r="F282" s="145">
        <v>0</v>
      </c>
      <c r="G282" s="24">
        <f t="shared" si="4"/>
        <v>0</v>
      </c>
    </row>
    <row r="283" spans="1:7" x14ac:dyDescent="0.25">
      <c r="A283" s="9" t="str">
        <f>'5'!A283</f>
        <v>New Castle Area SD</v>
      </c>
      <c r="B283" s="10" t="str">
        <f>'5'!B283</f>
        <v>Lawrence</v>
      </c>
      <c r="C283" s="85">
        <f>'5'!C283</f>
        <v>980</v>
      </c>
      <c r="D283" s="85">
        <f>'5'!D283</f>
        <v>653</v>
      </c>
      <c r="E283" s="85">
        <f>'5'!E283</f>
        <v>1633</v>
      </c>
      <c r="F283" s="145">
        <v>86</v>
      </c>
      <c r="G283" s="24">
        <f t="shared" si="4"/>
        <v>0.13169984686064318</v>
      </c>
    </row>
    <row r="284" spans="1:7" x14ac:dyDescent="0.25">
      <c r="A284" s="9" t="str">
        <f>'5'!A284</f>
        <v>New Hope-Solebury SD</v>
      </c>
      <c r="B284" s="10" t="str">
        <f>'5'!B284</f>
        <v>Bucks</v>
      </c>
      <c r="C284" s="85">
        <f>'5'!C284</f>
        <v>213</v>
      </c>
      <c r="D284" s="85">
        <f>'5'!D284</f>
        <v>187</v>
      </c>
      <c r="E284" s="85">
        <f>'5'!E284</f>
        <v>400</v>
      </c>
      <c r="F284" s="145">
        <v>0</v>
      </c>
      <c r="G284" s="24">
        <f t="shared" si="4"/>
        <v>0</v>
      </c>
    </row>
    <row r="285" spans="1:7" x14ac:dyDescent="0.25">
      <c r="A285" s="9" t="str">
        <f>'5'!A285</f>
        <v>New Kensington-Arnold SD</v>
      </c>
      <c r="B285" s="10" t="str">
        <f>'5'!B285</f>
        <v>Westmoreland</v>
      </c>
      <c r="C285" s="85">
        <f>'5'!C285</f>
        <v>687</v>
      </c>
      <c r="D285" s="85">
        <f>'5'!D285</f>
        <v>491</v>
      </c>
      <c r="E285" s="85">
        <f>'5'!E285</f>
        <v>1178</v>
      </c>
      <c r="F285" s="145">
        <v>0</v>
      </c>
      <c r="G285" s="24">
        <f t="shared" si="4"/>
        <v>0</v>
      </c>
    </row>
    <row r="286" spans="1:7" x14ac:dyDescent="0.25">
      <c r="A286" s="9" t="str">
        <f>'5'!A286</f>
        <v>Newport SD</v>
      </c>
      <c r="B286" s="10" t="str">
        <f>'5'!B286</f>
        <v>Perry</v>
      </c>
      <c r="C286" s="85">
        <f>'5'!C286</f>
        <v>279</v>
      </c>
      <c r="D286" s="85">
        <f>'5'!D286</f>
        <v>183</v>
      </c>
      <c r="E286" s="85">
        <f>'5'!E286</f>
        <v>462</v>
      </c>
      <c r="F286" s="145">
        <v>15</v>
      </c>
      <c r="G286" s="24">
        <f t="shared" si="4"/>
        <v>8.1967213114754092E-2</v>
      </c>
    </row>
    <row r="287" spans="1:7" x14ac:dyDescent="0.25">
      <c r="A287" s="9" t="str">
        <f>'5'!A287</f>
        <v>Norristown Area SD</v>
      </c>
      <c r="B287" s="10" t="str">
        <f>'5'!B287</f>
        <v>Montgomery</v>
      </c>
      <c r="C287" s="85">
        <f>'5'!C287</f>
        <v>2891</v>
      </c>
      <c r="D287" s="85">
        <f>'5'!D287</f>
        <v>1774</v>
      </c>
      <c r="E287" s="85">
        <f>'5'!E287</f>
        <v>4665</v>
      </c>
      <c r="F287" s="145">
        <v>0</v>
      </c>
      <c r="G287" s="24">
        <f t="shared" si="4"/>
        <v>0</v>
      </c>
    </row>
    <row r="288" spans="1:7" x14ac:dyDescent="0.25">
      <c r="A288" s="9" t="str">
        <f>'5'!A288</f>
        <v>North Allegheny SD</v>
      </c>
      <c r="B288" s="10" t="str">
        <f>'5'!B288</f>
        <v>Allegheny</v>
      </c>
      <c r="C288" s="85">
        <f>'5'!C288</f>
        <v>1553</v>
      </c>
      <c r="D288" s="85">
        <f>'5'!D288</f>
        <v>1250</v>
      </c>
      <c r="E288" s="85">
        <f>'5'!E288</f>
        <v>2803</v>
      </c>
      <c r="F288" s="145">
        <v>0</v>
      </c>
      <c r="G288" s="24">
        <f t="shared" si="4"/>
        <v>0</v>
      </c>
    </row>
    <row r="289" spans="1:7" x14ac:dyDescent="0.25">
      <c r="A289" s="9" t="str">
        <f>'5'!A289</f>
        <v>North Clarion County SD</v>
      </c>
      <c r="B289" s="10" t="str">
        <f>'5'!B289</f>
        <v>Clarion</v>
      </c>
      <c r="C289" s="85">
        <f>'5'!C289</f>
        <v>175</v>
      </c>
      <c r="D289" s="85">
        <f>'5'!D289</f>
        <v>116</v>
      </c>
      <c r="E289" s="85">
        <f>'5'!E289</f>
        <v>291</v>
      </c>
      <c r="F289" s="145">
        <v>30</v>
      </c>
      <c r="G289" s="24">
        <f t="shared" si="4"/>
        <v>0.25862068965517243</v>
      </c>
    </row>
    <row r="290" spans="1:7" x14ac:dyDescent="0.25">
      <c r="A290" s="9" t="str">
        <f>'5'!A290</f>
        <v>North East SD</v>
      </c>
      <c r="B290" s="10" t="str">
        <f>'5'!B290</f>
        <v>Erie</v>
      </c>
      <c r="C290" s="85">
        <f>'5'!C290</f>
        <v>354</v>
      </c>
      <c r="D290" s="85">
        <f>'5'!D290</f>
        <v>262</v>
      </c>
      <c r="E290" s="85">
        <f>'5'!E290</f>
        <v>616</v>
      </c>
      <c r="F290" s="145">
        <v>0</v>
      </c>
      <c r="G290" s="24">
        <f t="shared" si="4"/>
        <v>0</v>
      </c>
    </row>
    <row r="291" spans="1:7" x14ac:dyDescent="0.25">
      <c r="A291" s="9" t="str">
        <f>'5'!A291</f>
        <v>North Hills SD</v>
      </c>
      <c r="B291" s="10" t="str">
        <f>'5'!B291</f>
        <v>Allegheny</v>
      </c>
      <c r="C291" s="85">
        <f>'5'!C291</f>
        <v>1217</v>
      </c>
      <c r="D291" s="85">
        <f>'5'!D291</f>
        <v>743</v>
      </c>
      <c r="E291" s="85">
        <f>'5'!E291</f>
        <v>1960</v>
      </c>
      <c r="F291" s="145">
        <v>0</v>
      </c>
      <c r="G291" s="24">
        <f t="shared" si="4"/>
        <v>0</v>
      </c>
    </row>
    <row r="292" spans="1:7" x14ac:dyDescent="0.25">
      <c r="A292" s="9" t="str">
        <f>'5'!A292</f>
        <v>North Penn SD</v>
      </c>
      <c r="B292" s="10" t="str">
        <f>'5'!B292</f>
        <v>Montgomery</v>
      </c>
      <c r="C292" s="85">
        <f>'5'!C292</f>
        <v>3406</v>
      </c>
      <c r="D292" s="85">
        <f>'5'!D292</f>
        <v>2329</v>
      </c>
      <c r="E292" s="85">
        <f>'5'!E292</f>
        <v>5735</v>
      </c>
      <c r="F292" s="145">
        <v>0</v>
      </c>
      <c r="G292" s="24">
        <f t="shared" si="4"/>
        <v>0</v>
      </c>
    </row>
    <row r="293" spans="1:7" x14ac:dyDescent="0.25">
      <c r="A293" s="9" t="str">
        <f>'5'!A293</f>
        <v>North Pocono SD</v>
      </c>
      <c r="B293" s="10" t="str">
        <f>'5'!B293</f>
        <v>Lackawanna</v>
      </c>
      <c r="C293" s="85">
        <f>'5'!C293</f>
        <v>573</v>
      </c>
      <c r="D293" s="85">
        <f>'5'!D293</f>
        <v>413</v>
      </c>
      <c r="E293" s="85">
        <f>'5'!E293</f>
        <v>986</v>
      </c>
      <c r="F293" s="145">
        <v>0</v>
      </c>
      <c r="G293" s="24">
        <f t="shared" si="4"/>
        <v>0</v>
      </c>
    </row>
    <row r="294" spans="1:7" x14ac:dyDescent="0.25">
      <c r="A294" s="9" t="str">
        <f>'5'!A294</f>
        <v>North Schuylkill SD</v>
      </c>
      <c r="B294" s="10" t="str">
        <f>'5'!B294</f>
        <v>Schuylkill</v>
      </c>
      <c r="C294" s="85">
        <f>'5'!C294</f>
        <v>428</v>
      </c>
      <c r="D294" s="85">
        <f>'5'!D294</f>
        <v>344</v>
      </c>
      <c r="E294" s="85">
        <f>'5'!E294</f>
        <v>772</v>
      </c>
      <c r="F294" s="145">
        <v>0</v>
      </c>
      <c r="G294" s="24">
        <f t="shared" si="4"/>
        <v>0</v>
      </c>
    </row>
    <row r="295" spans="1:7" x14ac:dyDescent="0.25">
      <c r="A295" s="9" t="str">
        <f>'5'!A295</f>
        <v>North Star SD</v>
      </c>
      <c r="B295" s="10" t="str">
        <f>'5'!B295</f>
        <v>Somerset</v>
      </c>
      <c r="C295" s="85">
        <f>'5'!C295</f>
        <v>308</v>
      </c>
      <c r="D295" s="85">
        <f>'5'!D295</f>
        <v>180</v>
      </c>
      <c r="E295" s="85">
        <f>'5'!E295</f>
        <v>488</v>
      </c>
      <c r="F295" s="145">
        <v>19</v>
      </c>
      <c r="G295" s="24">
        <f t="shared" si="4"/>
        <v>0.10555555555555556</v>
      </c>
    </row>
    <row r="296" spans="1:7" x14ac:dyDescent="0.25">
      <c r="A296" s="9" t="str">
        <f>'5'!A296</f>
        <v>Northampton Area SD</v>
      </c>
      <c r="B296" s="10" t="str">
        <f>'5'!B296</f>
        <v>Northampton</v>
      </c>
      <c r="C296" s="85">
        <f>'5'!C296</f>
        <v>1222</v>
      </c>
      <c r="D296" s="85">
        <f>'5'!D296</f>
        <v>904</v>
      </c>
      <c r="E296" s="85">
        <f>'5'!E296</f>
        <v>2126</v>
      </c>
      <c r="F296" s="145">
        <v>20</v>
      </c>
      <c r="G296" s="24">
        <f t="shared" si="4"/>
        <v>2.2123893805309734E-2</v>
      </c>
    </row>
    <row r="297" spans="1:7" x14ac:dyDescent="0.25">
      <c r="A297" s="9" t="str">
        <f>'5'!A297</f>
        <v>Northeast Bradford SD</v>
      </c>
      <c r="B297" s="10" t="str">
        <f>'5'!B297</f>
        <v>Bradford</v>
      </c>
      <c r="C297" s="85">
        <f>'5'!C297</f>
        <v>219</v>
      </c>
      <c r="D297" s="85">
        <f>'5'!D297</f>
        <v>148</v>
      </c>
      <c r="E297" s="85">
        <f>'5'!E297</f>
        <v>367</v>
      </c>
      <c r="F297" s="145">
        <v>0</v>
      </c>
      <c r="G297" s="24">
        <f t="shared" si="4"/>
        <v>0</v>
      </c>
    </row>
    <row r="298" spans="1:7" x14ac:dyDescent="0.25">
      <c r="A298" s="9" t="str">
        <f>'5'!A298</f>
        <v>Northeastern York SD</v>
      </c>
      <c r="B298" s="10" t="str">
        <f>'5'!B298</f>
        <v>York</v>
      </c>
      <c r="C298" s="85">
        <f>'5'!C298</f>
        <v>970</v>
      </c>
      <c r="D298" s="85">
        <f>'5'!D298</f>
        <v>681</v>
      </c>
      <c r="E298" s="85">
        <f>'5'!E298</f>
        <v>1651</v>
      </c>
      <c r="F298" s="145">
        <v>0</v>
      </c>
      <c r="G298" s="24">
        <f t="shared" si="4"/>
        <v>0</v>
      </c>
    </row>
    <row r="299" spans="1:7" x14ac:dyDescent="0.25">
      <c r="A299" s="9" t="str">
        <f>'5'!A299</f>
        <v>Northern Bedford County SD</v>
      </c>
      <c r="B299" s="10" t="str">
        <f>'5'!B299</f>
        <v>Bedford</v>
      </c>
      <c r="C299" s="85">
        <f>'5'!C299</f>
        <v>269</v>
      </c>
      <c r="D299" s="85">
        <f>'5'!D299</f>
        <v>182</v>
      </c>
      <c r="E299" s="85">
        <f>'5'!E299</f>
        <v>451</v>
      </c>
      <c r="F299" s="145">
        <v>53</v>
      </c>
      <c r="G299" s="24">
        <f t="shared" si="4"/>
        <v>0.29120879120879123</v>
      </c>
    </row>
    <row r="300" spans="1:7" x14ac:dyDescent="0.25">
      <c r="A300" s="9" t="str">
        <f>'5'!A300</f>
        <v>Northern Cambria SD</v>
      </c>
      <c r="B300" s="10" t="str">
        <f>'5'!B300</f>
        <v>Cambria</v>
      </c>
      <c r="C300" s="85">
        <f>'5'!C300</f>
        <v>247</v>
      </c>
      <c r="D300" s="85">
        <f>'5'!D300</f>
        <v>214</v>
      </c>
      <c r="E300" s="85">
        <f>'5'!E300</f>
        <v>461</v>
      </c>
      <c r="F300" s="145">
        <v>19</v>
      </c>
      <c r="G300" s="24">
        <f t="shared" si="4"/>
        <v>8.8785046728971959E-2</v>
      </c>
    </row>
    <row r="301" spans="1:7" x14ac:dyDescent="0.25">
      <c r="A301" s="9" t="str">
        <f>'5'!A301</f>
        <v>Northern Lebanon SD</v>
      </c>
      <c r="B301" s="10" t="str">
        <f>'5'!B301</f>
        <v>Lebanon</v>
      </c>
      <c r="C301" s="85">
        <f>'5'!C301</f>
        <v>699</v>
      </c>
      <c r="D301" s="85">
        <f>'5'!D301</f>
        <v>458</v>
      </c>
      <c r="E301" s="85">
        <f>'5'!E301</f>
        <v>1157</v>
      </c>
      <c r="F301" s="145">
        <v>0</v>
      </c>
      <c r="G301" s="24">
        <f t="shared" si="4"/>
        <v>0</v>
      </c>
    </row>
    <row r="302" spans="1:7" x14ac:dyDescent="0.25">
      <c r="A302" s="9" t="str">
        <f>'5'!A302</f>
        <v>Northern Lehigh SD</v>
      </c>
      <c r="B302" s="10" t="str">
        <f>'5'!B302</f>
        <v>Lehigh</v>
      </c>
      <c r="C302" s="85">
        <f>'5'!C302</f>
        <v>356</v>
      </c>
      <c r="D302" s="85">
        <f>'5'!D302</f>
        <v>260</v>
      </c>
      <c r="E302" s="85">
        <f>'5'!E302</f>
        <v>616</v>
      </c>
      <c r="F302" s="145">
        <v>0</v>
      </c>
      <c r="G302" s="24">
        <f t="shared" si="4"/>
        <v>0</v>
      </c>
    </row>
    <row r="303" spans="1:7" x14ac:dyDescent="0.25">
      <c r="A303" s="9" t="str">
        <f>'5'!A303</f>
        <v>Northern Potter SD</v>
      </c>
      <c r="B303" s="10" t="str">
        <f>'5'!B303</f>
        <v>Potter</v>
      </c>
      <c r="C303" s="85">
        <f>'5'!C303</f>
        <v>144</v>
      </c>
      <c r="D303" s="85">
        <f>'5'!D303</f>
        <v>89</v>
      </c>
      <c r="E303" s="85">
        <f>'5'!E303</f>
        <v>233</v>
      </c>
      <c r="F303" s="145">
        <v>38</v>
      </c>
      <c r="G303" s="24">
        <f t="shared" si="4"/>
        <v>0.42696629213483145</v>
      </c>
    </row>
    <row r="304" spans="1:7" x14ac:dyDescent="0.25">
      <c r="A304" s="9" t="str">
        <f>'5'!A304</f>
        <v>Northern Tioga SD</v>
      </c>
      <c r="B304" s="10" t="str">
        <f>'5'!B304</f>
        <v>Tioga</v>
      </c>
      <c r="C304" s="85">
        <f>'5'!C304</f>
        <v>501</v>
      </c>
      <c r="D304" s="85">
        <f>'5'!D304</f>
        <v>323</v>
      </c>
      <c r="E304" s="85">
        <f>'5'!E304</f>
        <v>824</v>
      </c>
      <c r="F304" s="145">
        <v>0</v>
      </c>
      <c r="G304" s="24">
        <f t="shared" si="4"/>
        <v>0</v>
      </c>
    </row>
    <row r="305" spans="1:7" x14ac:dyDescent="0.25">
      <c r="A305" s="9" t="str">
        <f>'5'!A305</f>
        <v>Northern York County SD</v>
      </c>
      <c r="B305" s="10" t="str">
        <f>'5'!B305</f>
        <v>York</v>
      </c>
      <c r="C305" s="85">
        <f>'5'!C305</f>
        <v>692</v>
      </c>
      <c r="D305" s="85">
        <f>'5'!D305</f>
        <v>521</v>
      </c>
      <c r="E305" s="85">
        <f>'5'!E305</f>
        <v>1213</v>
      </c>
      <c r="F305" s="145">
        <v>0</v>
      </c>
      <c r="G305" s="24">
        <f t="shared" si="4"/>
        <v>0</v>
      </c>
    </row>
    <row r="306" spans="1:7" x14ac:dyDescent="0.25">
      <c r="A306" s="9" t="str">
        <f>'5'!A306</f>
        <v>Northgate SD</v>
      </c>
      <c r="B306" s="10" t="str">
        <f>'5'!B306</f>
        <v>Allegheny</v>
      </c>
      <c r="C306" s="85">
        <f>'5'!C306</f>
        <v>446</v>
      </c>
      <c r="D306" s="85">
        <f>'5'!D306</f>
        <v>246</v>
      </c>
      <c r="E306" s="85">
        <f>'5'!E306</f>
        <v>692</v>
      </c>
      <c r="F306" s="145">
        <v>0</v>
      </c>
      <c r="G306" s="24">
        <f t="shared" si="4"/>
        <v>0</v>
      </c>
    </row>
    <row r="307" spans="1:7" x14ac:dyDescent="0.25">
      <c r="A307" s="9" t="str">
        <f>'5'!A307</f>
        <v>Northwest Area SD</v>
      </c>
      <c r="B307" s="10" t="str">
        <f>'5'!B307</f>
        <v>Luzerne</v>
      </c>
      <c r="C307" s="85">
        <f>'5'!C307</f>
        <v>248</v>
      </c>
      <c r="D307" s="85">
        <f>'5'!D307</f>
        <v>186</v>
      </c>
      <c r="E307" s="85">
        <f>'5'!E307</f>
        <v>434</v>
      </c>
      <c r="F307" s="145">
        <v>0</v>
      </c>
      <c r="G307" s="24">
        <f t="shared" si="4"/>
        <v>0</v>
      </c>
    </row>
    <row r="308" spans="1:7" x14ac:dyDescent="0.25">
      <c r="A308" s="9" t="str">
        <f>'5'!A308</f>
        <v>Northwestern Lehigh SD</v>
      </c>
      <c r="B308" s="10" t="str">
        <f>'5'!B308</f>
        <v>Lehigh</v>
      </c>
      <c r="C308" s="85">
        <f>'5'!C308</f>
        <v>418</v>
      </c>
      <c r="D308" s="85">
        <f>'5'!D308</f>
        <v>327</v>
      </c>
      <c r="E308" s="85">
        <f>'5'!E308</f>
        <v>745</v>
      </c>
      <c r="F308" s="145">
        <v>0</v>
      </c>
      <c r="G308" s="24">
        <f t="shared" si="4"/>
        <v>0</v>
      </c>
    </row>
    <row r="309" spans="1:7" x14ac:dyDescent="0.25">
      <c r="A309" s="9" t="str">
        <f>'5'!A309</f>
        <v>Northwestern SD</v>
      </c>
      <c r="B309" s="10" t="str">
        <f>'5'!B309</f>
        <v>Erie</v>
      </c>
      <c r="C309" s="85">
        <f>'5'!C309</f>
        <v>322</v>
      </c>
      <c r="D309" s="85">
        <f>'5'!D309</f>
        <v>241</v>
      </c>
      <c r="E309" s="85">
        <f>'5'!E309</f>
        <v>563</v>
      </c>
      <c r="F309" s="145">
        <v>0</v>
      </c>
      <c r="G309" s="24">
        <f t="shared" si="4"/>
        <v>0</v>
      </c>
    </row>
    <row r="310" spans="1:7" x14ac:dyDescent="0.25">
      <c r="A310" s="9" t="str">
        <f>'5'!A310</f>
        <v>Norwin SD</v>
      </c>
      <c r="B310" s="10" t="str">
        <f>'5'!B310</f>
        <v>Westmoreland</v>
      </c>
      <c r="C310" s="85">
        <f>'5'!C310</f>
        <v>1026</v>
      </c>
      <c r="D310" s="85">
        <f>'5'!D310</f>
        <v>765</v>
      </c>
      <c r="E310" s="85">
        <f>'5'!E310</f>
        <v>1791</v>
      </c>
      <c r="F310" s="145">
        <v>0</v>
      </c>
      <c r="G310" s="24">
        <f t="shared" si="4"/>
        <v>0</v>
      </c>
    </row>
    <row r="311" spans="1:7" x14ac:dyDescent="0.25">
      <c r="A311" s="9" t="str">
        <f>'5'!A311</f>
        <v>Octorara Area SD</v>
      </c>
      <c r="B311" s="10" t="str">
        <f>'5'!B311</f>
        <v>Chester</v>
      </c>
      <c r="C311" s="85">
        <f>'5'!C311</f>
        <v>811</v>
      </c>
      <c r="D311" s="85">
        <f>'5'!D311</f>
        <v>611</v>
      </c>
      <c r="E311" s="85">
        <f>'5'!E311</f>
        <v>1422</v>
      </c>
      <c r="F311" s="145">
        <v>0</v>
      </c>
      <c r="G311" s="24">
        <f t="shared" si="4"/>
        <v>0</v>
      </c>
    </row>
    <row r="312" spans="1:7" x14ac:dyDescent="0.25">
      <c r="A312" s="9" t="str">
        <f>'5'!A312</f>
        <v>Oil City Area SD</v>
      </c>
      <c r="B312" s="10" t="str">
        <f>'5'!B312</f>
        <v>Venango</v>
      </c>
      <c r="C312" s="85">
        <f>'5'!C312</f>
        <v>527</v>
      </c>
      <c r="D312" s="85">
        <f>'5'!D312</f>
        <v>385</v>
      </c>
      <c r="E312" s="85">
        <f>'5'!E312</f>
        <v>912</v>
      </c>
      <c r="F312" s="145">
        <v>0</v>
      </c>
      <c r="G312" s="24">
        <f t="shared" si="4"/>
        <v>0</v>
      </c>
    </row>
    <row r="313" spans="1:7" x14ac:dyDescent="0.25">
      <c r="A313" s="9" t="str">
        <f>'5'!A313</f>
        <v>Old Forge SD</v>
      </c>
      <c r="B313" s="10" t="str">
        <f>'5'!B313</f>
        <v>Lackawanna</v>
      </c>
      <c r="C313" s="85">
        <f>'5'!C313</f>
        <v>235</v>
      </c>
      <c r="D313" s="85">
        <f>'5'!D313</f>
        <v>165</v>
      </c>
      <c r="E313" s="85">
        <f>'5'!E313</f>
        <v>400</v>
      </c>
      <c r="F313" s="145">
        <v>0</v>
      </c>
      <c r="G313" s="24">
        <f t="shared" si="4"/>
        <v>0</v>
      </c>
    </row>
    <row r="314" spans="1:7" x14ac:dyDescent="0.25">
      <c r="A314" s="9" t="str">
        <f>'5'!A314</f>
        <v>Oley Valley SD</v>
      </c>
      <c r="B314" s="10" t="str">
        <f>'5'!B314</f>
        <v>Berks</v>
      </c>
      <c r="C314" s="85">
        <f>'5'!C314</f>
        <v>324</v>
      </c>
      <c r="D314" s="85">
        <f>'5'!D314</f>
        <v>240</v>
      </c>
      <c r="E314" s="85">
        <f>'5'!E314</f>
        <v>564</v>
      </c>
      <c r="F314" s="145">
        <v>0</v>
      </c>
      <c r="G314" s="24">
        <f t="shared" si="4"/>
        <v>0</v>
      </c>
    </row>
    <row r="315" spans="1:7" x14ac:dyDescent="0.25">
      <c r="A315" s="9" t="str">
        <f>'5'!A315</f>
        <v>Oswayo Valley SD</v>
      </c>
      <c r="B315" s="10" t="str">
        <f>'5'!B315</f>
        <v>Potter</v>
      </c>
      <c r="C315" s="85">
        <f>'5'!C315</f>
        <v>103</v>
      </c>
      <c r="D315" s="85">
        <f>'5'!D315</f>
        <v>85</v>
      </c>
      <c r="E315" s="85">
        <f>'5'!E315</f>
        <v>188</v>
      </c>
      <c r="F315" s="145">
        <v>24</v>
      </c>
      <c r="G315" s="24">
        <f t="shared" si="4"/>
        <v>0.28235294117647058</v>
      </c>
    </row>
    <row r="316" spans="1:7" x14ac:dyDescent="0.25">
      <c r="A316" s="9" t="str">
        <f>'5'!A316</f>
        <v>Otto-Eldred SD</v>
      </c>
      <c r="B316" s="10" t="str">
        <f>'5'!B316</f>
        <v>McKean</v>
      </c>
      <c r="C316" s="85">
        <f>'5'!C316</f>
        <v>127</v>
      </c>
      <c r="D316" s="85">
        <f>'5'!D316</f>
        <v>101</v>
      </c>
      <c r="E316" s="85">
        <f>'5'!E316</f>
        <v>228</v>
      </c>
      <c r="F316" s="145">
        <v>34</v>
      </c>
      <c r="G316" s="24">
        <f t="shared" si="4"/>
        <v>0.33663366336633666</v>
      </c>
    </row>
    <row r="317" spans="1:7" x14ac:dyDescent="0.25">
      <c r="A317" s="9" t="str">
        <f>'5'!A317</f>
        <v>Owen J. Roberts SD</v>
      </c>
      <c r="B317" s="10" t="str">
        <f>'5'!B317</f>
        <v>Chester</v>
      </c>
      <c r="C317" s="85">
        <f>'5'!C317</f>
        <v>1143</v>
      </c>
      <c r="D317" s="85">
        <f>'5'!D317</f>
        <v>848</v>
      </c>
      <c r="E317" s="85">
        <f>'5'!E317</f>
        <v>1991</v>
      </c>
      <c r="F317" s="145">
        <v>0</v>
      </c>
      <c r="G317" s="24">
        <f t="shared" si="4"/>
        <v>0</v>
      </c>
    </row>
    <row r="318" spans="1:7" x14ac:dyDescent="0.25">
      <c r="A318" s="9" t="str">
        <f>'5'!A318</f>
        <v>Oxford Area SD</v>
      </c>
      <c r="B318" s="10" t="str">
        <f>'5'!B318</f>
        <v>Chester</v>
      </c>
      <c r="C318" s="85">
        <f>'5'!C318</f>
        <v>1067</v>
      </c>
      <c r="D318" s="85">
        <f>'5'!D318</f>
        <v>782</v>
      </c>
      <c r="E318" s="85">
        <f>'5'!E318</f>
        <v>1849</v>
      </c>
      <c r="F318" s="145">
        <v>0</v>
      </c>
      <c r="G318" s="24">
        <f t="shared" si="4"/>
        <v>0</v>
      </c>
    </row>
    <row r="319" spans="1:7" x14ac:dyDescent="0.25">
      <c r="A319" s="9" t="str">
        <f>'5'!A319</f>
        <v>Palisades SD</v>
      </c>
      <c r="B319" s="10" t="str">
        <f>'5'!B319</f>
        <v>Bucks</v>
      </c>
      <c r="C319" s="85">
        <f>'5'!C319</f>
        <v>333</v>
      </c>
      <c r="D319" s="85">
        <f>'5'!D319</f>
        <v>233</v>
      </c>
      <c r="E319" s="85">
        <f>'5'!E319</f>
        <v>566</v>
      </c>
      <c r="F319" s="145">
        <v>0</v>
      </c>
      <c r="G319" s="24">
        <f t="shared" si="4"/>
        <v>0</v>
      </c>
    </row>
    <row r="320" spans="1:7" x14ac:dyDescent="0.25">
      <c r="A320" s="9" t="str">
        <f>'5'!A320</f>
        <v>Palmerton Area SD</v>
      </c>
      <c r="B320" s="10" t="str">
        <f>'5'!B320</f>
        <v>Carbon</v>
      </c>
      <c r="C320" s="85">
        <f>'5'!C320</f>
        <v>470</v>
      </c>
      <c r="D320" s="85">
        <f>'5'!D320</f>
        <v>304</v>
      </c>
      <c r="E320" s="85">
        <f>'5'!E320</f>
        <v>774</v>
      </c>
      <c r="F320" s="145">
        <v>0</v>
      </c>
      <c r="G320" s="24">
        <f t="shared" si="4"/>
        <v>0</v>
      </c>
    </row>
    <row r="321" spans="1:7" x14ac:dyDescent="0.25">
      <c r="A321" s="9" t="str">
        <f>'5'!A321</f>
        <v>Palmyra Area SD</v>
      </c>
      <c r="B321" s="10" t="str">
        <f>'5'!B321</f>
        <v>Lebanon</v>
      </c>
      <c r="C321" s="85">
        <f>'5'!C321</f>
        <v>693</v>
      </c>
      <c r="D321" s="85">
        <f>'5'!D321</f>
        <v>524</v>
      </c>
      <c r="E321" s="85">
        <f>'5'!E321</f>
        <v>1217</v>
      </c>
      <c r="F321" s="145">
        <v>0</v>
      </c>
      <c r="G321" s="24">
        <f t="shared" si="4"/>
        <v>0</v>
      </c>
    </row>
    <row r="322" spans="1:7" x14ac:dyDescent="0.25">
      <c r="A322" s="9" t="str">
        <f>'5'!A322</f>
        <v>Panther Valley SD</v>
      </c>
      <c r="B322" s="10" t="str">
        <f>'5'!B322</f>
        <v>Carbon</v>
      </c>
      <c r="C322" s="85">
        <f>'5'!C322</f>
        <v>435</v>
      </c>
      <c r="D322" s="85">
        <f>'5'!D322</f>
        <v>324</v>
      </c>
      <c r="E322" s="85">
        <f>'5'!E322</f>
        <v>759</v>
      </c>
      <c r="F322" s="145">
        <v>0</v>
      </c>
      <c r="G322" s="24">
        <f t="shared" si="4"/>
        <v>0</v>
      </c>
    </row>
    <row r="323" spans="1:7" x14ac:dyDescent="0.25">
      <c r="A323" s="9" t="str">
        <f>'5'!A323</f>
        <v>Parkland SD</v>
      </c>
      <c r="B323" s="10" t="str">
        <f>'5'!B323</f>
        <v>Lehigh</v>
      </c>
      <c r="C323" s="85">
        <f>'5'!C323</f>
        <v>1541</v>
      </c>
      <c r="D323" s="85">
        <f>'5'!D323</f>
        <v>1142</v>
      </c>
      <c r="E323" s="85">
        <f>'5'!E323</f>
        <v>2683</v>
      </c>
      <c r="F323" s="145">
        <v>0</v>
      </c>
      <c r="G323" s="24">
        <f t="shared" si="4"/>
        <v>0</v>
      </c>
    </row>
    <row r="324" spans="1:7" x14ac:dyDescent="0.25">
      <c r="A324" s="9" t="str">
        <f>'5'!A324</f>
        <v>Pen Argyl Area SD</v>
      </c>
      <c r="B324" s="10" t="str">
        <f>'5'!B324</f>
        <v>Northampton</v>
      </c>
      <c r="C324" s="85">
        <f>'5'!C324</f>
        <v>352</v>
      </c>
      <c r="D324" s="85">
        <f>'5'!D324</f>
        <v>287</v>
      </c>
      <c r="E324" s="85">
        <f>'5'!E324</f>
        <v>639</v>
      </c>
      <c r="F324" s="145">
        <v>0</v>
      </c>
      <c r="G324" s="24">
        <f t="shared" ref="G324:G387" si="5">F324/D324</f>
        <v>0</v>
      </c>
    </row>
    <row r="325" spans="1:7" x14ac:dyDescent="0.25">
      <c r="A325" s="9" t="str">
        <f>'5'!A325</f>
        <v>Penn Cambria SD</v>
      </c>
      <c r="B325" s="10" t="str">
        <f>'5'!B325</f>
        <v>Cambria</v>
      </c>
      <c r="C325" s="85">
        <f>'5'!C325</f>
        <v>483</v>
      </c>
      <c r="D325" s="85">
        <f>'5'!D325</f>
        <v>319</v>
      </c>
      <c r="E325" s="85">
        <f>'5'!E325</f>
        <v>802</v>
      </c>
      <c r="F325" s="145">
        <v>17</v>
      </c>
      <c r="G325" s="24">
        <f t="shared" si="5"/>
        <v>5.329153605015674E-2</v>
      </c>
    </row>
    <row r="326" spans="1:7" x14ac:dyDescent="0.25">
      <c r="A326" s="9" t="str">
        <f>'5'!A326</f>
        <v>Penn Hills SD</v>
      </c>
      <c r="B326" s="10" t="str">
        <f>'5'!B326</f>
        <v>Allegheny</v>
      </c>
      <c r="C326" s="85">
        <f>'5'!C326</f>
        <v>1278</v>
      </c>
      <c r="D326" s="85">
        <f>'5'!D326</f>
        <v>848</v>
      </c>
      <c r="E326" s="85">
        <f>'5'!E326</f>
        <v>2126</v>
      </c>
      <c r="F326" s="145">
        <v>32</v>
      </c>
      <c r="G326" s="24">
        <f t="shared" si="5"/>
        <v>3.7735849056603772E-2</v>
      </c>
    </row>
    <row r="327" spans="1:7" x14ac:dyDescent="0.25">
      <c r="A327" s="9" t="str">
        <f>'5'!A327</f>
        <v>Penn Manor SD</v>
      </c>
      <c r="B327" s="10" t="str">
        <f>'5'!B327</f>
        <v>Lancaster</v>
      </c>
      <c r="C327" s="85">
        <f>'5'!C327</f>
        <v>1264</v>
      </c>
      <c r="D327" s="85">
        <f>'5'!D327</f>
        <v>828</v>
      </c>
      <c r="E327" s="85">
        <f>'5'!E327</f>
        <v>2092</v>
      </c>
      <c r="F327" s="145">
        <v>0</v>
      </c>
      <c r="G327" s="24">
        <f t="shared" si="5"/>
        <v>0</v>
      </c>
    </row>
    <row r="328" spans="1:7" x14ac:dyDescent="0.25">
      <c r="A328" s="9" t="str">
        <f>'5'!A328</f>
        <v>Penncrest SD</v>
      </c>
      <c r="B328" s="10" t="str">
        <f>'5'!B328</f>
        <v>Crawford</v>
      </c>
      <c r="C328" s="85">
        <f>'5'!C328</f>
        <v>730</v>
      </c>
      <c r="D328" s="85">
        <f>'5'!D328</f>
        <v>538</v>
      </c>
      <c r="E328" s="85">
        <f>'5'!E328</f>
        <v>1268</v>
      </c>
      <c r="F328" s="145">
        <v>0</v>
      </c>
      <c r="G328" s="24">
        <f t="shared" si="5"/>
        <v>0</v>
      </c>
    </row>
    <row r="329" spans="1:7" x14ac:dyDescent="0.25">
      <c r="A329" s="9" t="str">
        <f>'5'!A329</f>
        <v>Penn-Delco SD</v>
      </c>
      <c r="B329" s="10" t="str">
        <f>'5'!B329</f>
        <v>Delaware</v>
      </c>
      <c r="C329" s="85">
        <f>'5'!C329</f>
        <v>873</v>
      </c>
      <c r="D329" s="85">
        <f>'5'!D329</f>
        <v>603</v>
      </c>
      <c r="E329" s="85">
        <f>'5'!E329</f>
        <v>1476</v>
      </c>
      <c r="F329" s="145">
        <v>0</v>
      </c>
      <c r="G329" s="24">
        <f t="shared" si="5"/>
        <v>0</v>
      </c>
    </row>
    <row r="330" spans="1:7" x14ac:dyDescent="0.25">
      <c r="A330" s="9" t="str">
        <f>'5'!A330</f>
        <v>Pennridge SD</v>
      </c>
      <c r="B330" s="10" t="str">
        <f>'5'!B330</f>
        <v>Bucks</v>
      </c>
      <c r="C330" s="85">
        <f>'5'!C330</f>
        <v>1745</v>
      </c>
      <c r="D330" s="85">
        <f>'5'!D330</f>
        <v>1277</v>
      </c>
      <c r="E330" s="85">
        <f>'5'!E330</f>
        <v>3022</v>
      </c>
      <c r="F330" s="145">
        <v>0</v>
      </c>
      <c r="G330" s="24">
        <f t="shared" si="5"/>
        <v>0</v>
      </c>
    </row>
    <row r="331" spans="1:7" x14ac:dyDescent="0.25">
      <c r="A331" s="9" t="str">
        <f>'5'!A331</f>
        <v>Penns Manor Area SD</v>
      </c>
      <c r="B331" s="10" t="str">
        <f>'5'!B331</f>
        <v>Indiana</v>
      </c>
      <c r="C331" s="85">
        <f>'5'!C331</f>
        <v>192</v>
      </c>
      <c r="D331" s="85">
        <f>'5'!D331</f>
        <v>158</v>
      </c>
      <c r="E331" s="85">
        <f>'5'!E331</f>
        <v>350</v>
      </c>
      <c r="F331" s="145">
        <v>47</v>
      </c>
      <c r="G331" s="24">
        <f t="shared" si="5"/>
        <v>0.29746835443037972</v>
      </c>
    </row>
    <row r="332" spans="1:7" x14ac:dyDescent="0.25">
      <c r="A332" s="9" t="str">
        <f>'5'!A332</f>
        <v>Penns Valley Area SD</v>
      </c>
      <c r="B332" s="10" t="str">
        <f>'5'!B332</f>
        <v>Centre</v>
      </c>
      <c r="C332" s="85">
        <f>'5'!C332</f>
        <v>548</v>
      </c>
      <c r="D332" s="85">
        <f>'5'!D332</f>
        <v>366</v>
      </c>
      <c r="E332" s="85">
        <f>'5'!E332</f>
        <v>914</v>
      </c>
      <c r="F332" s="145">
        <v>20</v>
      </c>
      <c r="G332" s="24">
        <f t="shared" si="5"/>
        <v>5.4644808743169397E-2</v>
      </c>
    </row>
    <row r="333" spans="1:7" x14ac:dyDescent="0.25">
      <c r="A333" s="9" t="str">
        <f>'5'!A333</f>
        <v>Pennsbury SD</v>
      </c>
      <c r="B333" s="10" t="str">
        <f>'5'!B333</f>
        <v>Bucks</v>
      </c>
      <c r="C333" s="85">
        <f>'5'!C333</f>
        <v>2238</v>
      </c>
      <c r="D333" s="85">
        <f>'5'!D333</f>
        <v>1634</v>
      </c>
      <c r="E333" s="85">
        <f>'5'!E333</f>
        <v>3872</v>
      </c>
      <c r="F333" s="145">
        <v>0</v>
      </c>
      <c r="G333" s="24">
        <f t="shared" si="5"/>
        <v>0</v>
      </c>
    </row>
    <row r="334" spans="1:7" x14ac:dyDescent="0.25">
      <c r="A334" s="9" t="str">
        <f>'5'!A334</f>
        <v>Penn-Trafford SD</v>
      </c>
      <c r="B334" s="10" t="str">
        <f>'5'!B334</f>
        <v>Westmoreland</v>
      </c>
      <c r="C334" s="85">
        <f>'5'!C334</f>
        <v>673</v>
      </c>
      <c r="D334" s="85">
        <f>'5'!D334</f>
        <v>561</v>
      </c>
      <c r="E334" s="85">
        <f>'5'!E334</f>
        <v>1234</v>
      </c>
      <c r="F334" s="145">
        <v>1</v>
      </c>
      <c r="G334" s="24">
        <f t="shared" si="5"/>
        <v>1.7825311942959001E-3</v>
      </c>
    </row>
    <row r="335" spans="1:7" x14ac:dyDescent="0.25">
      <c r="A335" s="9" t="str">
        <f>'5'!A335</f>
        <v>Pequea Valley SD</v>
      </c>
      <c r="B335" s="10" t="str">
        <f>'5'!B335</f>
        <v>Lancaster</v>
      </c>
      <c r="C335" s="85">
        <f>'5'!C335</f>
        <v>1281</v>
      </c>
      <c r="D335" s="85">
        <f>'5'!D335</f>
        <v>843</v>
      </c>
      <c r="E335" s="85">
        <f>'5'!E335</f>
        <v>2124</v>
      </c>
      <c r="F335" s="145">
        <v>0</v>
      </c>
      <c r="G335" s="24">
        <f t="shared" si="5"/>
        <v>0</v>
      </c>
    </row>
    <row r="336" spans="1:7" x14ac:dyDescent="0.25">
      <c r="A336" s="9" t="str">
        <f>'5'!A336</f>
        <v>Perkiomen Valley SD</v>
      </c>
      <c r="B336" s="10" t="str">
        <f>'5'!B336</f>
        <v>Montgomery</v>
      </c>
      <c r="C336" s="85">
        <f>'5'!C336</f>
        <v>1409</v>
      </c>
      <c r="D336" s="85">
        <f>'5'!D336</f>
        <v>979</v>
      </c>
      <c r="E336" s="85">
        <f>'5'!E336</f>
        <v>2388</v>
      </c>
      <c r="F336" s="145">
        <v>0</v>
      </c>
      <c r="G336" s="24">
        <f t="shared" si="5"/>
        <v>0</v>
      </c>
    </row>
    <row r="337" spans="1:7" x14ac:dyDescent="0.25">
      <c r="A337" s="9" t="str">
        <f>'5'!A337</f>
        <v>Peters Township SD</v>
      </c>
      <c r="B337" s="10" t="str">
        <f>'5'!B337</f>
        <v>Washington</v>
      </c>
      <c r="C337" s="85">
        <f>'5'!C337</f>
        <v>675</v>
      </c>
      <c r="D337" s="85">
        <f>'5'!D337</f>
        <v>549</v>
      </c>
      <c r="E337" s="85">
        <f>'5'!E337</f>
        <v>1224</v>
      </c>
      <c r="F337" s="145">
        <v>1</v>
      </c>
      <c r="G337" s="24">
        <f t="shared" si="5"/>
        <v>1.8214936247723133E-3</v>
      </c>
    </row>
    <row r="338" spans="1:7" x14ac:dyDescent="0.25">
      <c r="A338" s="9" t="str">
        <f>'5'!A338</f>
        <v>Philadelphia City SD</v>
      </c>
      <c r="B338" s="10" t="str">
        <f>'5'!B338</f>
        <v>Philadelphia</v>
      </c>
      <c r="C338" s="85">
        <f>'5'!C338</f>
        <v>62059</v>
      </c>
      <c r="D338" s="85">
        <f>'5'!D338</f>
        <v>38994</v>
      </c>
      <c r="E338" s="85">
        <f>'5'!E338</f>
        <v>101053</v>
      </c>
      <c r="F338" s="145">
        <v>4471</v>
      </c>
      <c r="G338" s="24">
        <f t="shared" si="5"/>
        <v>0.11465866543570806</v>
      </c>
    </row>
    <row r="339" spans="1:7" x14ac:dyDescent="0.25">
      <c r="A339" s="9" t="str">
        <f>'5'!A339</f>
        <v>Philipsburg-Osceola Area SD</v>
      </c>
      <c r="B339" s="10" t="str">
        <f>'5'!B339</f>
        <v>Clearfield</v>
      </c>
      <c r="C339" s="85">
        <f>'5'!C339</f>
        <v>461</v>
      </c>
      <c r="D339" s="85">
        <f>'5'!D339</f>
        <v>322</v>
      </c>
      <c r="E339" s="85">
        <f>'5'!E339</f>
        <v>783</v>
      </c>
      <c r="F339" s="145">
        <v>0</v>
      </c>
      <c r="G339" s="24">
        <f t="shared" si="5"/>
        <v>0</v>
      </c>
    </row>
    <row r="340" spans="1:7" x14ac:dyDescent="0.25">
      <c r="A340" s="9" t="str">
        <f>'5'!A340</f>
        <v>Phoenixville Area SD</v>
      </c>
      <c r="B340" s="10" t="str">
        <f>'5'!B340</f>
        <v>Chester</v>
      </c>
      <c r="C340" s="85">
        <f>'5'!C340</f>
        <v>1274</v>
      </c>
      <c r="D340" s="85">
        <f>'5'!D340</f>
        <v>868</v>
      </c>
      <c r="E340" s="85">
        <f>'5'!E340</f>
        <v>2142</v>
      </c>
      <c r="F340" s="145">
        <v>0</v>
      </c>
      <c r="G340" s="24">
        <f t="shared" si="5"/>
        <v>0</v>
      </c>
    </row>
    <row r="341" spans="1:7" x14ac:dyDescent="0.25">
      <c r="A341" s="9" t="str">
        <f>'5'!A341</f>
        <v>Pine Grove Area SD</v>
      </c>
      <c r="B341" s="10" t="str">
        <f>'5'!B341</f>
        <v>Schuylkill</v>
      </c>
      <c r="C341" s="85">
        <f>'5'!C341</f>
        <v>426</v>
      </c>
      <c r="D341" s="85">
        <f>'5'!D341</f>
        <v>271</v>
      </c>
      <c r="E341" s="85">
        <f>'5'!E341</f>
        <v>697</v>
      </c>
      <c r="F341" s="145">
        <v>0</v>
      </c>
      <c r="G341" s="24">
        <f t="shared" si="5"/>
        <v>0</v>
      </c>
    </row>
    <row r="342" spans="1:7" x14ac:dyDescent="0.25">
      <c r="A342" s="9" t="str">
        <f>'5'!A342</f>
        <v>Pine-Richland SD</v>
      </c>
      <c r="B342" s="10" t="str">
        <f>'5'!B342</f>
        <v>Allegheny</v>
      </c>
      <c r="C342" s="85">
        <f>'5'!C342</f>
        <v>763</v>
      </c>
      <c r="D342" s="85">
        <f>'5'!D342</f>
        <v>589</v>
      </c>
      <c r="E342" s="85">
        <f>'5'!E342</f>
        <v>1352</v>
      </c>
      <c r="F342" s="145">
        <v>0</v>
      </c>
      <c r="G342" s="24">
        <f t="shared" si="5"/>
        <v>0</v>
      </c>
    </row>
    <row r="343" spans="1:7" x14ac:dyDescent="0.25">
      <c r="A343" s="9" t="str">
        <f>'5'!A343</f>
        <v>Pittsburgh SD</v>
      </c>
      <c r="B343" s="10" t="str">
        <f>'5'!B343</f>
        <v>Allegheny</v>
      </c>
      <c r="C343" s="85">
        <f>'5'!C343</f>
        <v>9637</v>
      </c>
      <c r="D343" s="85">
        <f>'5'!D343</f>
        <v>5695</v>
      </c>
      <c r="E343" s="85">
        <f>'5'!E343</f>
        <v>15332</v>
      </c>
      <c r="F343" s="145">
        <v>1602</v>
      </c>
      <c r="G343" s="24">
        <f t="shared" si="5"/>
        <v>0.28129938542581212</v>
      </c>
    </row>
    <row r="344" spans="1:7" x14ac:dyDescent="0.25">
      <c r="A344" s="9" t="str">
        <f>'5'!A344</f>
        <v>Pittston Area SD</v>
      </c>
      <c r="B344" s="10" t="str">
        <f>'5'!B344</f>
        <v>Luzerne</v>
      </c>
      <c r="C344" s="85">
        <f>'5'!C344</f>
        <v>810</v>
      </c>
      <c r="D344" s="85">
        <f>'5'!D344</f>
        <v>532</v>
      </c>
      <c r="E344" s="85">
        <f>'5'!E344</f>
        <v>1342</v>
      </c>
      <c r="F344" s="145">
        <v>0</v>
      </c>
      <c r="G344" s="24">
        <f t="shared" si="5"/>
        <v>0</v>
      </c>
    </row>
    <row r="345" spans="1:7" x14ac:dyDescent="0.25">
      <c r="A345" s="9" t="str">
        <f>'5'!A345</f>
        <v>Pleasant Valley SD</v>
      </c>
      <c r="B345" s="10" t="str">
        <f>'5'!B345</f>
        <v>Monroe</v>
      </c>
      <c r="C345" s="85">
        <f>'5'!C345</f>
        <v>909</v>
      </c>
      <c r="D345" s="85">
        <f>'5'!D345</f>
        <v>688</v>
      </c>
      <c r="E345" s="85">
        <f>'5'!E345</f>
        <v>1597</v>
      </c>
      <c r="F345" s="145">
        <v>0</v>
      </c>
      <c r="G345" s="24">
        <f t="shared" si="5"/>
        <v>0</v>
      </c>
    </row>
    <row r="346" spans="1:7" x14ac:dyDescent="0.25">
      <c r="A346" s="9" t="str">
        <f>'5'!A346</f>
        <v>Plum Borough SD</v>
      </c>
      <c r="B346" s="10" t="str">
        <f>'5'!B346</f>
        <v>Allegheny</v>
      </c>
      <c r="C346" s="85">
        <f>'5'!C346</f>
        <v>873</v>
      </c>
      <c r="D346" s="85">
        <f>'5'!D346</f>
        <v>573</v>
      </c>
      <c r="E346" s="85">
        <f>'5'!E346</f>
        <v>1446</v>
      </c>
      <c r="F346" s="145">
        <v>0</v>
      </c>
      <c r="G346" s="24">
        <f t="shared" si="5"/>
        <v>0</v>
      </c>
    </row>
    <row r="347" spans="1:7" x14ac:dyDescent="0.25">
      <c r="A347" s="9" t="str">
        <f>'5'!A347</f>
        <v>Pocono Mountain SD</v>
      </c>
      <c r="B347" s="10" t="str">
        <f>'5'!B347</f>
        <v>Monroe</v>
      </c>
      <c r="C347" s="85">
        <f>'5'!C347</f>
        <v>1957</v>
      </c>
      <c r="D347" s="85">
        <f>'5'!D347</f>
        <v>1420</v>
      </c>
      <c r="E347" s="85">
        <f>'5'!E347</f>
        <v>3377</v>
      </c>
      <c r="F347" s="145">
        <v>0</v>
      </c>
      <c r="G347" s="24">
        <f t="shared" si="5"/>
        <v>0</v>
      </c>
    </row>
    <row r="348" spans="1:7" x14ac:dyDescent="0.25">
      <c r="A348" s="9" t="str">
        <f>'5'!A348</f>
        <v>Port Allegany SD</v>
      </c>
      <c r="B348" s="10" t="str">
        <f>'5'!B348</f>
        <v>McKean</v>
      </c>
      <c r="C348" s="85">
        <f>'5'!C348</f>
        <v>212</v>
      </c>
      <c r="D348" s="85">
        <f>'5'!D348</f>
        <v>133</v>
      </c>
      <c r="E348" s="85">
        <f>'5'!E348</f>
        <v>345</v>
      </c>
      <c r="F348" s="145">
        <v>0</v>
      </c>
      <c r="G348" s="24">
        <f t="shared" si="5"/>
        <v>0</v>
      </c>
    </row>
    <row r="349" spans="1:7" x14ac:dyDescent="0.25">
      <c r="A349" s="9" t="str">
        <f>'5'!A349</f>
        <v>Portage Area SD</v>
      </c>
      <c r="B349" s="10" t="str">
        <f>'5'!B349</f>
        <v>Cambria</v>
      </c>
      <c r="C349" s="85">
        <f>'5'!C349</f>
        <v>189</v>
      </c>
      <c r="D349" s="85">
        <f>'5'!D349</f>
        <v>136</v>
      </c>
      <c r="E349" s="85">
        <f>'5'!E349</f>
        <v>325</v>
      </c>
      <c r="F349" s="145">
        <v>58</v>
      </c>
      <c r="G349" s="24">
        <f t="shared" si="5"/>
        <v>0.4264705882352941</v>
      </c>
    </row>
    <row r="350" spans="1:7" x14ac:dyDescent="0.25">
      <c r="A350" s="9" t="str">
        <f>'5'!A350</f>
        <v>Pottsgrove SD</v>
      </c>
      <c r="B350" s="10" t="str">
        <f>'5'!B350</f>
        <v>Montgomery</v>
      </c>
      <c r="C350" s="85">
        <f>'5'!C350</f>
        <v>922</v>
      </c>
      <c r="D350" s="85">
        <f>'5'!D350</f>
        <v>603</v>
      </c>
      <c r="E350" s="85">
        <f>'5'!E350</f>
        <v>1525</v>
      </c>
      <c r="F350" s="145">
        <v>0</v>
      </c>
      <c r="G350" s="24">
        <f t="shared" si="5"/>
        <v>0</v>
      </c>
    </row>
    <row r="351" spans="1:7" x14ac:dyDescent="0.25">
      <c r="A351" s="9" t="str">
        <f>'5'!A351</f>
        <v>Pottstown SD</v>
      </c>
      <c r="B351" s="10" t="str">
        <f>'5'!B351</f>
        <v>Montgomery</v>
      </c>
      <c r="C351" s="85">
        <f>'5'!C351</f>
        <v>1078</v>
      </c>
      <c r="D351" s="85">
        <f>'5'!D351</f>
        <v>638</v>
      </c>
      <c r="E351" s="85">
        <f>'5'!E351</f>
        <v>1716</v>
      </c>
      <c r="F351" s="145">
        <v>96</v>
      </c>
      <c r="G351" s="24">
        <f t="shared" si="5"/>
        <v>0.15047021943573669</v>
      </c>
    </row>
    <row r="352" spans="1:7" x14ac:dyDescent="0.25">
      <c r="A352" s="9" t="str">
        <f>'5'!A352</f>
        <v>Pottsville Area SD</v>
      </c>
      <c r="B352" s="10" t="str">
        <f>'5'!B352</f>
        <v>Schuylkill</v>
      </c>
      <c r="C352" s="85">
        <f>'5'!C352</f>
        <v>656</v>
      </c>
      <c r="D352" s="85">
        <f>'5'!D352</f>
        <v>438</v>
      </c>
      <c r="E352" s="85">
        <f>'5'!E352</f>
        <v>1094</v>
      </c>
      <c r="F352" s="145">
        <v>0</v>
      </c>
      <c r="G352" s="24">
        <f t="shared" si="5"/>
        <v>0</v>
      </c>
    </row>
    <row r="353" spans="1:7" x14ac:dyDescent="0.25">
      <c r="A353" s="9" t="str">
        <f>'5'!A353</f>
        <v>Punxsutawney Area SD</v>
      </c>
      <c r="B353" s="10" t="str">
        <f>'5'!B353</f>
        <v>Jefferson</v>
      </c>
      <c r="C353" s="85">
        <f>'5'!C353</f>
        <v>771</v>
      </c>
      <c r="D353" s="85">
        <f>'5'!D353</f>
        <v>502</v>
      </c>
      <c r="E353" s="85">
        <f>'5'!E353</f>
        <v>1273</v>
      </c>
      <c r="F353" s="145">
        <v>0</v>
      </c>
      <c r="G353" s="24">
        <f t="shared" si="5"/>
        <v>0</v>
      </c>
    </row>
    <row r="354" spans="1:7" x14ac:dyDescent="0.25">
      <c r="A354" s="9" t="str">
        <f>'5'!A354</f>
        <v>Purchase Line SD</v>
      </c>
      <c r="B354" s="10" t="str">
        <f>'5'!B354</f>
        <v>Indiana</v>
      </c>
      <c r="C354" s="85">
        <f>'5'!C354</f>
        <v>229</v>
      </c>
      <c r="D354" s="85">
        <f>'5'!D354</f>
        <v>148</v>
      </c>
      <c r="E354" s="85">
        <f>'5'!E354</f>
        <v>377</v>
      </c>
      <c r="F354" s="145">
        <v>0</v>
      </c>
      <c r="G354" s="24">
        <f t="shared" si="5"/>
        <v>0</v>
      </c>
    </row>
    <row r="355" spans="1:7" x14ac:dyDescent="0.25">
      <c r="A355" s="9" t="str">
        <f>'5'!A355</f>
        <v>Quaker Valley SD</v>
      </c>
      <c r="B355" s="10" t="str">
        <f>'5'!B355</f>
        <v>Allegheny</v>
      </c>
      <c r="C355" s="85">
        <f>'5'!C355</f>
        <v>360</v>
      </c>
      <c r="D355" s="85">
        <f>'5'!D355</f>
        <v>275</v>
      </c>
      <c r="E355" s="85">
        <f>'5'!E355</f>
        <v>635</v>
      </c>
      <c r="F355" s="145">
        <v>0</v>
      </c>
      <c r="G355" s="24">
        <f t="shared" si="5"/>
        <v>0</v>
      </c>
    </row>
    <row r="356" spans="1:7" x14ac:dyDescent="0.25">
      <c r="A356" s="9" t="str">
        <f>'5'!A356</f>
        <v>Quakertown Community SD</v>
      </c>
      <c r="B356" s="10" t="str">
        <f>'5'!B356</f>
        <v>Bucks</v>
      </c>
      <c r="C356" s="85">
        <f>'5'!C356</f>
        <v>1388</v>
      </c>
      <c r="D356" s="85">
        <f>'5'!D356</f>
        <v>1009</v>
      </c>
      <c r="E356" s="85">
        <f>'5'!E356</f>
        <v>2397</v>
      </c>
      <c r="F356" s="145">
        <v>0</v>
      </c>
      <c r="G356" s="24">
        <f t="shared" si="5"/>
        <v>0</v>
      </c>
    </row>
    <row r="357" spans="1:7" x14ac:dyDescent="0.25">
      <c r="A357" s="9" t="str">
        <f>'5'!A357</f>
        <v>Radnor Township SD</v>
      </c>
      <c r="B357" s="10" t="str">
        <f>'5'!B357</f>
        <v>Delaware</v>
      </c>
      <c r="C357" s="85">
        <f>'5'!C357</f>
        <v>691</v>
      </c>
      <c r="D357" s="85">
        <f>'5'!D357</f>
        <v>585</v>
      </c>
      <c r="E357" s="85">
        <f>'5'!E357</f>
        <v>1276</v>
      </c>
      <c r="F357" s="145">
        <v>0</v>
      </c>
      <c r="G357" s="24">
        <f t="shared" si="5"/>
        <v>0</v>
      </c>
    </row>
    <row r="358" spans="1:7" x14ac:dyDescent="0.25">
      <c r="A358" s="9" t="str">
        <f>'5'!A358</f>
        <v>Reading SD</v>
      </c>
      <c r="B358" s="10" t="str">
        <f>'5'!B358</f>
        <v>Berks</v>
      </c>
      <c r="C358" s="85">
        <f>'5'!C358</f>
        <v>5005</v>
      </c>
      <c r="D358" s="85">
        <f>'5'!D358</f>
        <v>3370</v>
      </c>
      <c r="E358" s="85">
        <f>'5'!E358</f>
        <v>8375</v>
      </c>
      <c r="F358" s="145">
        <v>434</v>
      </c>
      <c r="G358" s="24">
        <f t="shared" si="5"/>
        <v>0.1287833827893175</v>
      </c>
    </row>
    <row r="359" spans="1:7" x14ac:dyDescent="0.25">
      <c r="A359" s="9" t="str">
        <f>'5'!A359</f>
        <v>Red Lion Area SD</v>
      </c>
      <c r="B359" s="10" t="str">
        <f>'5'!B359</f>
        <v>York</v>
      </c>
      <c r="C359" s="85">
        <f>'5'!C359</f>
        <v>1417</v>
      </c>
      <c r="D359" s="85">
        <f>'5'!D359</f>
        <v>941</v>
      </c>
      <c r="E359" s="85">
        <f>'5'!E359</f>
        <v>2358</v>
      </c>
      <c r="F359" s="145">
        <v>0</v>
      </c>
      <c r="G359" s="24">
        <f t="shared" si="5"/>
        <v>0</v>
      </c>
    </row>
    <row r="360" spans="1:7" x14ac:dyDescent="0.25">
      <c r="A360" s="9" t="str">
        <f>'5'!A360</f>
        <v>Redbank Valley SD</v>
      </c>
      <c r="B360" s="10" t="str">
        <f>'5'!B360</f>
        <v>Clarion</v>
      </c>
      <c r="C360" s="85">
        <f>'5'!C360</f>
        <v>277</v>
      </c>
      <c r="D360" s="85">
        <f>'5'!D360</f>
        <v>180</v>
      </c>
      <c r="E360" s="85">
        <f>'5'!E360</f>
        <v>457</v>
      </c>
      <c r="F360" s="145">
        <v>0</v>
      </c>
      <c r="G360" s="24">
        <f t="shared" si="5"/>
        <v>0</v>
      </c>
    </row>
    <row r="361" spans="1:7" x14ac:dyDescent="0.25">
      <c r="A361" s="9" t="str">
        <f>'5'!A361</f>
        <v>Reynolds SD</v>
      </c>
      <c r="B361" s="10" t="str">
        <f>'5'!B361</f>
        <v>Mercer</v>
      </c>
      <c r="C361" s="85">
        <f>'5'!C361</f>
        <v>268</v>
      </c>
      <c r="D361" s="85">
        <f>'5'!D361</f>
        <v>194</v>
      </c>
      <c r="E361" s="85">
        <f>'5'!E361</f>
        <v>462</v>
      </c>
      <c r="F361" s="145">
        <v>0</v>
      </c>
      <c r="G361" s="24">
        <f t="shared" si="5"/>
        <v>0</v>
      </c>
    </row>
    <row r="362" spans="1:7" x14ac:dyDescent="0.25">
      <c r="A362" s="9" t="str">
        <f>'5'!A362</f>
        <v>Richland SD</v>
      </c>
      <c r="B362" s="10" t="str">
        <f>'5'!B362</f>
        <v>Cambria</v>
      </c>
      <c r="C362" s="85">
        <f>'5'!C362</f>
        <v>334</v>
      </c>
      <c r="D362" s="85">
        <f>'5'!D362</f>
        <v>249</v>
      </c>
      <c r="E362" s="85">
        <f>'5'!E362</f>
        <v>583</v>
      </c>
      <c r="F362" s="145">
        <v>0</v>
      </c>
      <c r="G362" s="24">
        <f t="shared" si="5"/>
        <v>0</v>
      </c>
    </row>
    <row r="363" spans="1:7" x14ac:dyDescent="0.25">
      <c r="A363" s="9" t="str">
        <f>'5'!A363</f>
        <v>Ridgway Area SD</v>
      </c>
      <c r="B363" s="10" t="str">
        <f>'5'!B363</f>
        <v>Elk</v>
      </c>
      <c r="C363" s="85">
        <f>'5'!C363</f>
        <v>219</v>
      </c>
      <c r="D363" s="85">
        <f>'5'!D363</f>
        <v>154</v>
      </c>
      <c r="E363" s="85">
        <f>'5'!E363</f>
        <v>373</v>
      </c>
      <c r="F363" s="145">
        <v>0</v>
      </c>
      <c r="G363" s="24">
        <f t="shared" si="5"/>
        <v>0</v>
      </c>
    </row>
    <row r="364" spans="1:7" x14ac:dyDescent="0.25">
      <c r="A364" s="9" t="str">
        <f>'5'!A364</f>
        <v>Ridley SD</v>
      </c>
      <c r="B364" s="10" t="str">
        <f>'5'!B364</f>
        <v>Delaware</v>
      </c>
      <c r="C364" s="85">
        <f>'5'!C364</f>
        <v>1317</v>
      </c>
      <c r="D364" s="85">
        <f>'5'!D364</f>
        <v>895</v>
      </c>
      <c r="E364" s="85">
        <f>'5'!E364</f>
        <v>2212</v>
      </c>
      <c r="F364" s="145">
        <v>0</v>
      </c>
      <c r="G364" s="24">
        <f t="shared" si="5"/>
        <v>0</v>
      </c>
    </row>
    <row r="365" spans="1:7" x14ac:dyDescent="0.25">
      <c r="A365" s="9" t="str">
        <f>'5'!A365</f>
        <v>Ringgold SD</v>
      </c>
      <c r="B365" s="10" t="str">
        <f>'5'!B365</f>
        <v>Washington</v>
      </c>
      <c r="C365" s="85">
        <f>'5'!C365</f>
        <v>748</v>
      </c>
      <c r="D365" s="85">
        <f>'5'!D365</f>
        <v>511</v>
      </c>
      <c r="E365" s="85">
        <f>'5'!E365</f>
        <v>1259</v>
      </c>
      <c r="F365" s="145">
        <v>0</v>
      </c>
      <c r="G365" s="24">
        <f t="shared" si="5"/>
        <v>0</v>
      </c>
    </row>
    <row r="366" spans="1:7" x14ac:dyDescent="0.25">
      <c r="A366" s="9" t="str">
        <f>'5'!A366</f>
        <v>Riverside Beaver County SD</v>
      </c>
      <c r="B366" s="10" t="str">
        <f>'5'!B366</f>
        <v>Beaver</v>
      </c>
      <c r="C366" s="85">
        <f>'5'!C366</f>
        <v>276</v>
      </c>
      <c r="D366" s="85">
        <f>'5'!D366</f>
        <v>222</v>
      </c>
      <c r="E366" s="85">
        <f>'5'!E366</f>
        <v>498</v>
      </c>
      <c r="F366" s="145">
        <v>0</v>
      </c>
      <c r="G366" s="24">
        <f t="shared" si="5"/>
        <v>0</v>
      </c>
    </row>
    <row r="367" spans="1:7" x14ac:dyDescent="0.25">
      <c r="A367" s="9" t="str">
        <f>'5'!A367</f>
        <v>Riverside SD</v>
      </c>
      <c r="B367" s="10" t="str">
        <f>'5'!B367</f>
        <v>Lackawanna</v>
      </c>
      <c r="C367" s="85">
        <f>'5'!C367</f>
        <v>335</v>
      </c>
      <c r="D367" s="85">
        <f>'5'!D367</f>
        <v>283</v>
      </c>
      <c r="E367" s="85">
        <f>'5'!E367</f>
        <v>618</v>
      </c>
      <c r="F367" s="145">
        <v>0</v>
      </c>
      <c r="G367" s="24">
        <f t="shared" si="5"/>
        <v>0</v>
      </c>
    </row>
    <row r="368" spans="1:7" x14ac:dyDescent="0.25">
      <c r="A368" s="9" t="str">
        <f>'5'!A368</f>
        <v>Riverview SD</v>
      </c>
      <c r="B368" s="10" t="str">
        <f>'5'!B368</f>
        <v>Allegheny</v>
      </c>
      <c r="C368" s="85">
        <f>'5'!C368</f>
        <v>254</v>
      </c>
      <c r="D368" s="85">
        <f>'5'!D368</f>
        <v>173</v>
      </c>
      <c r="E368" s="85">
        <f>'5'!E368</f>
        <v>427</v>
      </c>
      <c r="F368" s="145">
        <v>0</v>
      </c>
      <c r="G368" s="24">
        <f t="shared" si="5"/>
        <v>0</v>
      </c>
    </row>
    <row r="369" spans="1:7" x14ac:dyDescent="0.25">
      <c r="A369" s="9" t="str">
        <f>'5'!A369</f>
        <v>Rochester Area SD</v>
      </c>
      <c r="B369" s="10" t="str">
        <f>'5'!B369</f>
        <v>Beaver</v>
      </c>
      <c r="C369" s="85">
        <f>'5'!C369</f>
        <v>237</v>
      </c>
      <c r="D369" s="85">
        <f>'5'!D369</f>
        <v>154</v>
      </c>
      <c r="E369" s="85">
        <f>'5'!E369</f>
        <v>391</v>
      </c>
      <c r="F369" s="145">
        <v>0</v>
      </c>
      <c r="G369" s="24">
        <f t="shared" si="5"/>
        <v>0</v>
      </c>
    </row>
    <row r="370" spans="1:7" x14ac:dyDescent="0.25">
      <c r="A370" s="9" t="str">
        <f>'5'!A370</f>
        <v>Rockwood Area SD</v>
      </c>
      <c r="B370" s="10" t="str">
        <f>'5'!B370</f>
        <v>Somerset</v>
      </c>
      <c r="C370" s="85">
        <f>'5'!C370</f>
        <v>133</v>
      </c>
      <c r="D370" s="85">
        <f>'5'!D370</f>
        <v>146</v>
      </c>
      <c r="E370" s="85">
        <f>'5'!E370</f>
        <v>279</v>
      </c>
      <c r="F370" s="145">
        <v>0</v>
      </c>
      <c r="G370" s="24">
        <f t="shared" si="5"/>
        <v>0</v>
      </c>
    </row>
    <row r="371" spans="1:7" x14ac:dyDescent="0.25">
      <c r="A371" s="9" t="str">
        <f>'5'!A371</f>
        <v>Rose Tree Media SD</v>
      </c>
      <c r="B371" s="10" t="str">
        <f>'5'!B371</f>
        <v>Delaware</v>
      </c>
      <c r="C371" s="85">
        <f>'5'!C371</f>
        <v>877</v>
      </c>
      <c r="D371" s="85">
        <f>'5'!D371</f>
        <v>646</v>
      </c>
      <c r="E371" s="85">
        <f>'5'!E371</f>
        <v>1523</v>
      </c>
      <c r="F371" s="145">
        <v>0</v>
      </c>
      <c r="G371" s="24">
        <f t="shared" si="5"/>
        <v>0</v>
      </c>
    </row>
    <row r="372" spans="1:7" x14ac:dyDescent="0.25">
      <c r="A372" s="9" t="str">
        <f>'5'!A372</f>
        <v>Saint Clair Area SD</v>
      </c>
      <c r="B372" s="10" t="str">
        <f>'5'!B372</f>
        <v>Schuylkill</v>
      </c>
      <c r="C372" s="85">
        <f>'5'!C372</f>
        <v>191</v>
      </c>
      <c r="D372" s="85">
        <f>'5'!D372</f>
        <v>146</v>
      </c>
      <c r="E372" s="85">
        <f>'5'!E372</f>
        <v>337</v>
      </c>
      <c r="F372" s="145">
        <v>0</v>
      </c>
      <c r="G372" s="24">
        <f t="shared" si="5"/>
        <v>0</v>
      </c>
    </row>
    <row r="373" spans="1:7" x14ac:dyDescent="0.25">
      <c r="A373" s="9" t="str">
        <f>'5'!A373</f>
        <v>Salisbury Township SD</v>
      </c>
      <c r="B373" s="10" t="str">
        <f>'5'!B373</f>
        <v>Lehigh</v>
      </c>
      <c r="C373" s="85">
        <f>'5'!C373</f>
        <v>305</v>
      </c>
      <c r="D373" s="85">
        <f>'5'!D373</f>
        <v>247</v>
      </c>
      <c r="E373" s="85">
        <f>'5'!E373</f>
        <v>552</v>
      </c>
      <c r="F373" s="145">
        <v>0</v>
      </c>
      <c r="G373" s="24">
        <f t="shared" si="5"/>
        <v>0</v>
      </c>
    </row>
    <row r="374" spans="1:7" x14ac:dyDescent="0.25">
      <c r="A374" s="9" t="str">
        <f>'5'!A374</f>
        <v>Salisbury-Elk Lick SD</v>
      </c>
      <c r="B374" s="10" t="str">
        <f>'5'!B374</f>
        <v>Somerset</v>
      </c>
      <c r="C374" s="85">
        <f>'5'!C374</f>
        <v>143</v>
      </c>
      <c r="D374" s="85">
        <f>'5'!D374</f>
        <v>84</v>
      </c>
      <c r="E374" s="85">
        <f>'5'!E374</f>
        <v>227</v>
      </c>
      <c r="F374" s="145">
        <v>0</v>
      </c>
      <c r="G374" s="24">
        <f t="shared" si="5"/>
        <v>0</v>
      </c>
    </row>
    <row r="375" spans="1:7" x14ac:dyDescent="0.25">
      <c r="A375" s="9" t="str">
        <f>'5'!A375</f>
        <v>Saucon Valley SD</v>
      </c>
      <c r="B375" s="10" t="str">
        <f>'5'!B375</f>
        <v>Northampton</v>
      </c>
      <c r="C375" s="85">
        <f>'5'!C375</f>
        <v>468</v>
      </c>
      <c r="D375" s="85">
        <f>'5'!D375</f>
        <v>321</v>
      </c>
      <c r="E375" s="85">
        <f>'5'!E375</f>
        <v>789</v>
      </c>
      <c r="F375" s="145">
        <v>0</v>
      </c>
      <c r="G375" s="24">
        <f t="shared" si="5"/>
        <v>0</v>
      </c>
    </row>
    <row r="376" spans="1:7" x14ac:dyDescent="0.25">
      <c r="A376" s="9" t="str">
        <f>'5'!A376</f>
        <v>Sayre Area SD</v>
      </c>
      <c r="B376" s="10" t="str">
        <f>'5'!B376</f>
        <v>Bradford</v>
      </c>
      <c r="C376" s="85">
        <f>'5'!C376</f>
        <v>277</v>
      </c>
      <c r="D376" s="85">
        <f>'5'!D376</f>
        <v>185</v>
      </c>
      <c r="E376" s="85">
        <f>'5'!E376</f>
        <v>462</v>
      </c>
      <c r="F376" s="145">
        <v>30</v>
      </c>
      <c r="G376" s="24">
        <f t="shared" si="5"/>
        <v>0.16216216216216217</v>
      </c>
    </row>
    <row r="377" spans="1:7" x14ac:dyDescent="0.25">
      <c r="A377" s="9" t="str">
        <f>'5'!A377</f>
        <v>Schuylkill Haven Area SD</v>
      </c>
      <c r="B377" s="10" t="str">
        <f>'5'!B377</f>
        <v>Schuylkill</v>
      </c>
      <c r="C377" s="85">
        <f>'5'!C377</f>
        <v>258</v>
      </c>
      <c r="D377" s="85">
        <f>'5'!D377</f>
        <v>186</v>
      </c>
      <c r="E377" s="85">
        <f>'5'!E377</f>
        <v>444</v>
      </c>
      <c r="F377" s="145">
        <v>0</v>
      </c>
      <c r="G377" s="24">
        <f t="shared" si="5"/>
        <v>0</v>
      </c>
    </row>
    <row r="378" spans="1:7" x14ac:dyDescent="0.25">
      <c r="A378" s="9" t="str">
        <f>'5'!A378</f>
        <v>Schuylkill Valley SD</v>
      </c>
      <c r="B378" s="10" t="str">
        <f>'5'!B378</f>
        <v>Berks</v>
      </c>
      <c r="C378" s="85">
        <f>'5'!C378</f>
        <v>396</v>
      </c>
      <c r="D378" s="85">
        <f>'5'!D378</f>
        <v>313</v>
      </c>
      <c r="E378" s="85">
        <f>'5'!E378</f>
        <v>709</v>
      </c>
      <c r="F378" s="145">
        <v>0</v>
      </c>
      <c r="G378" s="24">
        <f t="shared" si="5"/>
        <v>0</v>
      </c>
    </row>
    <row r="379" spans="1:7" x14ac:dyDescent="0.25">
      <c r="A379" s="9" t="str">
        <f>'5'!A379</f>
        <v>Scranton SD</v>
      </c>
      <c r="B379" s="10" t="str">
        <f>'5'!B379</f>
        <v>Lackawanna</v>
      </c>
      <c r="C379" s="85">
        <f>'5'!C379</f>
        <v>2795</v>
      </c>
      <c r="D379" s="85">
        <f>'5'!D379</f>
        <v>1818</v>
      </c>
      <c r="E379" s="85">
        <f>'5'!E379</f>
        <v>4613</v>
      </c>
      <c r="F379" s="145">
        <v>534</v>
      </c>
      <c r="G379" s="24">
        <f t="shared" si="5"/>
        <v>0.29372937293729373</v>
      </c>
    </row>
    <row r="380" spans="1:7" x14ac:dyDescent="0.25">
      <c r="A380" s="9" t="str">
        <f>'5'!A380</f>
        <v>Selinsgrove Area SD</v>
      </c>
      <c r="B380" s="10" t="str">
        <f>'5'!B380</f>
        <v>Snyder</v>
      </c>
      <c r="C380" s="85">
        <f>'5'!C380</f>
        <v>672</v>
      </c>
      <c r="D380" s="85">
        <f>'5'!D380</f>
        <v>533</v>
      </c>
      <c r="E380" s="85">
        <f>'5'!E380</f>
        <v>1205</v>
      </c>
      <c r="F380" s="145">
        <v>0</v>
      </c>
      <c r="G380" s="24">
        <f t="shared" si="5"/>
        <v>0</v>
      </c>
    </row>
    <row r="381" spans="1:7" x14ac:dyDescent="0.25">
      <c r="A381" s="9" t="str">
        <f>'5'!A381</f>
        <v>Seneca Valley SD</v>
      </c>
      <c r="B381" s="10" t="str">
        <f>'5'!B381</f>
        <v>Butler</v>
      </c>
      <c r="C381" s="85">
        <f>'5'!C381</f>
        <v>1713</v>
      </c>
      <c r="D381" s="85">
        <f>'5'!D381</f>
        <v>1293</v>
      </c>
      <c r="E381" s="85">
        <f>'5'!E381</f>
        <v>3006</v>
      </c>
      <c r="F381" s="145">
        <v>0</v>
      </c>
      <c r="G381" s="24">
        <f t="shared" si="5"/>
        <v>0</v>
      </c>
    </row>
    <row r="382" spans="1:7" x14ac:dyDescent="0.25">
      <c r="A382" s="9" t="str">
        <f>'5'!A382</f>
        <v>Shade-Central City SD</v>
      </c>
      <c r="B382" s="10" t="str">
        <f>'5'!B382</f>
        <v>Somerset</v>
      </c>
      <c r="C382" s="85">
        <f>'5'!C382</f>
        <v>87</v>
      </c>
      <c r="D382" s="85">
        <f>'5'!D382</f>
        <v>71</v>
      </c>
      <c r="E382" s="85">
        <f>'5'!E382</f>
        <v>158</v>
      </c>
      <c r="F382" s="145">
        <v>0</v>
      </c>
      <c r="G382" s="24">
        <f t="shared" si="5"/>
        <v>0</v>
      </c>
    </row>
    <row r="383" spans="1:7" x14ac:dyDescent="0.25">
      <c r="A383" s="9" t="str">
        <f>'5'!A383</f>
        <v>Shaler Area SD</v>
      </c>
      <c r="B383" s="10" t="str">
        <f>'5'!B383</f>
        <v>Allegheny</v>
      </c>
      <c r="C383" s="85">
        <f>'5'!C383</f>
        <v>1224</v>
      </c>
      <c r="D383" s="85">
        <f>'5'!D383</f>
        <v>754</v>
      </c>
      <c r="E383" s="85">
        <f>'5'!E383</f>
        <v>1978</v>
      </c>
      <c r="F383" s="145">
        <v>0</v>
      </c>
      <c r="G383" s="24">
        <f t="shared" si="5"/>
        <v>0</v>
      </c>
    </row>
    <row r="384" spans="1:7" x14ac:dyDescent="0.25">
      <c r="A384" s="9" t="str">
        <f>'5'!A384</f>
        <v>Shamokin Area SD</v>
      </c>
      <c r="B384" s="10" t="str">
        <f>'5'!B384</f>
        <v>Northumberland</v>
      </c>
      <c r="C384" s="85">
        <f>'5'!C384</f>
        <v>613</v>
      </c>
      <c r="D384" s="85">
        <f>'5'!D384</f>
        <v>426</v>
      </c>
      <c r="E384" s="85">
        <f>'5'!E384</f>
        <v>1039</v>
      </c>
      <c r="F384" s="145">
        <v>38</v>
      </c>
      <c r="G384" s="24">
        <f t="shared" si="5"/>
        <v>8.9201877934272297E-2</v>
      </c>
    </row>
    <row r="385" spans="1:7" x14ac:dyDescent="0.25">
      <c r="A385" s="9" t="str">
        <f>'5'!A385</f>
        <v>Shanksville-Stonycreek SD</v>
      </c>
      <c r="B385" s="10" t="str">
        <f>'5'!B385</f>
        <v>Somerset</v>
      </c>
      <c r="C385" s="85">
        <f>'5'!C385</f>
        <v>77</v>
      </c>
      <c r="D385" s="85">
        <f>'5'!D385</f>
        <v>52</v>
      </c>
      <c r="E385" s="85">
        <f>'5'!E385</f>
        <v>129</v>
      </c>
      <c r="F385" s="145">
        <v>22</v>
      </c>
      <c r="G385" s="24">
        <f t="shared" si="5"/>
        <v>0.42307692307692307</v>
      </c>
    </row>
    <row r="386" spans="1:7" x14ac:dyDescent="0.25">
      <c r="A386" s="9" t="str">
        <f>'5'!A386</f>
        <v>Sharon City SD</v>
      </c>
      <c r="B386" s="10" t="str">
        <f>'5'!B386</f>
        <v>Mercer</v>
      </c>
      <c r="C386" s="85">
        <f>'5'!C386</f>
        <v>580</v>
      </c>
      <c r="D386" s="85">
        <f>'5'!D386</f>
        <v>386</v>
      </c>
      <c r="E386" s="85">
        <f>'5'!E386</f>
        <v>966</v>
      </c>
      <c r="F386" s="145">
        <v>0</v>
      </c>
      <c r="G386" s="24">
        <f t="shared" si="5"/>
        <v>0</v>
      </c>
    </row>
    <row r="387" spans="1:7" x14ac:dyDescent="0.25">
      <c r="A387" s="9" t="str">
        <f>'5'!A387</f>
        <v>Sharpsville Area SD</v>
      </c>
      <c r="B387" s="10" t="str">
        <f>'5'!B387</f>
        <v>Mercer</v>
      </c>
      <c r="C387" s="85">
        <f>'5'!C387</f>
        <v>245</v>
      </c>
      <c r="D387" s="85">
        <f>'5'!D387</f>
        <v>165</v>
      </c>
      <c r="E387" s="85">
        <f>'5'!E387</f>
        <v>410</v>
      </c>
      <c r="F387" s="145">
        <v>0</v>
      </c>
      <c r="G387" s="24">
        <f t="shared" si="5"/>
        <v>0</v>
      </c>
    </row>
    <row r="388" spans="1:7" x14ac:dyDescent="0.25">
      <c r="A388" s="9" t="str">
        <f>'5'!A388</f>
        <v>Shenandoah Valley SD</v>
      </c>
      <c r="B388" s="10" t="str">
        <f>'5'!B388</f>
        <v>Schuylkill</v>
      </c>
      <c r="C388" s="85">
        <f>'5'!C388</f>
        <v>264</v>
      </c>
      <c r="D388" s="85">
        <f>'5'!D388</f>
        <v>185</v>
      </c>
      <c r="E388" s="85">
        <f>'5'!E388</f>
        <v>449</v>
      </c>
      <c r="F388" s="145">
        <v>46</v>
      </c>
      <c r="G388" s="24">
        <f t="shared" ref="G388:G451" si="6">F388/D388</f>
        <v>0.24864864864864866</v>
      </c>
    </row>
    <row r="389" spans="1:7" x14ac:dyDescent="0.25">
      <c r="A389" s="9" t="str">
        <f>'5'!A389</f>
        <v>Shenango Area SD</v>
      </c>
      <c r="B389" s="10" t="str">
        <f>'5'!B389</f>
        <v>Lawrence</v>
      </c>
      <c r="C389" s="85">
        <f>'5'!C389</f>
        <v>215</v>
      </c>
      <c r="D389" s="85">
        <f>'5'!D389</f>
        <v>148</v>
      </c>
      <c r="E389" s="85">
        <f>'5'!E389</f>
        <v>363</v>
      </c>
      <c r="F389" s="145">
        <v>0</v>
      </c>
      <c r="G389" s="24">
        <f t="shared" si="6"/>
        <v>0</v>
      </c>
    </row>
    <row r="390" spans="1:7" x14ac:dyDescent="0.25">
      <c r="A390" s="9" t="str">
        <f>'5'!A390</f>
        <v>Shikellamy SD</v>
      </c>
      <c r="B390" s="10" t="str">
        <f>'5'!B390</f>
        <v>Northumberland</v>
      </c>
      <c r="C390" s="85">
        <f>'5'!C390</f>
        <v>833</v>
      </c>
      <c r="D390" s="85">
        <f>'5'!D390</f>
        <v>513</v>
      </c>
      <c r="E390" s="85">
        <f>'5'!E390</f>
        <v>1346</v>
      </c>
      <c r="F390" s="145">
        <v>0</v>
      </c>
      <c r="G390" s="24">
        <f t="shared" si="6"/>
        <v>0</v>
      </c>
    </row>
    <row r="391" spans="1:7" x14ac:dyDescent="0.25">
      <c r="A391" s="9" t="str">
        <f>'5'!A391</f>
        <v>Shippensburg Area SD</v>
      </c>
      <c r="B391" s="10" t="str">
        <f>'5'!B391</f>
        <v>Cumberland</v>
      </c>
      <c r="C391" s="85">
        <f>'5'!C391</f>
        <v>960</v>
      </c>
      <c r="D391" s="85">
        <f>'5'!D391</f>
        <v>684</v>
      </c>
      <c r="E391" s="85">
        <f>'5'!E391</f>
        <v>1644</v>
      </c>
      <c r="F391" s="145">
        <v>0</v>
      </c>
      <c r="G391" s="24">
        <f t="shared" si="6"/>
        <v>0</v>
      </c>
    </row>
    <row r="392" spans="1:7" x14ac:dyDescent="0.25">
      <c r="A392" s="9" t="str">
        <f>'5'!A392</f>
        <v>Slippery Rock Area SD</v>
      </c>
      <c r="B392" s="10" t="str">
        <f>'5'!B392</f>
        <v>Butler</v>
      </c>
      <c r="C392" s="85">
        <f>'5'!C392</f>
        <v>471</v>
      </c>
      <c r="D392" s="85">
        <f>'5'!D392</f>
        <v>311</v>
      </c>
      <c r="E392" s="85">
        <f>'5'!E392</f>
        <v>782</v>
      </c>
      <c r="F392" s="145">
        <v>0</v>
      </c>
      <c r="G392" s="24">
        <f t="shared" si="6"/>
        <v>0</v>
      </c>
    </row>
    <row r="393" spans="1:7" x14ac:dyDescent="0.25">
      <c r="A393" s="9" t="str">
        <f>'5'!A393</f>
        <v>Smethport Area SD</v>
      </c>
      <c r="B393" s="10" t="str">
        <f>'5'!B393</f>
        <v>McKean</v>
      </c>
      <c r="C393" s="85">
        <f>'5'!C393</f>
        <v>196</v>
      </c>
      <c r="D393" s="85">
        <f>'5'!D393</f>
        <v>152</v>
      </c>
      <c r="E393" s="85">
        <f>'5'!E393</f>
        <v>348</v>
      </c>
      <c r="F393" s="145">
        <v>33</v>
      </c>
      <c r="G393" s="24">
        <f t="shared" si="6"/>
        <v>0.21710526315789475</v>
      </c>
    </row>
    <row r="394" spans="1:7" x14ac:dyDescent="0.25">
      <c r="A394" s="9" t="str">
        <f>'5'!A394</f>
        <v>Solanco SD</v>
      </c>
      <c r="B394" s="10" t="str">
        <f>'5'!B394</f>
        <v>Lancaster</v>
      </c>
      <c r="C394" s="85">
        <f>'5'!C394</f>
        <v>1616</v>
      </c>
      <c r="D394" s="85">
        <f>'5'!D394</f>
        <v>1103</v>
      </c>
      <c r="E394" s="85">
        <f>'5'!E394</f>
        <v>2719</v>
      </c>
      <c r="F394" s="145">
        <v>0</v>
      </c>
      <c r="G394" s="24">
        <f t="shared" si="6"/>
        <v>0</v>
      </c>
    </row>
    <row r="395" spans="1:7" x14ac:dyDescent="0.25">
      <c r="A395" s="9" t="str">
        <f>'5'!A395</f>
        <v>Somerset Area SD</v>
      </c>
      <c r="B395" s="10" t="str">
        <f>'5'!B395</f>
        <v>Somerset</v>
      </c>
      <c r="C395" s="85">
        <f>'5'!C395</f>
        <v>542</v>
      </c>
      <c r="D395" s="85">
        <f>'5'!D395</f>
        <v>349</v>
      </c>
      <c r="E395" s="85">
        <f>'5'!E395</f>
        <v>891</v>
      </c>
      <c r="F395" s="145">
        <v>0</v>
      </c>
      <c r="G395" s="24">
        <f t="shared" si="6"/>
        <v>0</v>
      </c>
    </row>
    <row r="396" spans="1:7" x14ac:dyDescent="0.25">
      <c r="A396" s="9" t="str">
        <f>'5'!A396</f>
        <v>Souderton Area SD</v>
      </c>
      <c r="B396" s="10" t="str">
        <f>'5'!B396</f>
        <v>Montgomery</v>
      </c>
      <c r="C396" s="85">
        <f>'5'!C396</f>
        <v>1573</v>
      </c>
      <c r="D396" s="85">
        <f>'5'!D396</f>
        <v>1074</v>
      </c>
      <c r="E396" s="85">
        <f>'5'!E396</f>
        <v>2647</v>
      </c>
      <c r="F396" s="145">
        <v>0</v>
      </c>
      <c r="G396" s="24">
        <f t="shared" si="6"/>
        <v>0</v>
      </c>
    </row>
    <row r="397" spans="1:7" x14ac:dyDescent="0.25">
      <c r="A397" s="9" t="str">
        <f>'5'!A397</f>
        <v>South Allegheny SD</v>
      </c>
      <c r="B397" s="10" t="str">
        <f>'5'!B397</f>
        <v>Allegheny</v>
      </c>
      <c r="C397" s="85">
        <f>'5'!C397</f>
        <v>325</v>
      </c>
      <c r="D397" s="85">
        <f>'5'!D397</f>
        <v>236</v>
      </c>
      <c r="E397" s="85">
        <f>'5'!E397</f>
        <v>561</v>
      </c>
      <c r="F397" s="145">
        <v>0</v>
      </c>
      <c r="G397" s="24">
        <f t="shared" si="6"/>
        <v>0</v>
      </c>
    </row>
    <row r="398" spans="1:7" x14ac:dyDescent="0.25">
      <c r="A398" s="9" t="str">
        <f>'5'!A398</f>
        <v>South Butler County SD</v>
      </c>
      <c r="B398" s="10" t="str">
        <f>'5'!B398</f>
        <v>Butler</v>
      </c>
      <c r="C398" s="85">
        <f>'5'!C398</f>
        <v>417</v>
      </c>
      <c r="D398" s="85">
        <f>'5'!D398</f>
        <v>359</v>
      </c>
      <c r="E398" s="85">
        <f>'5'!E398</f>
        <v>776</v>
      </c>
      <c r="F398" s="145">
        <v>0</v>
      </c>
      <c r="G398" s="24">
        <f t="shared" si="6"/>
        <v>0</v>
      </c>
    </row>
    <row r="399" spans="1:7" x14ac:dyDescent="0.25">
      <c r="A399" s="9" t="str">
        <f>'5'!A399</f>
        <v>South Eastern SD</v>
      </c>
      <c r="B399" s="10" t="str">
        <f>'5'!B399</f>
        <v>York</v>
      </c>
      <c r="C399" s="85">
        <f>'5'!C399</f>
        <v>566</v>
      </c>
      <c r="D399" s="85">
        <f>'5'!D399</f>
        <v>455</v>
      </c>
      <c r="E399" s="85">
        <f>'5'!E399</f>
        <v>1021</v>
      </c>
      <c r="F399" s="145">
        <v>26</v>
      </c>
      <c r="G399" s="24">
        <f t="shared" si="6"/>
        <v>5.7142857142857141E-2</v>
      </c>
    </row>
    <row r="400" spans="1:7" x14ac:dyDescent="0.25">
      <c r="A400" s="9" t="str">
        <f>'5'!A400</f>
        <v>South Fayette Township SD</v>
      </c>
      <c r="B400" s="10" t="str">
        <f>'5'!B400</f>
        <v>Allegheny</v>
      </c>
      <c r="C400" s="85">
        <f>'5'!C400</f>
        <v>483</v>
      </c>
      <c r="D400" s="85">
        <f>'5'!D400</f>
        <v>416</v>
      </c>
      <c r="E400" s="85">
        <f>'5'!E400</f>
        <v>899</v>
      </c>
      <c r="F400" s="145">
        <v>0</v>
      </c>
      <c r="G400" s="24">
        <f t="shared" si="6"/>
        <v>0</v>
      </c>
    </row>
    <row r="401" spans="1:7" x14ac:dyDescent="0.25">
      <c r="A401" s="9" t="str">
        <f>'5'!A401</f>
        <v>South Middleton SD</v>
      </c>
      <c r="B401" s="10" t="str">
        <f>'5'!B401</f>
        <v>Cumberland</v>
      </c>
      <c r="C401" s="85">
        <f>'5'!C401</f>
        <v>397</v>
      </c>
      <c r="D401" s="85">
        <f>'5'!D401</f>
        <v>339</v>
      </c>
      <c r="E401" s="85">
        <f>'5'!E401</f>
        <v>736</v>
      </c>
      <c r="F401" s="145">
        <v>0</v>
      </c>
      <c r="G401" s="24">
        <f t="shared" si="6"/>
        <v>0</v>
      </c>
    </row>
    <row r="402" spans="1:7" x14ac:dyDescent="0.25">
      <c r="A402" s="9" t="str">
        <f>'5'!A402</f>
        <v>South Park SD</v>
      </c>
      <c r="B402" s="10" t="str">
        <f>'5'!B402</f>
        <v>Allegheny</v>
      </c>
      <c r="C402" s="85">
        <f>'5'!C402</f>
        <v>405</v>
      </c>
      <c r="D402" s="85">
        <f>'5'!D402</f>
        <v>263</v>
      </c>
      <c r="E402" s="85">
        <f>'5'!E402</f>
        <v>668</v>
      </c>
      <c r="F402" s="145">
        <v>0</v>
      </c>
      <c r="G402" s="24">
        <f t="shared" si="6"/>
        <v>0</v>
      </c>
    </row>
    <row r="403" spans="1:7" x14ac:dyDescent="0.25">
      <c r="A403" s="9" t="str">
        <f>'5'!A403</f>
        <v>South Side Area SD</v>
      </c>
      <c r="B403" s="10" t="str">
        <f>'5'!B403</f>
        <v>Beaver</v>
      </c>
      <c r="C403" s="85">
        <f>'5'!C403</f>
        <v>192</v>
      </c>
      <c r="D403" s="85">
        <f>'5'!D403</f>
        <v>135</v>
      </c>
      <c r="E403" s="85">
        <f>'5'!E403</f>
        <v>327</v>
      </c>
      <c r="F403" s="145">
        <v>19</v>
      </c>
      <c r="G403" s="24">
        <f t="shared" si="6"/>
        <v>0.14074074074074075</v>
      </c>
    </row>
    <row r="404" spans="1:7" x14ac:dyDescent="0.25">
      <c r="A404" s="9" t="str">
        <f>'5'!A404</f>
        <v>South Western SD</v>
      </c>
      <c r="B404" s="10" t="str">
        <f>'5'!B404</f>
        <v>York</v>
      </c>
      <c r="C404" s="85">
        <f>'5'!C404</f>
        <v>948</v>
      </c>
      <c r="D404" s="85">
        <f>'5'!D404</f>
        <v>655</v>
      </c>
      <c r="E404" s="85">
        <f>'5'!E404</f>
        <v>1603</v>
      </c>
      <c r="F404" s="145">
        <v>0</v>
      </c>
      <c r="G404" s="24">
        <f t="shared" si="6"/>
        <v>0</v>
      </c>
    </row>
    <row r="405" spans="1:7" x14ac:dyDescent="0.25">
      <c r="A405" s="9" t="str">
        <f>'5'!A405</f>
        <v>South Williamsport Area SD</v>
      </c>
      <c r="B405" s="10" t="str">
        <f>'5'!B405</f>
        <v>Lycoming</v>
      </c>
      <c r="C405" s="85">
        <f>'5'!C405</f>
        <v>291</v>
      </c>
      <c r="D405" s="85">
        <f>'5'!D405</f>
        <v>212</v>
      </c>
      <c r="E405" s="85">
        <f>'5'!E405</f>
        <v>503</v>
      </c>
      <c r="F405" s="145">
        <v>0</v>
      </c>
      <c r="G405" s="24">
        <f t="shared" si="6"/>
        <v>0</v>
      </c>
    </row>
    <row r="406" spans="1:7" x14ac:dyDescent="0.25">
      <c r="A406" s="9" t="str">
        <f>'5'!A406</f>
        <v>Southeast Delco SD</v>
      </c>
      <c r="B406" s="10" t="str">
        <f>'5'!B406</f>
        <v>Delaware</v>
      </c>
      <c r="C406" s="85">
        <f>'5'!C406</f>
        <v>1396</v>
      </c>
      <c r="D406" s="85">
        <f>'5'!D406</f>
        <v>917</v>
      </c>
      <c r="E406" s="85">
        <f>'5'!E406</f>
        <v>2313</v>
      </c>
      <c r="F406" s="145">
        <v>0</v>
      </c>
      <c r="G406" s="24">
        <f t="shared" si="6"/>
        <v>0</v>
      </c>
    </row>
    <row r="407" spans="1:7" x14ac:dyDescent="0.25">
      <c r="A407" s="9" t="str">
        <f>'5'!A407</f>
        <v>Southeastern Greene SD</v>
      </c>
      <c r="B407" s="10" t="str">
        <f>'5'!B407</f>
        <v>Greene</v>
      </c>
      <c r="C407" s="85">
        <f>'5'!C407</f>
        <v>143</v>
      </c>
      <c r="D407" s="85">
        <f>'5'!D407</f>
        <v>97</v>
      </c>
      <c r="E407" s="85">
        <f>'5'!E407</f>
        <v>240</v>
      </c>
      <c r="F407" s="145">
        <v>0</v>
      </c>
      <c r="G407" s="24">
        <f t="shared" si="6"/>
        <v>0</v>
      </c>
    </row>
    <row r="408" spans="1:7" x14ac:dyDescent="0.25">
      <c r="A408" s="9" t="str">
        <f>'5'!A408</f>
        <v>Southern Columbia Area SD</v>
      </c>
      <c r="B408" s="10" t="str">
        <f>'5'!B408</f>
        <v>Columbia</v>
      </c>
      <c r="C408" s="85">
        <f>'5'!C408</f>
        <v>285</v>
      </c>
      <c r="D408" s="85">
        <f>'5'!D408</f>
        <v>242</v>
      </c>
      <c r="E408" s="85">
        <f>'5'!E408</f>
        <v>527</v>
      </c>
      <c r="F408" s="145">
        <v>0</v>
      </c>
      <c r="G408" s="24">
        <f t="shared" si="6"/>
        <v>0</v>
      </c>
    </row>
    <row r="409" spans="1:7" x14ac:dyDescent="0.25">
      <c r="A409" s="9" t="str">
        <f>'5'!A409</f>
        <v>Southern Fulton SD</v>
      </c>
      <c r="B409" s="10" t="str">
        <f>'5'!B409</f>
        <v>Fulton</v>
      </c>
      <c r="C409" s="85">
        <f>'5'!C409</f>
        <v>178</v>
      </c>
      <c r="D409" s="85">
        <f>'5'!D409</f>
        <v>125</v>
      </c>
      <c r="E409" s="85">
        <f>'5'!E409</f>
        <v>303</v>
      </c>
      <c r="F409" s="145">
        <v>26</v>
      </c>
      <c r="G409" s="24">
        <f t="shared" si="6"/>
        <v>0.20799999999999999</v>
      </c>
    </row>
    <row r="410" spans="1:7" x14ac:dyDescent="0.25">
      <c r="A410" s="9" t="str">
        <f>'5'!A410</f>
        <v>Southern Huntingdon County SD</v>
      </c>
      <c r="B410" s="10" t="str">
        <f>'5'!B410</f>
        <v>Huntingdon</v>
      </c>
      <c r="C410" s="85">
        <f>'5'!C410</f>
        <v>278</v>
      </c>
      <c r="D410" s="85">
        <f>'5'!D410</f>
        <v>209</v>
      </c>
      <c r="E410" s="85">
        <f>'5'!E410</f>
        <v>487</v>
      </c>
      <c r="F410" s="145">
        <v>0</v>
      </c>
      <c r="G410" s="24">
        <f t="shared" si="6"/>
        <v>0</v>
      </c>
    </row>
    <row r="411" spans="1:7" x14ac:dyDescent="0.25">
      <c r="A411" s="9" t="str">
        <f>'5'!A411</f>
        <v>Southern Lehigh SD</v>
      </c>
      <c r="B411" s="10" t="str">
        <f>'5'!B411</f>
        <v>Lehigh</v>
      </c>
      <c r="C411" s="85">
        <f>'5'!C411</f>
        <v>579</v>
      </c>
      <c r="D411" s="85">
        <f>'5'!D411</f>
        <v>470</v>
      </c>
      <c r="E411" s="85">
        <f>'5'!E411</f>
        <v>1049</v>
      </c>
      <c r="F411" s="145">
        <v>0</v>
      </c>
      <c r="G411" s="24">
        <f t="shared" si="6"/>
        <v>0</v>
      </c>
    </row>
    <row r="412" spans="1:7" x14ac:dyDescent="0.25">
      <c r="A412" s="9" t="str">
        <f>'5'!A412</f>
        <v>Southern Tioga SD</v>
      </c>
      <c r="B412" s="10" t="str">
        <f>'5'!B412</f>
        <v>Tioga</v>
      </c>
      <c r="C412" s="85">
        <f>'5'!C412</f>
        <v>477</v>
      </c>
      <c r="D412" s="85">
        <f>'5'!D412</f>
        <v>310</v>
      </c>
      <c r="E412" s="85">
        <f>'5'!E412</f>
        <v>787</v>
      </c>
      <c r="F412" s="145">
        <v>0</v>
      </c>
      <c r="G412" s="24">
        <f t="shared" si="6"/>
        <v>0</v>
      </c>
    </row>
    <row r="413" spans="1:7" x14ac:dyDescent="0.25">
      <c r="A413" s="9" t="str">
        <f>'5'!A413</f>
        <v>Southern York County SD</v>
      </c>
      <c r="B413" s="10" t="str">
        <f>'5'!B413</f>
        <v>York</v>
      </c>
      <c r="C413" s="85">
        <f>'5'!C413</f>
        <v>618</v>
      </c>
      <c r="D413" s="85">
        <f>'5'!D413</f>
        <v>462</v>
      </c>
      <c r="E413" s="85">
        <f>'5'!E413</f>
        <v>1080</v>
      </c>
      <c r="F413" s="145">
        <v>0</v>
      </c>
      <c r="G413" s="24">
        <f t="shared" si="6"/>
        <v>0</v>
      </c>
    </row>
    <row r="414" spans="1:7" x14ac:dyDescent="0.25">
      <c r="A414" s="9" t="str">
        <f>'5'!A414</f>
        <v>Southmoreland SD</v>
      </c>
      <c r="B414" s="10" t="str">
        <f>'5'!B414</f>
        <v>Westmoreland</v>
      </c>
      <c r="C414" s="85">
        <f>'5'!C414</f>
        <v>478</v>
      </c>
      <c r="D414" s="85">
        <f>'5'!D414</f>
        <v>320</v>
      </c>
      <c r="E414" s="85">
        <f>'5'!E414</f>
        <v>798</v>
      </c>
      <c r="F414" s="145">
        <v>0</v>
      </c>
      <c r="G414" s="24">
        <f t="shared" si="6"/>
        <v>0</v>
      </c>
    </row>
    <row r="415" spans="1:7" x14ac:dyDescent="0.25">
      <c r="A415" s="9" t="str">
        <f>'5'!A415</f>
        <v>Spring Cove SD</v>
      </c>
      <c r="B415" s="10" t="str">
        <f>'5'!B415</f>
        <v>Blair</v>
      </c>
      <c r="C415" s="85">
        <f>'5'!C415</f>
        <v>496</v>
      </c>
      <c r="D415" s="85">
        <f>'5'!D415</f>
        <v>377</v>
      </c>
      <c r="E415" s="85">
        <f>'5'!E415</f>
        <v>873</v>
      </c>
      <c r="F415" s="145">
        <v>0</v>
      </c>
      <c r="G415" s="24">
        <f t="shared" si="6"/>
        <v>0</v>
      </c>
    </row>
    <row r="416" spans="1:7" x14ac:dyDescent="0.25">
      <c r="A416" s="9" t="str">
        <f>'5'!A416</f>
        <v>Spring Grove Area SD</v>
      </c>
      <c r="B416" s="10" t="str">
        <f>'5'!B416</f>
        <v>York</v>
      </c>
      <c r="C416" s="85">
        <f>'5'!C416</f>
        <v>901</v>
      </c>
      <c r="D416" s="85">
        <f>'5'!D416</f>
        <v>649</v>
      </c>
      <c r="E416" s="85">
        <f>'5'!E416</f>
        <v>1550</v>
      </c>
      <c r="F416" s="145">
        <v>0</v>
      </c>
      <c r="G416" s="24">
        <f t="shared" si="6"/>
        <v>0</v>
      </c>
    </row>
    <row r="417" spans="1:7" x14ac:dyDescent="0.25">
      <c r="A417" s="9" t="str">
        <f>'5'!A417</f>
        <v>Springfield SD</v>
      </c>
      <c r="B417" s="10" t="str">
        <f>'5'!B417</f>
        <v>Delaware</v>
      </c>
      <c r="C417" s="85">
        <f>'5'!C417</f>
        <v>883</v>
      </c>
      <c r="D417" s="85">
        <f>'5'!D417</f>
        <v>650</v>
      </c>
      <c r="E417" s="85">
        <f>'5'!E417</f>
        <v>1533</v>
      </c>
      <c r="F417" s="145">
        <v>0</v>
      </c>
      <c r="G417" s="24">
        <f t="shared" si="6"/>
        <v>0</v>
      </c>
    </row>
    <row r="418" spans="1:7" x14ac:dyDescent="0.25">
      <c r="A418" s="9" t="str">
        <f>'5'!A418</f>
        <v>Springfield Township SD</v>
      </c>
      <c r="B418" s="10" t="str">
        <f>'5'!B418</f>
        <v>Montgomery</v>
      </c>
      <c r="C418" s="85">
        <f>'5'!C418</f>
        <v>689</v>
      </c>
      <c r="D418" s="85">
        <f>'5'!D418</f>
        <v>457</v>
      </c>
      <c r="E418" s="85">
        <f>'5'!E418</f>
        <v>1146</v>
      </c>
      <c r="F418" s="145">
        <v>0</v>
      </c>
      <c r="G418" s="24">
        <f t="shared" si="6"/>
        <v>0</v>
      </c>
    </row>
    <row r="419" spans="1:7" x14ac:dyDescent="0.25">
      <c r="A419" s="9" t="str">
        <f>'5'!A419</f>
        <v>Spring-Ford Area SD</v>
      </c>
      <c r="B419" s="10" t="str">
        <f>'5'!B419</f>
        <v>Montgomery</v>
      </c>
      <c r="C419" s="85">
        <f>'5'!C419</f>
        <v>1817</v>
      </c>
      <c r="D419" s="85">
        <f>'5'!D419</f>
        <v>1453</v>
      </c>
      <c r="E419" s="85">
        <f>'5'!E419</f>
        <v>3270</v>
      </c>
      <c r="F419" s="145">
        <v>0</v>
      </c>
      <c r="G419" s="24">
        <f t="shared" si="6"/>
        <v>0</v>
      </c>
    </row>
    <row r="420" spans="1:7" x14ac:dyDescent="0.25">
      <c r="A420" s="9" t="str">
        <f>'5'!A420</f>
        <v>St. Marys Area SD</v>
      </c>
      <c r="B420" s="10" t="str">
        <f>'5'!B420</f>
        <v>Elk</v>
      </c>
      <c r="C420" s="85">
        <f>'5'!C420</f>
        <v>469</v>
      </c>
      <c r="D420" s="85">
        <f>'5'!D420</f>
        <v>377</v>
      </c>
      <c r="E420" s="85">
        <f>'5'!E420</f>
        <v>846</v>
      </c>
      <c r="F420" s="145">
        <v>0</v>
      </c>
      <c r="G420" s="24">
        <f t="shared" si="6"/>
        <v>0</v>
      </c>
    </row>
    <row r="421" spans="1:7" x14ac:dyDescent="0.25">
      <c r="A421" s="9" t="str">
        <f>'5'!A421</f>
        <v>State College Area SD</v>
      </c>
      <c r="B421" s="10" t="str">
        <f>'5'!B421</f>
        <v>Centre</v>
      </c>
      <c r="C421" s="85">
        <f>'5'!C421</f>
        <v>1915</v>
      </c>
      <c r="D421" s="85">
        <f>'5'!D421</f>
        <v>1326</v>
      </c>
      <c r="E421" s="85">
        <f>'5'!E421</f>
        <v>3241</v>
      </c>
      <c r="F421" s="145">
        <v>0</v>
      </c>
      <c r="G421" s="24">
        <f t="shared" si="6"/>
        <v>0</v>
      </c>
    </row>
    <row r="422" spans="1:7" x14ac:dyDescent="0.25">
      <c r="A422" s="9" t="str">
        <f>'5'!A422</f>
        <v>Steel Valley SD</v>
      </c>
      <c r="B422" s="10" t="str">
        <f>'5'!B422</f>
        <v>Allegheny</v>
      </c>
      <c r="C422" s="85">
        <f>'5'!C422</f>
        <v>513</v>
      </c>
      <c r="D422" s="85">
        <f>'5'!D422</f>
        <v>353</v>
      </c>
      <c r="E422" s="85">
        <f>'5'!E422</f>
        <v>866</v>
      </c>
      <c r="F422" s="145">
        <v>0</v>
      </c>
      <c r="G422" s="24">
        <f t="shared" si="6"/>
        <v>0</v>
      </c>
    </row>
    <row r="423" spans="1:7" x14ac:dyDescent="0.25">
      <c r="A423" s="9" t="str">
        <f>'5'!A423</f>
        <v>Steelton-Highspire SD</v>
      </c>
      <c r="B423" s="10" t="str">
        <f>'5'!B423</f>
        <v>Dauphin</v>
      </c>
      <c r="C423" s="85">
        <f>'5'!C423</f>
        <v>383</v>
      </c>
      <c r="D423" s="85">
        <f>'5'!D423</f>
        <v>263</v>
      </c>
      <c r="E423" s="85">
        <f>'5'!E423</f>
        <v>646</v>
      </c>
      <c r="F423" s="145">
        <v>61</v>
      </c>
      <c r="G423" s="24">
        <f t="shared" si="6"/>
        <v>0.23193916349809887</v>
      </c>
    </row>
    <row r="424" spans="1:7" x14ac:dyDescent="0.25">
      <c r="A424" s="9" t="str">
        <f>'5'!A424</f>
        <v>Sto-Rox SD</v>
      </c>
      <c r="B424" s="10" t="str">
        <f>'5'!B424</f>
        <v>Allegheny</v>
      </c>
      <c r="C424" s="85">
        <f>'5'!C424</f>
        <v>542</v>
      </c>
      <c r="D424" s="85">
        <f>'5'!D424</f>
        <v>326</v>
      </c>
      <c r="E424" s="85">
        <f>'5'!E424</f>
        <v>868</v>
      </c>
      <c r="F424" s="145">
        <v>0</v>
      </c>
      <c r="G424" s="24">
        <f t="shared" si="6"/>
        <v>0</v>
      </c>
    </row>
    <row r="425" spans="1:7" x14ac:dyDescent="0.25">
      <c r="A425" s="9" t="str">
        <f>'5'!A425</f>
        <v>Stroudsburg Area SD</v>
      </c>
      <c r="B425" s="10" t="str">
        <f>'5'!B425</f>
        <v>Monroe</v>
      </c>
      <c r="C425" s="85">
        <f>'5'!C425</f>
        <v>1053</v>
      </c>
      <c r="D425" s="85">
        <f>'5'!D425</f>
        <v>783</v>
      </c>
      <c r="E425" s="85">
        <f>'5'!E425</f>
        <v>1836</v>
      </c>
      <c r="F425" s="145">
        <v>0</v>
      </c>
      <c r="G425" s="24">
        <f t="shared" si="6"/>
        <v>0</v>
      </c>
    </row>
    <row r="426" spans="1:7" x14ac:dyDescent="0.25">
      <c r="A426" s="9" t="str">
        <f>'5'!A426</f>
        <v>Sullivan County SD</v>
      </c>
      <c r="B426" s="10" t="str">
        <f>'5'!B426</f>
        <v>Sullivan</v>
      </c>
      <c r="C426" s="85">
        <f>'5'!C426</f>
        <v>153</v>
      </c>
      <c r="D426" s="85">
        <f>'5'!D426</f>
        <v>102</v>
      </c>
      <c r="E426" s="85">
        <f>'5'!E426</f>
        <v>255</v>
      </c>
      <c r="F426" s="145">
        <v>0</v>
      </c>
      <c r="G426" s="24">
        <f t="shared" si="6"/>
        <v>0</v>
      </c>
    </row>
    <row r="427" spans="1:7" x14ac:dyDescent="0.25">
      <c r="A427" s="9" t="str">
        <f>'5'!A427</f>
        <v>Susquehanna Community SD</v>
      </c>
      <c r="B427" s="10" t="str">
        <f>'5'!B427</f>
        <v>Susquehanna</v>
      </c>
      <c r="C427" s="85">
        <f>'5'!C427</f>
        <v>195</v>
      </c>
      <c r="D427" s="85">
        <f>'5'!D427</f>
        <v>122</v>
      </c>
      <c r="E427" s="85">
        <f>'5'!E427</f>
        <v>317</v>
      </c>
      <c r="F427" s="145">
        <v>59</v>
      </c>
      <c r="G427" s="24">
        <f t="shared" si="6"/>
        <v>0.48360655737704916</v>
      </c>
    </row>
    <row r="428" spans="1:7" x14ac:dyDescent="0.25">
      <c r="A428" s="9" t="str">
        <f>'5'!A428</f>
        <v>Susquehanna Township SD</v>
      </c>
      <c r="B428" s="10" t="str">
        <f>'5'!B428</f>
        <v>Dauphin</v>
      </c>
      <c r="C428" s="85">
        <f>'5'!C428</f>
        <v>806</v>
      </c>
      <c r="D428" s="85">
        <f>'5'!D428</f>
        <v>465</v>
      </c>
      <c r="E428" s="85">
        <f>'5'!E428</f>
        <v>1271</v>
      </c>
      <c r="F428" s="145">
        <v>0</v>
      </c>
      <c r="G428" s="24">
        <f t="shared" si="6"/>
        <v>0</v>
      </c>
    </row>
    <row r="429" spans="1:7" x14ac:dyDescent="0.25">
      <c r="A429" s="9" t="str">
        <f>'5'!A429</f>
        <v>Susquenita SD</v>
      </c>
      <c r="B429" s="10" t="str">
        <f>'5'!B429</f>
        <v>Perry</v>
      </c>
      <c r="C429" s="85">
        <f>'5'!C429</f>
        <v>495</v>
      </c>
      <c r="D429" s="85">
        <f>'5'!D429</f>
        <v>315</v>
      </c>
      <c r="E429" s="85">
        <f>'5'!E429</f>
        <v>810</v>
      </c>
      <c r="F429" s="145">
        <v>0</v>
      </c>
      <c r="G429" s="24">
        <f t="shared" si="6"/>
        <v>0</v>
      </c>
    </row>
    <row r="430" spans="1:7" x14ac:dyDescent="0.25">
      <c r="A430" s="9" t="str">
        <f>'5'!A430</f>
        <v>Tamaqua Area SD</v>
      </c>
      <c r="B430" s="10" t="str">
        <f>'5'!B430</f>
        <v>Schuylkill</v>
      </c>
      <c r="C430" s="85">
        <f>'5'!C430</f>
        <v>510</v>
      </c>
      <c r="D430" s="85">
        <f>'5'!D430</f>
        <v>399</v>
      </c>
      <c r="E430" s="85">
        <f>'5'!E430</f>
        <v>909</v>
      </c>
      <c r="F430" s="145">
        <v>0</v>
      </c>
      <c r="G430" s="24">
        <f t="shared" si="6"/>
        <v>0</v>
      </c>
    </row>
    <row r="431" spans="1:7" x14ac:dyDescent="0.25">
      <c r="A431" s="9" t="str">
        <f>'5'!A431</f>
        <v>Titusville Area SD</v>
      </c>
      <c r="B431" s="10" t="str">
        <f>'5'!B431</f>
        <v>Venango</v>
      </c>
      <c r="C431" s="85">
        <f>'5'!C431</f>
        <v>527</v>
      </c>
      <c r="D431" s="85">
        <f>'5'!D431</f>
        <v>370</v>
      </c>
      <c r="E431" s="85">
        <f>'5'!E431</f>
        <v>897</v>
      </c>
      <c r="F431" s="145">
        <v>258</v>
      </c>
      <c r="G431" s="24">
        <f t="shared" si="6"/>
        <v>0.69729729729729728</v>
      </c>
    </row>
    <row r="432" spans="1:7" x14ac:dyDescent="0.25">
      <c r="A432" s="9" t="str">
        <f>'5'!A432</f>
        <v>Towanda Area SD</v>
      </c>
      <c r="B432" s="10" t="str">
        <f>'5'!B432</f>
        <v>Bradford</v>
      </c>
      <c r="C432" s="85">
        <f>'5'!C432</f>
        <v>429</v>
      </c>
      <c r="D432" s="85">
        <f>'5'!D432</f>
        <v>270</v>
      </c>
      <c r="E432" s="85">
        <f>'5'!E432</f>
        <v>699</v>
      </c>
      <c r="F432" s="145">
        <v>71</v>
      </c>
      <c r="G432" s="24">
        <f t="shared" si="6"/>
        <v>0.26296296296296295</v>
      </c>
    </row>
    <row r="433" spans="1:7" x14ac:dyDescent="0.25">
      <c r="A433" s="9" t="str">
        <f>'5'!A433</f>
        <v>Tredyffrin-Easttown SD</v>
      </c>
      <c r="B433" s="10" t="str">
        <f>'5'!B433</f>
        <v>Chester</v>
      </c>
      <c r="C433" s="85">
        <f>'5'!C433</f>
        <v>1201</v>
      </c>
      <c r="D433" s="85">
        <f>'5'!D433</f>
        <v>1017</v>
      </c>
      <c r="E433" s="85">
        <f>'5'!E433</f>
        <v>2218</v>
      </c>
      <c r="F433" s="145">
        <v>0</v>
      </c>
      <c r="G433" s="24">
        <f t="shared" si="6"/>
        <v>0</v>
      </c>
    </row>
    <row r="434" spans="1:7" x14ac:dyDescent="0.25">
      <c r="A434" s="9" t="str">
        <f>'5'!A434</f>
        <v>Trinity Area SD</v>
      </c>
      <c r="B434" s="10" t="str">
        <f>'5'!B434</f>
        <v>Washington</v>
      </c>
      <c r="C434" s="85">
        <f>'5'!C434</f>
        <v>785</v>
      </c>
      <c r="D434" s="85">
        <f>'5'!D434</f>
        <v>523</v>
      </c>
      <c r="E434" s="85">
        <f>'5'!E434</f>
        <v>1308</v>
      </c>
      <c r="F434" s="145">
        <v>0</v>
      </c>
      <c r="G434" s="24">
        <f t="shared" si="6"/>
        <v>0</v>
      </c>
    </row>
    <row r="435" spans="1:7" x14ac:dyDescent="0.25">
      <c r="A435" s="9" t="str">
        <f>'5'!A435</f>
        <v>Tri-Valley SD</v>
      </c>
      <c r="B435" s="10" t="str">
        <f>'5'!B435</f>
        <v>Schuylkill</v>
      </c>
      <c r="C435" s="85">
        <f>'5'!C435</f>
        <v>237</v>
      </c>
      <c r="D435" s="85">
        <f>'5'!D435</f>
        <v>145</v>
      </c>
      <c r="E435" s="85">
        <f>'5'!E435</f>
        <v>382</v>
      </c>
      <c r="F435" s="145">
        <v>0</v>
      </c>
      <c r="G435" s="24">
        <f t="shared" si="6"/>
        <v>0</v>
      </c>
    </row>
    <row r="436" spans="1:7" x14ac:dyDescent="0.25">
      <c r="A436" s="9" t="str">
        <f>'5'!A436</f>
        <v>Troy Area SD</v>
      </c>
      <c r="B436" s="10" t="str">
        <f>'5'!B436</f>
        <v>Bradford</v>
      </c>
      <c r="C436" s="85">
        <f>'5'!C436</f>
        <v>344</v>
      </c>
      <c r="D436" s="85">
        <f>'5'!D436</f>
        <v>238</v>
      </c>
      <c r="E436" s="85">
        <f>'5'!E436</f>
        <v>582</v>
      </c>
      <c r="F436" s="145">
        <v>0</v>
      </c>
      <c r="G436" s="24">
        <f t="shared" si="6"/>
        <v>0</v>
      </c>
    </row>
    <row r="437" spans="1:7" x14ac:dyDescent="0.25">
      <c r="A437" s="9" t="str">
        <f>'5'!A437</f>
        <v>Tulpehocken Area SD</v>
      </c>
      <c r="B437" s="10" t="str">
        <f>'5'!B437</f>
        <v>Berks</v>
      </c>
      <c r="C437" s="85">
        <f>'5'!C437</f>
        <v>490</v>
      </c>
      <c r="D437" s="85">
        <f>'5'!D437</f>
        <v>340</v>
      </c>
      <c r="E437" s="85">
        <f>'5'!E437</f>
        <v>830</v>
      </c>
      <c r="F437" s="145">
        <v>0</v>
      </c>
      <c r="G437" s="24">
        <f t="shared" si="6"/>
        <v>0</v>
      </c>
    </row>
    <row r="438" spans="1:7" x14ac:dyDescent="0.25">
      <c r="A438" s="9" t="str">
        <f>'5'!A438</f>
        <v>Tunkhannock Area SD</v>
      </c>
      <c r="B438" s="10" t="str">
        <f>'5'!B438</f>
        <v>Wyoming</v>
      </c>
      <c r="C438" s="85">
        <f>'5'!C438</f>
        <v>558</v>
      </c>
      <c r="D438" s="85">
        <f>'5'!D438</f>
        <v>402</v>
      </c>
      <c r="E438" s="85">
        <f>'5'!E438</f>
        <v>960</v>
      </c>
      <c r="F438" s="145">
        <v>0</v>
      </c>
      <c r="G438" s="24">
        <f t="shared" si="6"/>
        <v>0</v>
      </c>
    </row>
    <row r="439" spans="1:7" x14ac:dyDescent="0.25">
      <c r="A439" s="9" t="str">
        <f>'5'!A439</f>
        <v>Turkeyfoot Valley Area SD</v>
      </c>
      <c r="B439" s="10" t="str">
        <f>'5'!B439</f>
        <v>Somerset</v>
      </c>
      <c r="C439" s="85">
        <f>'5'!C439</f>
        <v>100</v>
      </c>
      <c r="D439" s="85">
        <f>'5'!D439</f>
        <v>57</v>
      </c>
      <c r="E439" s="85">
        <f>'5'!E439</f>
        <v>157</v>
      </c>
      <c r="F439" s="145">
        <v>1</v>
      </c>
      <c r="G439" s="24">
        <f t="shared" si="6"/>
        <v>1.7543859649122806E-2</v>
      </c>
    </row>
    <row r="440" spans="1:7" x14ac:dyDescent="0.25">
      <c r="A440" s="9" t="str">
        <f>'5'!A440</f>
        <v>Tuscarora SD</v>
      </c>
      <c r="B440" s="10" t="str">
        <f>'5'!B440</f>
        <v>Franklin</v>
      </c>
      <c r="C440" s="85">
        <f>'5'!C440</f>
        <v>670</v>
      </c>
      <c r="D440" s="85">
        <f>'5'!D440</f>
        <v>461</v>
      </c>
      <c r="E440" s="85">
        <f>'5'!E440</f>
        <v>1131</v>
      </c>
      <c r="F440" s="145">
        <v>0</v>
      </c>
      <c r="G440" s="24">
        <f t="shared" si="6"/>
        <v>0</v>
      </c>
    </row>
    <row r="441" spans="1:7" x14ac:dyDescent="0.25">
      <c r="A441" s="9" t="str">
        <f>'5'!A441</f>
        <v>Tussey Mountain SD</v>
      </c>
      <c r="B441" s="10" t="str">
        <f>'5'!B441</f>
        <v>Bedford</v>
      </c>
      <c r="C441" s="85">
        <f>'5'!C441</f>
        <v>244</v>
      </c>
      <c r="D441" s="85">
        <f>'5'!D441</f>
        <v>163</v>
      </c>
      <c r="E441" s="85">
        <f>'5'!E441</f>
        <v>407</v>
      </c>
      <c r="F441" s="145">
        <v>56</v>
      </c>
      <c r="G441" s="24">
        <f t="shared" si="6"/>
        <v>0.34355828220858897</v>
      </c>
    </row>
    <row r="442" spans="1:7" x14ac:dyDescent="0.25">
      <c r="A442" s="9" t="str">
        <f>'5'!A442</f>
        <v>Twin Valley SD</v>
      </c>
      <c r="B442" s="10" t="str">
        <f>'5'!B442</f>
        <v>Berks</v>
      </c>
      <c r="C442" s="85">
        <f>'5'!C442</f>
        <v>898</v>
      </c>
      <c r="D442" s="85">
        <f>'5'!D442</f>
        <v>654</v>
      </c>
      <c r="E442" s="85">
        <f>'5'!E442</f>
        <v>1552</v>
      </c>
      <c r="F442" s="145">
        <v>0</v>
      </c>
      <c r="G442" s="24">
        <f t="shared" si="6"/>
        <v>0</v>
      </c>
    </row>
    <row r="443" spans="1:7" x14ac:dyDescent="0.25">
      <c r="A443" s="9" t="str">
        <f>'5'!A443</f>
        <v>Tyrone Area SD</v>
      </c>
      <c r="B443" s="10" t="str">
        <f>'5'!B443</f>
        <v>Blair</v>
      </c>
      <c r="C443" s="85">
        <f>'5'!C443</f>
        <v>494</v>
      </c>
      <c r="D443" s="85">
        <f>'5'!D443</f>
        <v>311</v>
      </c>
      <c r="E443" s="85">
        <f>'5'!E443</f>
        <v>805</v>
      </c>
      <c r="F443" s="145">
        <v>148</v>
      </c>
      <c r="G443" s="24">
        <f t="shared" si="6"/>
        <v>0.47588424437299037</v>
      </c>
    </row>
    <row r="444" spans="1:7" x14ac:dyDescent="0.25">
      <c r="A444" s="9" t="str">
        <f>'5'!A444</f>
        <v>Union Area SD</v>
      </c>
      <c r="B444" s="10" t="str">
        <f>'5'!B444</f>
        <v>Lawrence</v>
      </c>
      <c r="C444" s="85">
        <f>'5'!C444</f>
        <v>165</v>
      </c>
      <c r="D444" s="85">
        <f>'5'!D444</f>
        <v>95</v>
      </c>
      <c r="E444" s="85">
        <f>'5'!E444</f>
        <v>260</v>
      </c>
      <c r="F444" s="145">
        <v>46</v>
      </c>
      <c r="G444" s="24">
        <f t="shared" si="6"/>
        <v>0.48421052631578948</v>
      </c>
    </row>
    <row r="445" spans="1:7" x14ac:dyDescent="0.25">
      <c r="A445" s="9" t="str">
        <f>'5'!A445</f>
        <v>Union City Area SD</v>
      </c>
      <c r="B445" s="10" t="str">
        <f>'5'!B445</f>
        <v>Erie</v>
      </c>
      <c r="C445" s="85">
        <f>'5'!C445</f>
        <v>293</v>
      </c>
      <c r="D445" s="85">
        <f>'5'!D445</f>
        <v>186</v>
      </c>
      <c r="E445" s="85">
        <f>'5'!E445</f>
        <v>479</v>
      </c>
      <c r="F445" s="145">
        <v>85</v>
      </c>
      <c r="G445" s="24">
        <f t="shared" si="6"/>
        <v>0.45698924731182794</v>
      </c>
    </row>
    <row r="446" spans="1:7" x14ac:dyDescent="0.25">
      <c r="A446" s="9" t="str">
        <f>'5'!A446</f>
        <v>Union SD</v>
      </c>
      <c r="B446" s="10" t="str">
        <f>'5'!B446</f>
        <v>Clarion</v>
      </c>
      <c r="C446" s="85">
        <f>'5'!C446</f>
        <v>159</v>
      </c>
      <c r="D446" s="85">
        <f>'5'!D446</f>
        <v>107</v>
      </c>
      <c r="E446" s="85">
        <f>'5'!E446</f>
        <v>266</v>
      </c>
      <c r="F446" s="145">
        <v>0</v>
      </c>
      <c r="G446" s="24">
        <f t="shared" si="6"/>
        <v>0</v>
      </c>
    </row>
    <row r="447" spans="1:7" x14ac:dyDescent="0.25">
      <c r="A447" s="9" t="str">
        <f>'5'!A447</f>
        <v>Uniontown Area SD</v>
      </c>
      <c r="B447" s="10" t="str">
        <f>'5'!B447</f>
        <v>Fayette</v>
      </c>
      <c r="C447" s="85">
        <f>'5'!C447</f>
        <v>771</v>
      </c>
      <c r="D447" s="85">
        <f>'5'!D447</f>
        <v>530</v>
      </c>
      <c r="E447" s="85">
        <f>'5'!E447</f>
        <v>1301</v>
      </c>
      <c r="F447" s="145">
        <v>0</v>
      </c>
      <c r="G447" s="24">
        <f t="shared" si="6"/>
        <v>0</v>
      </c>
    </row>
    <row r="448" spans="1:7" x14ac:dyDescent="0.25">
      <c r="A448" s="9" t="str">
        <f>'5'!A448</f>
        <v>Unionville-Chadds Ford SD</v>
      </c>
      <c r="B448" s="10" t="str">
        <f>'5'!B448</f>
        <v>Chester</v>
      </c>
      <c r="C448" s="85">
        <f>'5'!C448</f>
        <v>519</v>
      </c>
      <c r="D448" s="85">
        <f>'5'!D448</f>
        <v>435</v>
      </c>
      <c r="E448" s="85">
        <f>'5'!E448</f>
        <v>954</v>
      </c>
      <c r="F448" s="145">
        <v>0</v>
      </c>
      <c r="G448" s="24">
        <f t="shared" si="6"/>
        <v>0</v>
      </c>
    </row>
    <row r="449" spans="1:7" x14ac:dyDescent="0.25">
      <c r="A449" s="9" t="str">
        <f>'5'!A449</f>
        <v>United SD</v>
      </c>
      <c r="B449" s="10" t="str">
        <f>'5'!B449</f>
        <v>Indiana</v>
      </c>
      <c r="C449" s="85">
        <f>'5'!C449</f>
        <v>239</v>
      </c>
      <c r="D449" s="85">
        <f>'5'!D449</f>
        <v>187</v>
      </c>
      <c r="E449" s="85">
        <f>'5'!E449</f>
        <v>426</v>
      </c>
      <c r="F449" s="145">
        <v>0</v>
      </c>
      <c r="G449" s="24">
        <f t="shared" si="6"/>
        <v>0</v>
      </c>
    </row>
    <row r="450" spans="1:7" x14ac:dyDescent="0.25">
      <c r="A450" s="9" t="str">
        <f>'5'!A450</f>
        <v>Upper Adams SD</v>
      </c>
      <c r="B450" s="10" t="str">
        <f>'5'!B450</f>
        <v>Adams</v>
      </c>
      <c r="C450" s="85">
        <f>'5'!C450</f>
        <v>354</v>
      </c>
      <c r="D450" s="85">
        <f>'5'!D450</f>
        <v>290</v>
      </c>
      <c r="E450" s="85">
        <f>'5'!E450</f>
        <v>644</v>
      </c>
      <c r="F450" s="145">
        <v>0</v>
      </c>
      <c r="G450" s="24">
        <f t="shared" si="6"/>
        <v>0</v>
      </c>
    </row>
    <row r="451" spans="1:7" x14ac:dyDescent="0.25">
      <c r="A451" s="9" t="str">
        <f>'5'!A451</f>
        <v>Upper Darby SD</v>
      </c>
      <c r="B451" s="10" t="str">
        <f>'5'!B451</f>
        <v>Delaware</v>
      </c>
      <c r="C451" s="85">
        <f>'5'!C451</f>
        <v>4041</v>
      </c>
      <c r="D451" s="85">
        <f>'5'!D451</f>
        <v>2567</v>
      </c>
      <c r="E451" s="85">
        <f>'5'!E451</f>
        <v>6608</v>
      </c>
      <c r="F451" s="145">
        <v>0</v>
      </c>
      <c r="G451" s="24">
        <f t="shared" si="6"/>
        <v>0</v>
      </c>
    </row>
    <row r="452" spans="1:7" x14ac:dyDescent="0.25">
      <c r="A452" s="9" t="str">
        <f>'5'!A452</f>
        <v>Upper Dauphin Area SD</v>
      </c>
      <c r="B452" s="10" t="str">
        <f>'5'!B452</f>
        <v>Dauphin</v>
      </c>
      <c r="C452" s="85">
        <f>'5'!C452</f>
        <v>401</v>
      </c>
      <c r="D452" s="85">
        <f>'5'!D452</f>
        <v>295</v>
      </c>
      <c r="E452" s="85">
        <f>'5'!E452</f>
        <v>696</v>
      </c>
      <c r="F452" s="145">
        <v>0</v>
      </c>
      <c r="G452" s="24">
        <f t="shared" ref="G452:G504" si="7">F452/D452</f>
        <v>0</v>
      </c>
    </row>
    <row r="453" spans="1:7" x14ac:dyDescent="0.25">
      <c r="A453" s="9" t="str">
        <f>'5'!A453</f>
        <v>Upper Dublin SD</v>
      </c>
      <c r="B453" s="10" t="str">
        <f>'5'!B453</f>
        <v>Montgomery</v>
      </c>
      <c r="C453" s="85">
        <f>'5'!C453</f>
        <v>735</v>
      </c>
      <c r="D453" s="85">
        <f>'5'!D453</f>
        <v>565</v>
      </c>
      <c r="E453" s="85">
        <f>'5'!E453</f>
        <v>1300</v>
      </c>
      <c r="F453" s="145">
        <v>0</v>
      </c>
      <c r="G453" s="24">
        <f t="shared" si="7"/>
        <v>0</v>
      </c>
    </row>
    <row r="454" spans="1:7" x14ac:dyDescent="0.25">
      <c r="A454" s="9" t="str">
        <f>'5'!A454</f>
        <v>Upper Merion Area SD</v>
      </c>
      <c r="B454" s="10" t="str">
        <f>'5'!B454</f>
        <v>Montgomery</v>
      </c>
      <c r="C454" s="85">
        <f>'5'!C454</f>
        <v>1297</v>
      </c>
      <c r="D454" s="85">
        <f>'5'!D454</f>
        <v>795</v>
      </c>
      <c r="E454" s="85">
        <f>'5'!E454</f>
        <v>2092</v>
      </c>
      <c r="F454" s="145">
        <v>26</v>
      </c>
      <c r="G454" s="24">
        <f t="shared" si="7"/>
        <v>3.270440251572327E-2</v>
      </c>
    </row>
    <row r="455" spans="1:7" x14ac:dyDescent="0.25">
      <c r="A455" s="9" t="str">
        <f>'5'!A455</f>
        <v>Upper Moreland Township SD</v>
      </c>
      <c r="B455" s="10" t="str">
        <f>'5'!B455</f>
        <v>Montgomery</v>
      </c>
      <c r="C455" s="85">
        <f>'5'!C455</f>
        <v>806</v>
      </c>
      <c r="D455" s="85">
        <f>'5'!D455</f>
        <v>560</v>
      </c>
      <c r="E455" s="85">
        <f>'5'!E455</f>
        <v>1366</v>
      </c>
      <c r="F455" s="145">
        <v>0</v>
      </c>
      <c r="G455" s="24">
        <f t="shared" si="7"/>
        <v>0</v>
      </c>
    </row>
    <row r="456" spans="1:7" x14ac:dyDescent="0.25">
      <c r="A456" s="9" t="str">
        <f>'5'!A456</f>
        <v>Upper Perkiomen SD</v>
      </c>
      <c r="B456" s="10" t="str">
        <f>'5'!B456</f>
        <v>Montgomery</v>
      </c>
      <c r="C456" s="85">
        <f>'5'!C456</f>
        <v>840</v>
      </c>
      <c r="D456" s="85">
        <f>'5'!D456</f>
        <v>595</v>
      </c>
      <c r="E456" s="85">
        <f>'5'!E456</f>
        <v>1435</v>
      </c>
      <c r="F456" s="145">
        <v>0</v>
      </c>
      <c r="G456" s="24">
        <f t="shared" si="7"/>
        <v>0</v>
      </c>
    </row>
    <row r="457" spans="1:7" x14ac:dyDescent="0.25">
      <c r="A457" s="9" t="str">
        <f>'5'!A457</f>
        <v>Upper Saint Clair SD</v>
      </c>
      <c r="B457" s="10" t="str">
        <f>'5'!B457</f>
        <v>Allegheny</v>
      </c>
      <c r="C457" s="85">
        <f>'5'!C457</f>
        <v>543</v>
      </c>
      <c r="D457" s="85">
        <f>'5'!D457</f>
        <v>469</v>
      </c>
      <c r="E457" s="85">
        <f>'5'!E457</f>
        <v>1012</v>
      </c>
      <c r="F457" s="145">
        <v>0</v>
      </c>
      <c r="G457" s="24">
        <f t="shared" si="7"/>
        <v>0</v>
      </c>
    </row>
    <row r="458" spans="1:7" x14ac:dyDescent="0.25">
      <c r="A458" s="9" t="str">
        <f>'5'!A458</f>
        <v>Valley Grove SD</v>
      </c>
      <c r="B458" s="10" t="str">
        <f>'5'!B458</f>
        <v>Venango</v>
      </c>
      <c r="C458" s="85">
        <f>'5'!C458</f>
        <v>198</v>
      </c>
      <c r="D458" s="85">
        <f>'5'!D458</f>
        <v>167</v>
      </c>
      <c r="E458" s="85">
        <f>'5'!E458</f>
        <v>365</v>
      </c>
      <c r="F458" s="145">
        <v>0</v>
      </c>
      <c r="G458" s="24">
        <f t="shared" si="7"/>
        <v>0</v>
      </c>
    </row>
    <row r="459" spans="1:7" x14ac:dyDescent="0.25">
      <c r="A459" s="9" t="str">
        <f>'5'!A459</f>
        <v>Valley View SD</v>
      </c>
      <c r="B459" s="10" t="str">
        <f>'5'!B459</f>
        <v>Lackawanna</v>
      </c>
      <c r="C459" s="85">
        <f>'5'!C459</f>
        <v>522</v>
      </c>
      <c r="D459" s="85">
        <f>'5'!D459</f>
        <v>389</v>
      </c>
      <c r="E459" s="85">
        <f>'5'!E459</f>
        <v>911</v>
      </c>
      <c r="F459" s="145">
        <v>0</v>
      </c>
      <c r="G459" s="24">
        <f t="shared" si="7"/>
        <v>0</v>
      </c>
    </row>
    <row r="460" spans="1:7" x14ac:dyDescent="0.25">
      <c r="A460" s="9" t="str">
        <f>'5'!A460</f>
        <v>Wallenpaupack Area SD</v>
      </c>
      <c r="B460" s="10" t="str">
        <f>'5'!B460</f>
        <v>Pike</v>
      </c>
      <c r="C460" s="85">
        <f>'5'!C460</f>
        <v>559</v>
      </c>
      <c r="D460" s="85">
        <f>'5'!D460</f>
        <v>426</v>
      </c>
      <c r="E460" s="85">
        <f>'5'!E460</f>
        <v>985</v>
      </c>
      <c r="F460" s="145">
        <v>0</v>
      </c>
      <c r="G460" s="24">
        <f t="shared" si="7"/>
        <v>0</v>
      </c>
    </row>
    <row r="461" spans="1:7" x14ac:dyDescent="0.25">
      <c r="A461" s="9" t="str">
        <f>'5'!A461</f>
        <v>Wallingford-Swarthmore SD</v>
      </c>
      <c r="B461" s="10" t="str">
        <f>'5'!B461</f>
        <v>Delaware</v>
      </c>
      <c r="C461" s="85">
        <f>'5'!C461</f>
        <v>606</v>
      </c>
      <c r="D461" s="85">
        <f>'5'!D461</f>
        <v>497</v>
      </c>
      <c r="E461" s="85">
        <f>'5'!E461</f>
        <v>1103</v>
      </c>
      <c r="F461" s="145">
        <v>0</v>
      </c>
      <c r="G461" s="24">
        <f t="shared" si="7"/>
        <v>0</v>
      </c>
    </row>
    <row r="462" spans="1:7" x14ac:dyDescent="0.25">
      <c r="A462" s="9" t="str">
        <f>'5'!A462</f>
        <v>Warren County SD</v>
      </c>
      <c r="B462" s="10" t="str">
        <f>'5'!B462</f>
        <v>Warren</v>
      </c>
      <c r="C462" s="85">
        <f>'5'!C462</f>
        <v>1146</v>
      </c>
      <c r="D462" s="85">
        <f>'5'!D462</f>
        <v>760</v>
      </c>
      <c r="E462" s="85">
        <f>'5'!E462</f>
        <v>1906</v>
      </c>
      <c r="F462" s="145">
        <v>0</v>
      </c>
      <c r="G462" s="24">
        <f t="shared" si="7"/>
        <v>0</v>
      </c>
    </row>
    <row r="463" spans="1:7" x14ac:dyDescent="0.25">
      <c r="A463" s="9" t="str">
        <f>'5'!A463</f>
        <v>Warrior Run SD</v>
      </c>
      <c r="B463" s="10" t="str">
        <f>'5'!B463</f>
        <v>Northumberland</v>
      </c>
      <c r="C463" s="85">
        <f>'5'!C463</f>
        <v>464</v>
      </c>
      <c r="D463" s="85">
        <f>'5'!D463</f>
        <v>340</v>
      </c>
      <c r="E463" s="85">
        <f>'5'!E463</f>
        <v>804</v>
      </c>
      <c r="F463" s="145">
        <v>0</v>
      </c>
      <c r="G463" s="24">
        <f t="shared" si="7"/>
        <v>0</v>
      </c>
    </row>
    <row r="464" spans="1:7" x14ac:dyDescent="0.25">
      <c r="A464" s="9" t="str">
        <f>'5'!A464</f>
        <v>Warwick SD</v>
      </c>
      <c r="B464" s="10" t="str">
        <f>'5'!B464</f>
        <v>Lancaster</v>
      </c>
      <c r="C464" s="85">
        <f>'5'!C464</f>
        <v>1123</v>
      </c>
      <c r="D464" s="85">
        <f>'5'!D464</f>
        <v>765</v>
      </c>
      <c r="E464" s="85">
        <f>'5'!E464</f>
        <v>1888</v>
      </c>
      <c r="F464" s="145">
        <v>0</v>
      </c>
      <c r="G464" s="24">
        <f t="shared" si="7"/>
        <v>0</v>
      </c>
    </row>
    <row r="465" spans="1:7" x14ac:dyDescent="0.25">
      <c r="A465" s="9" t="str">
        <f>'5'!A465</f>
        <v>Washington SD</v>
      </c>
      <c r="B465" s="10" t="str">
        <f>'5'!B465</f>
        <v>Washington</v>
      </c>
      <c r="C465" s="85">
        <f>'5'!C465</f>
        <v>516</v>
      </c>
      <c r="D465" s="85">
        <f>'5'!D465</f>
        <v>316</v>
      </c>
      <c r="E465" s="85">
        <f>'5'!E465</f>
        <v>832</v>
      </c>
      <c r="F465" s="145">
        <v>0</v>
      </c>
      <c r="G465" s="24">
        <f t="shared" si="7"/>
        <v>0</v>
      </c>
    </row>
    <row r="466" spans="1:7" x14ac:dyDescent="0.25">
      <c r="A466" s="9" t="str">
        <f>'5'!A466</f>
        <v>Wattsburg Area SD</v>
      </c>
      <c r="B466" s="10" t="str">
        <f>'5'!B466</f>
        <v>Erie</v>
      </c>
      <c r="C466" s="85">
        <f>'5'!C466</f>
        <v>298</v>
      </c>
      <c r="D466" s="85">
        <f>'5'!D466</f>
        <v>223</v>
      </c>
      <c r="E466" s="85">
        <f>'5'!E466</f>
        <v>521</v>
      </c>
      <c r="F466" s="145">
        <v>0</v>
      </c>
      <c r="G466" s="24">
        <f t="shared" si="7"/>
        <v>0</v>
      </c>
    </row>
    <row r="467" spans="1:7" x14ac:dyDescent="0.25">
      <c r="A467" s="9" t="str">
        <f>'5'!A467</f>
        <v>Wayne Highlands SD</v>
      </c>
      <c r="B467" s="10" t="str">
        <f>'5'!B467</f>
        <v>Wayne</v>
      </c>
      <c r="C467" s="85">
        <f>'5'!C467</f>
        <v>573</v>
      </c>
      <c r="D467" s="85">
        <f>'5'!D467</f>
        <v>397</v>
      </c>
      <c r="E467" s="85">
        <f>'5'!E467</f>
        <v>970</v>
      </c>
      <c r="F467" s="145">
        <v>0</v>
      </c>
      <c r="G467" s="24">
        <f t="shared" si="7"/>
        <v>0</v>
      </c>
    </row>
    <row r="468" spans="1:7" x14ac:dyDescent="0.25">
      <c r="A468" s="9" t="str">
        <f>'5'!A468</f>
        <v>Waynesboro Area SD</v>
      </c>
      <c r="B468" s="10" t="str">
        <f>'5'!B468</f>
        <v>Franklin</v>
      </c>
      <c r="C468" s="85">
        <f>'5'!C468</f>
        <v>1268</v>
      </c>
      <c r="D468" s="85">
        <f>'5'!D468</f>
        <v>880</v>
      </c>
      <c r="E468" s="85">
        <f>'5'!E468</f>
        <v>2148</v>
      </c>
      <c r="F468" s="145">
        <v>0</v>
      </c>
      <c r="G468" s="24">
        <f t="shared" si="7"/>
        <v>0</v>
      </c>
    </row>
    <row r="469" spans="1:7" x14ac:dyDescent="0.25">
      <c r="A469" s="9" t="str">
        <f>'5'!A469</f>
        <v>Weatherly Area SD</v>
      </c>
      <c r="B469" s="10" t="str">
        <f>'5'!B469</f>
        <v>Carbon</v>
      </c>
      <c r="C469" s="85">
        <f>'5'!C469</f>
        <v>112</v>
      </c>
      <c r="D469" s="85">
        <f>'5'!D469</f>
        <v>87</v>
      </c>
      <c r="E469" s="85">
        <f>'5'!E469</f>
        <v>199</v>
      </c>
      <c r="F469" s="145">
        <v>0</v>
      </c>
      <c r="G469" s="24">
        <f t="shared" si="7"/>
        <v>0</v>
      </c>
    </row>
    <row r="470" spans="1:7" x14ac:dyDescent="0.25">
      <c r="A470" s="9" t="str">
        <f>'5'!A470</f>
        <v>Wellsboro Area SD</v>
      </c>
      <c r="B470" s="10" t="str">
        <f>'5'!B470</f>
        <v>Tioga</v>
      </c>
      <c r="C470" s="85">
        <f>'5'!C470</f>
        <v>353</v>
      </c>
      <c r="D470" s="85">
        <f>'5'!D470</f>
        <v>245</v>
      </c>
      <c r="E470" s="85">
        <f>'5'!E470</f>
        <v>598</v>
      </c>
      <c r="F470" s="145">
        <v>0</v>
      </c>
      <c r="G470" s="24">
        <f t="shared" si="7"/>
        <v>0</v>
      </c>
    </row>
    <row r="471" spans="1:7" x14ac:dyDescent="0.25">
      <c r="A471" s="9" t="str">
        <f>'5'!A471</f>
        <v>West Allegheny SD</v>
      </c>
      <c r="B471" s="10" t="str">
        <f>'5'!B471</f>
        <v>Allegheny</v>
      </c>
      <c r="C471" s="85">
        <f>'5'!C471</f>
        <v>711</v>
      </c>
      <c r="D471" s="85">
        <f>'5'!D471</f>
        <v>467</v>
      </c>
      <c r="E471" s="85">
        <f>'5'!E471</f>
        <v>1178</v>
      </c>
      <c r="F471" s="145">
        <v>0</v>
      </c>
      <c r="G471" s="24">
        <f t="shared" si="7"/>
        <v>0</v>
      </c>
    </row>
    <row r="472" spans="1:7" x14ac:dyDescent="0.25">
      <c r="A472" s="9" t="str">
        <f>'5'!A472</f>
        <v>West Branch Area SD</v>
      </c>
      <c r="B472" s="10" t="str">
        <f>'5'!B472</f>
        <v>Clearfield</v>
      </c>
      <c r="C472" s="85">
        <f>'5'!C472</f>
        <v>203</v>
      </c>
      <c r="D472" s="85">
        <f>'5'!D472</f>
        <v>154</v>
      </c>
      <c r="E472" s="85">
        <f>'5'!E472</f>
        <v>357</v>
      </c>
      <c r="F472" s="145">
        <v>0</v>
      </c>
      <c r="G472" s="24">
        <f t="shared" si="7"/>
        <v>0</v>
      </c>
    </row>
    <row r="473" spans="1:7" x14ac:dyDescent="0.25">
      <c r="A473" s="9" t="str">
        <f>'5'!A473</f>
        <v>West Chester Area SD</v>
      </c>
      <c r="B473" s="10" t="str">
        <f>'5'!B473</f>
        <v>Chester</v>
      </c>
      <c r="C473" s="85">
        <f>'5'!C473</f>
        <v>3285</v>
      </c>
      <c r="D473" s="85">
        <f>'5'!D473</f>
        <v>2356</v>
      </c>
      <c r="E473" s="85">
        <f>'5'!E473</f>
        <v>5641</v>
      </c>
      <c r="F473" s="145">
        <v>0</v>
      </c>
      <c r="G473" s="24">
        <f t="shared" si="7"/>
        <v>0</v>
      </c>
    </row>
    <row r="474" spans="1:7" x14ac:dyDescent="0.25">
      <c r="A474" s="9" t="str">
        <f>'5'!A474</f>
        <v>West Greene SD</v>
      </c>
      <c r="B474" s="10" t="str">
        <f>'5'!B474</f>
        <v>Greene</v>
      </c>
      <c r="C474" s="85">
        <f>'5'!C474</f>
        <v>145</v>
      </c>
      <c r="D474" s="85">
        <f>'5'!D474</f>
        <v>110</v>
      </c>
      <c r="E474" s="85">
        <f>'5'!E474</f>
        <v>255</v>
      </c>
      <c r="F474" s="145">
        <v>0</v>
      </c>
      <c r="G474" s="24">
        <f t="shared" si="7"/>
        <v>0</v>
      </c>
    </row>
    <row r="475" spans="1:7" x14ac:dyDescent="0.25">
      <c r="A475" s="9" t="str">
        <f>'5'!A475</f>
        <v>West Jefferson Hills SD</v>
      </c>
      <c r="B475" s="10" t="str">
        <f>'5'!B475</f>
        <v>Allegheny</v>
      </c>
      <c r="C475" s="85">
        <f>'5'!C475</f>
        <v>549</v>
      </c>
      <c r="D475" s="85">
        <f>'5'!D475</f>
        <v>391</v>
      </c>
      <c r="E475" s="85">
        <f>'5'!E475</f>
        <v>940</v>
      </c>
      <c r="F475" s="145">
        <v>0</v>
      </c>
      <c r="G475" s="24">
        <f t="shared" si="7"/>
        <v>0</v>
      </c>
    </row>
    <row r="476" spans="1:7" x14ac:dyDescent="0.25">
      <c r="A476" s="9" t="str">
        <f>'5'!A476</f>
        <v>West Middlesex Area SD</v>
      </c>
      <c r="B476" s="10" t="str">
        <f>'5'!B476</f>
        <v>Mercer</v>
      </c>
      <c r="C476" s="85">
        <f>'5'!C476</f>
        <v>196</v>
      </c>
      <c r="D476" s="85">
        <f>'5'!D476</f>
        <v>155</v>
      </c>
      <c r="E476" s="85">
        <f>'5'!E476</f>
        <v>351</v>
      </c>
      <c r="F476" s="145">
        <v>0</v>
      </c>
      <c r="G476" s="24">
        <f t="shared" si="7"/>
        <v>0</v>
      </c>
    </row>
    <row r="477" spans="1:7" x14ac:dyDescent="0.25">
      <c r="A477" s="9" t="str">
        <f>'5'!A477</f>
        <v>West Mifflin Area SD</v>
      </c>
      <c r="B477" s="10" t="str">
        <f>'5'!B477</f>
        <v>Allegheny</v>
      </c>
      <c r="C477" s="85">
        <f>'5'!C477</f>
        <v>713</v>
      </c>
      <c r="D477" s="85">
        <f>'5'!D477</f>
        <v>458</v>
      </c>
      <c r="E477" s="85">
        <f>'5'!E477</f>
        <v>1171</v>
      </c>
      <c r="F477" s="145">
        <v>68</v>
      </c>
      <c r="G477" s="24">
        <f t="shared" si="7"/>
        <v>0.14847161572052403</v>
      </c>
    </row>
    <row r="478" spans="1:7" x14ac:dyDescent="0.25">
      <c r="A478" s="9" t="str">
        <f>'5'!A478</f>
        <v>West Perry SD</v>
      </c>
      <c r="B478" s="10" t="str">
        <f>'5'!B478</f>
        <v>Perry</v>
      </c>
      <c r="C478" s="85">
        <f>'5'!C478</f>
        <v>712</v>
      </c>
      <c r="D478" s="85">
        <f>'5'!D478</f>
        <v>515</v>
      </c>
      <c r="E478" s="85">
        <f>'5'!E478</f>
        <v>1227</v>
      </c>
      <c r="F478" s="145">
        <v>0</v>
      </c>
      <c r="G478" s="24">
        <f t="shared" si="7"/>
        <v>0</v>
      </c>
    </row>
    <row r="479" spans="1:7" x14ac:dyDescent="0.25">
      <c r="A479" s="9" t="str">
        <f>'5'!A479</f>
        <v>West Shore SD</v>
      </c>
      <c r="B479" s="10" t="str">
        <f>'5'!B479</f>
        <v>York</v>
      </c>
      <c r="C479" s="85">
        <f>'5'!C479</f>
        <v>2051</v>
      </c>
      <c r="D479" s="85">
        <f>'5'!D479</f>
        <v>1365</v>
      </c>
      <c r="E479" s="85">
        <f>'5'!E479</f>
        <v>3416</v>
      </c>
      <c r="F479" s="145">
        <v>0</v>
      </c>
      <c r="G479" s="24">
        <f t="shared" si="7"/>
        <v>0</v>
      </c>
    </row>
    <row r="480" spans="1:7" x14ac:dyDescent="0.25">
      <c r="A480" s="9" t="str">
        <f>'5'!A480</f>
        <v>West York Area SD</v>
      </c>
      <c r="B480" s="10" t="str">
        <f>'5'!B480</f>
        <v>York</v>
      </c>
      <c r="C480" s="85">
        <f>'5'!C480</f>
        <v>736</v>
      </c>
      <c r="D480" s="85">
        <f>'5'!D480</f>
        <v>519</v>
      </c>
      <c r="E480" s="85">
        <f>'5'!E480</f>
        <v>1255</v>
      </c>
      <c r="F480" s="145">
        <v>0</v>
      </c>
      <c r="G480" s="24">
        <f t="shared" si="7"/>
        <v>0</v>
      </c>
    </row>
    <row r="481" spans="1:7" x14ac:dyDescent="0.25">
      <c r="A481" s="9" t="str">
        <f>'5'!A481</f>
        <v>Western Beaver County SD</v>
      </c>
      <c r="B481" s="10" t="str">
        <f>'5'!B481</f>
        <v>Beaver</v>
      </c>
      <c r="C481" s="85">
        <f>'5'!C481</f>
        <v>132</v>
      </c>
      <c r="D481" s="85">
        <f>'5'!D481</f>
        <v>94</v>
      </c>
      <c r="E481" s="85">
        <f>'5'!E481</f>
        <v>226</v>
      </c>
      <c r="F481" s="145">
        <v>35</v>
      </c>
      <c r="G481" s="24">
        <f t="shared" si="7"/>
        <v>0.37234042553191488</v>
      </c>
    </row>
    <row r="482" spans="1:7" x14ac:dyDescent="0.25">
      <c r="A482" s="9" t="str">
        <f>'5'!A482</f>
        <v>Western Wayne SD</v>
      </c>
      <c r="B482" s="10" t="str">
        <f>'5'!B482</f>
        <v>Wayne</v>
      </c>
      <c r="C482" s="85">
        <f>'5'!C482</f>
        <v>373</v>
      </c>
      <c r="D482" s="85">
        <f>'5'!D482</f>
        <v>303</v>
      </c>
      <c r="E482" s="85">
        <f>'5'!E482</f>
        <v>676</v>
      </c>
      <c r="F482" s="145">
        <v>100</v>
      </c>
      <c r="G482" s="24">
        <f t="shared" si="7"/>
        <v>0.33003300330033003</v>
      </c>
    </row>
    <row r="483" spans="1:7" x14ac:dyDescent="0.25">
      <c r="A483" s="9" t="str">
        <f>'5'!A483</f>
        <v>Westmont Hilltop SD</v>
      </c>
      <c r="B483" s="10" t="str">
        <f>'5'!B483</f>
        <v>Cambria</v>
      </c>
      <c r="C483" s="85">
        <f>'5'!C483</f>
        <v>299</v>
      </c>
      <c r="D483" s="85">
        <f>'5'!D483</f>
        <v>234</v>
      </c>
      <c r="E483" s="85">
        <f>'5'!E483</f>
        <v>533</v>
      </c>
      <c r="F483" s="145">
        <v>0</v>
      </c>
      <c r="G483" s="24">
        <f t="shared" si="7"/>
        <v>0</v>
      </c>
    </row>
    <row r="484" spans="1:7" x14ac:dyDescent="0.25">
      <c r="A484" s="9" t="str">
        <f>'5'!A484</f>
        <v>Whitehall-Coplay SD</v>
      </c>
      <c r="B484" s="10" t="str">
        <f>'5'!B484</f>
        <v>Lehigh</v>
      </c>
      <c r="C484" s="85">
        <f>'5'!C484</f>
        <v>941</v>
      </c>
      <c r="D484" s="85">
        <f>'5'!D484</f>
        <v>647</v>
      </c>
      <c r="E484" s="85">
        <f>'5'!E484</f>
        <v>1588</v>
      </c>
      <c r="F484" s="145">
        <v>0</v>
      </c>
      <c r="G484" s="24">
        <f t="shared" si="7"/>
        <v>0</v>
      </c>
    </row>
    <row r="485" spans="1:7" x14ac:dyDescent="0.25">
      <c r="A485" s="9" t="str">
        <f>'5'!A485</f>
        <v>Wilkes-Barre Area SD</v>
      </c>
      <c r="B485" s="10" t="str">
        <f>'5'!B485</f>
        <v>Luzerne</v>
      </c>
      <c r="C485" s="85">
        <f>'5'!C485</f>
        <v>1902</v>
      </c>
      <c r="D485" s="85">
        <f>'5'!D485</f>
        <v>1259</v>
      </c>
      <c r="E485" s="85">
        <f>'5'!E485</f>
        <v>3161</v>
      </c>
      <c r="F485" s="145">
        <v>0</v>
      </c>
      <c r="G485" s="24">
        <f t="shared" si="7"/>
        <v>0</v>
      </c>
    </row>
    <row r="486" spans="1:7" x14ac:dyDescent="0.25">
      <c r="A486" s="9" t="str">
        <f>'5'!A486</f>
        <v>Wilkinsburg Borough SD</v>
      </c>
      <c r="B486" s="10" t="str">
        <f>'5'!B486</f>
        <v>Allegheny</v>
      </c>
      <c r="C486" s="85">
        <f>'5'!C486</f>
        <v>540</v>
      </c>
      <c r="D486" s="85">
        <f>'5'!D486</f>
        <v>368</v>
      </c>
      <c r="E486" s="85">
        <f>'5'!E486</f>
        <v>908</v>
      </c>
      <c r="F486" s="145">
        <v>47</v>
      </c>
      <c r="G486" s="24">
        <f t="shared" si="7"/>
        <v>0.12771739130434784</v>
      </c>
    </row>
    <row r="487" spans="1:7" x14ac:dyDescent="0.25">
      <c r="A487" s="9" t="str">
        <f>'5'!A487</f>
        <v>William Penn SD</v>
      </c>
      <c r="B487" s="10" t="str">
        <f>'5'!B487</f>
        <v>Delaware</v>
      </c>
      <c r="C487" s="85">
        <f>'5'!C487</f>
        <v>1857</v>
      </c>
      <c r="D487" s="85">
        <f>'5'!D487</f>
        <v>1241</v>
      </c>
      <c r="E487" s="85">
        <f>'5'!E487</f>
        <v>3098</v>
      </c>
      <c r="F487" s="145">
        <v>0</v>
      </c>
      <c r="G487" s="24">
        <f t="shared" si="7"/>
        <v>0</v>
      </c>
    </row>
    <row r="488" spans="1:7" x14ac:dyDescent="0.25">
      <c r="A488" s="9" t="str">
        <f>'5'!A488</f>
        <v>Williams Valley SD</v>
      </c>
      <c r="B488" s="10" t="str">
        <f>'5'!B488</f>
        <v>Schuylkill</v>
      </c>
      <c r="C488" s="85">
        <f>'5'!C488</f>
        <v>248</v>
      </c>
      <c r="D488" s="85">
        <f>'5'!D488</f>
        <v>165</v>
      </c>
      <c r="E488" s="85">
        <f>'5'!E488</f>
        <v>413</v>
      </c>
      <c r="F488" s="145">
        <v>0</v>
      </c>
      <c r="G488" s="24">
        <f t="shared" si="7"/>
        <v>0</v>
      </c>
    </row>
    <row r="489" spans="1:7" x14ac:dyDescent="0.25">
      <c r="A489" s="9" t="str">
        <f>'5'!A489</f>
        <v>Williamsburg Community SD</v>
      </c>
      <c r="B489" s="10" t="str">
        <f>'5'!B489</f>
        <v>Blair</v>
      </c>
      <c r="C489" s="85">
        <f>'5'!C489</f>
        <v>118</v>
      </c>
      <c r="D489" s="85">
        <f>'5'!D489</f>
        <v>87</v>
      </c>
      <c r="E489" s="85">
        <f>'5'!E489</f>
        <v>205</v>
      </c>
      <c r="F489" s="145">
        <v>0</v>
      </c>
      <c r="G489" s="24">
        <f t="shared" si="7"/>
        <v>0</v>
      </c>
    </row>
    <row r="490" spans="1:7" x14ac:dyDescent="0.25">
      <c r="A490" s="9" t="str">
        <f>'5'!A490</f>
        <v>Williamsport Area SD</v>
      </c>
      <c r="B490" s="10" t="str">
        <f>'5'!B490</f>
        <v>Lycoming</v>
      </c>
      <c r="C490" s="85">
        <f>'5'!C490</f>
        <v>1510</v>
      </c>
      <c r="D490" s="85">
        <f>'5'!D490</f>
        <v>991</v>
      </c>
      <c r="E490" s="85">
        <f>'5'!E490</f>
        <v>2501</v>
      </c>
      <c r="F490" s="145">
        <v>0</v>
      </c>
      <c r="G490" s="24">
        <f t="shared" si="7"/>
        <v>0</v>
      </c>
    </row>
    <row r="491" spans="1:7" x14ac:dyDescent="0.25">
      <c r="A491" s="9" t="str">
        <f>'5'!A491</f>
        <v>Wilmington Area SD</v>
      </c>
      <c r="B491" s="10" t="str">
        <f>'5'!B491</f>
        <v>Lawrence</v>
      </c>
      <c r="C491" s="85">
        <f>'5'!C491</f>
        <v>352</v>
      </c>
      <c r="D491" s="85">
        <f>'5'!D491</f>
        <v>255</v>
      </c>
      <c r="E491" s="85">
        <f>'5'!E491</f>
        <v>607</v>
      </c>
      <c r="F491" s="145">
        <v>0</v>
      </c>
      <c r="G491" s="24">
        <f t="shared" si="7"/>
        <v>0</v>
      </c>
    </row>
    <row r="492" spans="1:7" x14ac:dyDescent="0.25">
      <c r="A492" s="9" t="str">
        <f>'5'!A492</f>
        <v>Wilson Area SD</v>
      </c>
      <c r="B492" s="10" t="str">
        <f>'5'!B492</f>
        <v>Northampton</v>
      </c>
      <c r="C492" s="85">
        <f>'5'!C492</f>
        <v>569</v>
      </c>
      <c r="D492" s="85">
        <f>'5'!D492</f>
        <v>377</v>
      </c>
      <c r="E492" s="85">
        <f>'5'!E492</f>
        <v>946</v>
      </c>
      <c r="F492" s="145">
        <v>2</v>
      </c>
      <c r="G492" s="24">
        <f t="shared" si="7"/>
        <v>5.3050397877984082E-3</v>
      </c>
    </row>
    <row r="493" spans="1:7" x14ac:dyDescent="0.25">
      <c r="A493" s="9" t="str">
        <f>'5'!A493</f>
        <v>Wilson SD</v>
      </c>
      <c r="B493" s="10" t="str">
        <f>'5'!B493</f>
        <v>Berks</v>
      </c>
      <c r="C493" s="85">
        <f>'5'!C493</f>
        <v>1189</v>
      </c>
      <c r="D493" s="85">
        <f>'5'!D493</f>
        <v>827</v>
      </c>
      <c r="E493" s="85">
        <f>'5'!E493</f>
        <v>2016</v>
      </c>
      <c r="F493" s="145">
        <v>0</v>
      </c>
      <c r="G493" s="24">
        <f t="shared" si="7"/>
        <v>0</v>
      </c>
    </row>
    <row r="494" spans="1:7" x14ac:dyDescent="0.25">
      <c r="A494" s="9" t="str">
        <f>'5'!A494</f>
        <v>Windber Area SD</v>
      </c>
      <c r="B494" s="10" t="str">
        <f>'5'!B494</f>
        <v>Somerset</v>
      </c>
      <c r="C494" s="85">
        <f>'5'!C494</f>
        <v>210</v>
      </c>
      <c r="D494" s="85">
        <f>'5'!D494</f>
        <v>175</v>
      </c>
      <c r="E494" s="85">
        <f>'5'!E494</f>
        <v>385</v>
      </c>
      <c r="F494" s="145">
        <v>70</v>
      </c>
      <c r="G494" s="24">
        <f t="shared" si="7"/>
        <v>0.4</v>
      </c>
    </row>
    <row r="495" spans="1:7" x14ac:dyDescent="0.25">
      <c r="A495" s="9" t="str">
        <f>'5'!A495</f>
        <v>Wissahickon SD</v>
      </c>
      <c r="B495" s="10" t="str">
        <f>'5'!B495</f>
        <v>Montgomery</v>
      </c>
      <c r="C495" s="85">
        <f>'5'!C495</f>
        <v>996</v>
      </c>
      <c r="D495" s="85">
        <f>'5'!D495</f>
        <v>761</v>
      </c>
      <c r="E495" s="85">
        <f>'5'!E495</f>
        <v>1757</v>
      </c>
      <c r="F495" s="145">
        <v>0</v>
      </c>
      <c r="G495" s="24">
        <f t="shared" si="7"/>
        <v>0</v>
      </c>
    </row>
    <row r="496" spans="1:7" x14ac:dyDescent="0.25">
      <c r="A496" s="9" t="str">
        <f>'5'!A496</f>
        <v>Woodland Hills SD</v>
      </c>
      <c r="B496" s="10" t="str">
        <f>'5'!B496</f>
        <v>Allegheny</v>
      </c>
      <c r="C496" s="85">
        <f>'5'!C496</f>
        <v>1618</v>
      </c>
      <c r="D496" s="85">
        <f>'5'!D496</f>
        <v>1012</v>
      </c>
      <c r="E496" s="85">
        <f>'5'!E496</f>
        <v>2630</v>
      </c>
      <c r="F496" s="145">
        <v>32</v>
      </c>
      <c r="G496" s="24">
        <f t="shared" si="7"/>
        <v>3.1620553359683792E-2</v>
      </c>
    </row>
    <row r="497" spans="1:17" x14ac:dyDescent="0.25">
      <c r="A497" s="9" t="str">
        <f>'5'!A497</f>
        <v>Wyalusing Area SD</v>
      </c>
      <c r="B497" s="10" t="str">
        <f>'5'!B497</f>
        <v>Bradford</v>
      </c>
      <c r="C497" s="85">
        <f>'5'!C497</f>
        <v>318</v>
      </c>
      <c r="D497" s="85">
        <f>'5'!D497</f>
        <v>247</v>
      </c>
      <c r="E497" s="85">
        <f>'5'!E497</f>
        <v>565</v>
      </c>
      <c r="F497" s="145">
        <v>0</v>
      </c>
      <c r="G497" s="24">
        <f t="shared" si="7"/>
        <v>0</v>
      </c>
    </row>
    <row r="498" spans="1:17" x14ac:dyDescent="0.25">
      <c r="A498" s="9" t="str">
        <f>'5'!A498</f>
        <v>Wyoming Area SD</v>
      </c>
      <c r="B498" s="10" t="str">
        <f>'5'!B498</f>
        <v>Luzerne</v>
      </c>
      <c r="C498" s="85">
        <f>'5'!C498</f>
        <v>477</v>
      </c>
      <c r="D498" s="85">
        <f>'5'!D498</f>
        <v>411</v>
      </c>
      <c r="E498" s="85">
        <f>'5'!E498</f>
        <v>888</v>
      </c>
      <c r="F498" s="145">
        <v>0</v>
      </c>
      <c r="G498" s="24">
        <f t="shared" si="7"/>
        <v>0</v>
      </c>
    </row>
    <row r="499" spans="1:17" x14ac:dyDescent="0.25">
      <c r="A499" s="9" t="str">
        <f>'5'!A499</f>
        <v>Wyoming Valley West SD</v>
      </c>
      <c r="B499" s="10" t="str">
        <f>'5'!B499</f>
        <v>Luzerne</v>
      </c>
      <c r="C499" s="85">
        <f>'5'!C499</f>
        <v>1409</v>
      </c>
      <c r="D499" s="85">
        <f>'5'!D499</f>
        <v>852</v>
      </c>
      <c r="E499" s="85">
        <f>'5'!E499</f>
        <v>2261</v>
      </c>
      <c r="F499" s="145">
        <v>0</v>
      </c>
      <c r="G499" s="24">
        <f t="shared" si="7"/>
        <v>0</v>
      </c>
    </row>
    <row r="500" spans="1:17" x14ac:dyDescent="0.25">
      <c r="A500" s="9" t="str">
        <f>'5'!A500</f>
        <v>Wyomissing Area SD</v>
      </c>
      <c r="B500" s="10" t="str">
        <f>'5'!B500</f>
        <v>Berks</v>
      </c>
      <c r="C500" s="85">
        <f>'5'!C500</f>
        <v>344</v>
      </c>
      <c r="D500" s="85">
        <f>'5'!D500</f>
        <v>247</v>
      </c>
      <c r="E500" s="85">
        <f>'5'!E500</f>
        <v>591</v>
      </c>
      <c r="F500" s="145">
        <v>0</v>
      </c>
      <c r="G500" s="24">
        <f t="shared" si="7"/>
        <v>0</v>
      </c>
    </row>
    <row r="501" spans="1:17" x14ac:dyDescent="0.25">
      <c r="A501" s="9" t="str">
        <f>'5'!A501</f>
        <v>York City SD</v>
      </c>
      <c r="B501" s="10" t="str">
        <f>'5'!B501</f>
        <v>York</v>
      </c>
      <c r="C501" s="85">
        <f>'5'!C501</f>
        <v>2492</v>
      </c>
      <c r="D501" s="85">
        <f>'5'!D501</f>
        <v>1533</v>
      </c>
      <c r="E501" s="85">
        <f>'5'!E501</f>
        <v>4025</v>
      </c>
      <c r="F501" s="145">
        <v>118</v>
      </c>
      <c r="G501" s="24">
        <f t="shared" si="7"/>
        <v>7.6973255055446832E-2</v>
      </c>
    </row>
    <row r="502" spans="1:17" x14ac:dyDescent="0.25">
      <c r="A502" s="9" t="str">
        <f>'5'!A502</f>
        <v>York Suburban SD</v>
      </c>
      <c r="B502" s="10" t="str">
        <f>'5'!B502</f>
        <v>York</v>
      </c>
      <c r="C502" s="85">
        <f>'5'!C502</f>
        <v>562</v>
      </c>
      <c r="D502" s="85">
        <f>'5'!D502</f>
        <v>406</v>
      </c>
      <c r="E502" s="85">
        <f>'5'!E502</f>
        <v>968</v>
      </c>
      <c r="F502" s="145">
        <v>0</v>
      </c>
      <c r="G502" s="24">
        <f t="shared" si="7"/>
        <v>0</v>
      </c>
    </row>
    <row r="503" spans="1:17" x14ac:dyDescent="0.25">
      <c r="A503" s="9" t="str">
        <f>'5'!A503</f>
        <v>Yough SD</v>
      </c>
      <c r="B503" s="10" t="str">
        <f>'5'!B503</f>
        <v>Westmoreland</v>
      </c>
      <c r="C503" s="85">
        <f>'5'!C503</f>
        <v>429</v>
      </c>
      <c r="D503" s="85">
        <f>'5'!D503</f>
        <v>294</v>
      </c>
      <c r="E503" s="85">
        <f>'5'!E503</f>
        <v>723</v>
      </c>
      <c r="F503" s="145">
        <v>0</v>
      </c>
      <c r="G503" s="24">
        <f t="shared" si="7"/>
        <v>0</v>
      </c>
    </row>
    <row r="504" spans="1:17" x14ac:dyDescent="0.25">
      <c r="A504" s="168" t="s">
        <v>529</v>
      </c>
      <c r="B504" s="172"/>
      <c r="C504" s="14">
        <f>SUM(C4:C503)</f>
        <v>432581</v>
      </c>
      <c r="D504" s="14">
        <f t="shared" ref="D504:E504" si="8">SUM(D4:D503)</f>
        <v>296957</v>
      </c>
      <c r="E504" s="14">
        <f t="shared" si="8"/>
        <v>729538</v>
      </c>
      <c r="F504" s="82">
        <f>SUM(F4:F503)</f>
        <v>11999</v>
      </c>
      <c r="G504" s="26">
        <f t="shared" si="7"/>
        <v>4.0406523503402847E-2</v>
      </c>
      <c r="H504" s="5"/>
      <c r="I504" s="5"/>
      <c r="J504" s="5"/>
      <c r="K504" s="5"/>
      <c r="L504" s="5"/>
      <c r="M504" s="5"/>
      <c r="N504" s="5"/>
      <c r="O504" s="5"/>
      <c r="P504" s="5"/>
    </row>
    <row r="505" spans="1:17" x14ac:dyDescent="0.25">
      <c r="A505" s="183" t="str">
        <f>'1'!A504</f>
        <v>* 2010 School District population estimates from PA Data Center, Penn State University</v>
      </c>
      <c r="B505" s="183"/>
      <c r="C505" s="183"/>
      <c r="D505" s="183"/>
      <c r="E505" s="183"/>
      <c r="F505" s="183"/>
      <c r="G505" s="183"/>
      <c r="H505" s="183"/>
      <c r="I505" s="183"/>
      <c r="J505" s="183"/>
      <c r="K505" s="183"/>
      <c r="L505" s="183"/>
      <c r="M505" s="183"/>
      <c r="N505" s="183"/>
      <c r="O505" s="183"/>
      <c r="P505" s="183"/>
      <c r="Q505" s="183"/>
    </row>
    <row r="506" spans="1:17" x14ac:dyDescent="0.25">
      <c r="A506" s="183" t="s">
        <v>830</v>
      </c>
      <c r="B506" s="183"/>
      <c r="C506" s="183"/>
      <c r="D506" s="183"/>
      <c r="E506" s="183"/>
      <c r="F506" s="183"/>
      <c r="G506" s="183"/>
      <c r="H506" s="183"/>
      <c r="I506" s="5"/>
      <c r="J506" s="5"/>
      <c r="K506" s="5"/>
      <c r="L506" s="5"/>
      <c r="M506" s="5"/>
      <c r="N506" s="5"/>
      <c r="O506" s="5"/>
      <c r="P506" s="5"/>
      <c r="Q506" s="5"/>
    </row>
    <row r="507" spans="1:17" x14ac:dyDescent="0.25">
      <c r="A507" s="183" t="s">
        <v>613</v>
      </c>
      <c r="B507" s="183"/>
      <c r="C507" s="183"/>
      <c r="D507" s="183"/>
      <c r="E507" s="183"/>
      <c r="F507" s="183"/>
      <c r="G507" s="183"/>
      <c r="H507" s="183"/>
      <c r="I507" s="5"/>
      <c r="J507" s="5"/>
      <c r="K507" s="5"/>
      <c r="L507" s="5"/>
      <c r="M507" s="5"/>
      <c r="N507" s="5"/>
      <c r="O507" s="5"/>
      <c r="P507" s="5"/>
      <c r="Q507" s="5"/>
    </row>
  </sheetData>
  <mergeCells count="7">
    <mergeCell ref="A1:H1"/>
    <mergeCell ref="A505:Q505"/>
    <mergeCell ref="A506:H506"/>
    <mergeCell ref="A507:H507"/>
    <mergeCell ref="A2:E2"/>
    <mergeCell ref="A504:B504"/>
    <mergeCell ref="F2:G2"/>
  </mergeCells>
  <pageMargins left="0.3" right="0.3" top="0.4" bottom="0.5" header="0.3" footer="0.3"/>
  <pageSetup orientation="portrait" verticalDpi="0" r:id="rId1"/>
  <headerFooter>
    <oddFooter>&amp;L&amp;8Prepared by:  Office of Child Development and Early Learning&amp;C&amp;8&amp;P&amp;R&amp;8Updated 11/1/2011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66FFFF"/>
  </sheetPr>
  <dimension ref="A1:S507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RowHeight="15" x14ac:dyDescent="0.25"/>
  <cols>
    <col min="1" max="1" width="28.42578125" bestFit="1" customWidth="1"/>
    <col min="2" max="2" width="13.28515625" bestFit="1" customWidth="1"/>
    <col min="3" max="5" width="9.140625" style="102"/>
    <col min="6" max="6" width="23.5703125" bestFit="1" customWidth="1"/>
    <col min="7" max="7" width="23.28515625" bestFit="1" customWidth="1"/>
    <col min="8" max="8" width="11.140625" style="97" bestFit="1" customWidth="1"/>
    <col min="9" max="9" width="9" style="97" customWidth="1"/>
    <col min="10" max="16" width="9.140625" style="97"/>
    <col min="19" max="19" width="9.140625" style="21"/>
    <col min="20" max="20" width="10" customWidth="1"/>
  </cols>
  <sheetData>
    <row r="1" spans="1:16" x14ac:dyDescent="0.25">
      <c r="A1" s="171" t="str">
        <f>'Table of Contents'!B13&amp;": "&amp;'Table of Contents'!C13</f>
        <v>Tab 8: Early Intervention Reach Data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</row>
    <row r="2" spans="1:16" x14ac:dyDescent="0.25">
      <c r="A2" s="193" t="str">
        <f>'5'!A2:E2</f>
        <v>2012-2013</v>
      </c>
      <c r="B2" s="194"/>
      <c r="C2" s="194"/>
      <c r="D2" s="194"/>
      <c r="E2" s="195"/>
      <c r="F2" s="196" t="s">
        <v>623</v>
      </c>
      <c r="G2" s="197"/>
      <c r="H2" s="197"/>
      <c r="I2" s="197"/>
      <c r="J2" s="197"/>
      <c r="K2" s="197"/>
      <c r="L2" s="197"/>
      <c r="M2" s="197"/>
      <c r="N2" s="197"/>
      <c r="O2" s="197"/>
      <c r="P2" s="198"/>
    </row>
    <row r="3" spans="1:16" ht="60" x14ac:dyDescent="0.25">
      <c r="A3" s="47" t="str">
        <f>'1'!A2</f>
        <v>School District</v>
      </c>
      <c r="B3" s="47" t="str">
        <f>'1'!B2</f>
        <v>County</v>
      </c>
      <c r="C3" s="87" t="str">
        <f>'[2]12'!C2</f>
        <v># of Children Ages 0-2*</v>
      </c>
      <c r="D3" s="87" t="str">
        <f>'[2]12'!D2</f>
        <v># of Children Ages 3-4*</v>
      </c>
      <c r="E3" s="87" t="str">
        <f>'[2]12'!E2</f>
        <v># of Children Under 5*</v>
      </c>
      <c r="F3" s="48" t="s">
        <v>656</v>
      </c>
      <c r="G3" s="48" t="s">
        <v>657</v>
      </c>
      <c r="H3" s="48" t="s">
        <v>624</v>
      </c>
      <c r="I3" s="48" t="s">
        <v>637</v>
      </c>
      <c r="J3" s="48" t="s">
        <v>667</v>
      </c>
      <c r="K3" s="48" t="s">
        <v>668</v>
      </c>
      <c r="L3" s="48" t="s">
        <v>612</v>
      </c>
      <c r="M3" s="48" t="s">
        <v>562</v>
      </c>
      <c r="N3" s="49" t="s">
        <v>625</v>
      </c>
      <c r="O3" s="49" t="s">
        <v>626</v>
      </c>
      <c r="P3" s="49" t="s">
        <v>627</v>
      </c>
    </row>
    <row r="4" spans="1:16" x14ac:dyDescent="0.25">
      <c r="A4" s="9" t="str">
        <f>'7'!A4</f>
        <v>Abington Heights SD</v>
      </c>
      <c r="B4" s="29" t="str">
        <f>'7'!B4</f>
        <v>Lackawanna</v>
      </c>
      <c r="C4" s="85">
        <f>'7'!C4</f>
        <v>665</v>
      </c>
      <c r="D4" s="85">
        <f>'7'!D4</f>
        <v>501</v>
      </c>
      <c r="E4" s="85">
        <f>'7'!E4</f>
        <v>1166</v>
      </c>
      <c r="F4" s="139" t="s">
        <v>832</v>
      </c>
      <c r="G4" s="139" t="s">
        <v>833</v>
      </c>
      <c r="H4" s="139">
        <v>2</v>
      </c>
      <c r="I4" s="145">
        <v>52</v>
      </c>
      <c r="J4" s="139">
        <v>33</v>
      </c>
      <c r="K4" s="139">
        <v>21</v>
      </c>
      <c r="L4" s="12">
        <f>I4+J4</f>
        <v>85</v>
      </c>
      <c r="M4" s="12">
        <f>I4+J4+K4</f>
        <v>106</v>
      </c>
      <c r="N4" s="24">
        <f t="shared" ref="N4:N30" si="0">I4/C4</f>
        <v>7.8195488721804512E-2</v>
      </c>
      <c r="O4" s="24">
        <f t="shared" ref="O4:O30" si="1">J4/D4</f>
        <v>6.5868263473053898E-2</v>
      </c>
      <c r="P4" s="24">
        <f>L4/E4</f>
        <v>7.2898799313893647E-2</v>
      </c>
    </row>
    <row r="5" spans="1:16" x14ac:dyDescent="0.25">
      <c r="A5" s="9" t="str">
        <f>'7'!A5</f>
        <v>Abington SD</v>
      </c>
      <c r="B5" s="29" t="str">
        <f>'7'!B5</f>
        <v>Montgomery</v>
      </c>
      <c r="C5" s="85">
        <f>'7'!C5</f>
        <v>1942</v>
      </c>
      <c r="D5" s="85">
        <f>'7'!D5</f>
        <v>1304</v>
      </c>
      <c r="E5" s="85">
        <f>'7'!E5</f>
        <v>3246</v>
      </c>
      <c r="F5" s="139" t="s">
        <v>834</v>
      </c>
      <c r="G5" s="139" t="s">
        <v>550</v>
      </c>
      <c r="H5" s="139">
        <v>2</v>
      </c>
      <c r="I5" s="145">
        <v>178</v>
      </c>
      <c r="J5" s="139">
        <v>145</v>
      </c>
      <c r="K5" s="139">
        <v>54</v>
      </c>
      <c r="L5" s="12">
        <f t="shared" ref="L5:L68" si="2">I5+J5</f>
        <v>323</v>
      </c>
      <c r="M5" s="12">
        <f t="shared" ref="M5:M30" si="3">I5+J5+K5</f>
        <v>377</v>
      </c>
      <c r="N5" s="24">
        <f t="shared" si="0"/>
        <v>9.1658084449021626E-2</v>
      </c>
      <c r="O5" s="24">
        <f t="shared" si="1"/>
        <v>0.1111963190184049</v>
      </c>
      <c r="P5" s="24">
        <f t="shared" ref="P5:P30" si="4">L5/E5</f>
        <v>9.9507085643869383E-2</v>
      </c>
    </row>
    <row r="6" spans="1:16" x14ac:dyDescent="0.25">
      <c r="A6" s="9" t="str">
        <f>'7'!A6</f>
        <v>Albert Gallatin Area SD</v>
      </c>
      <c r="B6" s="29" t="str">
        <f>'7'!B6</f>
        <v>Fayette</v>
      </c>
      <c r="C6" s="85">
        <f>'7'!C6</f>
        <v>732</v>
      </c>
      <c r="D6" s="85">
        <f>'7'!D6</f>
        <v>512</v>
      </c>
      <c r="E6" s="85">
        <f>'7'!E6</f>
        <v>1244</v>
      </c>
      <c r="F6" s="139" t="s">
        <v>835</v>
      </c>
      <c r="G6" s="139" t="s">
        <v>568</v>
      </c>
      <c r="H6" s="139">
        <v>2</v>
      </c>
      <c r="I6" s="145">
        <v>82</v>
      </c>
      <c r="J6" s="139">
        <v>48</v>
      </c>
      <c r="K6" s="139">
        <v>20</v>
      </c>
      <c r="L6" s="12">
        <f t="shared" si="2"/>
        <v>130</v>
      </c>
      <c r="M6" s="12">
        <f t="shared" si="3"/>
        <v>150</v>
      </c>
      <c r="N6" s="24">
        <f t="shared" si="0"/>
        <v>0.11202185792349727</v>
      </c>
      <c r="O6" s="24">
        <f t="shared" si="1"/>
        <v>9.375E-2</v>
      </c>
      <c r="P6" s="24">
        <f t="shared" si="4"/>
        <v>0.1045016077170418</v>
      </c>
    </row>
    <row r="7" spans="1:16" x14ac:dyDescent="0.25">
      <c r="A7" s="9" t="str">
        <f>'7'!A7</f>
        <v>Aliquippa SD</v>
      </c>
      <c r="B7" s="29" t="str">
        <f>'7'!B7</f>
        <v>Beaver</v>
      </c>
      <c r="C7" s="85">
        <f>'7'!C7</f>
        <v>405</v>
      </c>
      <c r="D7" s="85">
        <f>'7'!D7</f>
        <v>246</v>
      </c>
      <c r="E7" s="85">
        <f>'7'!E7</f>
        <v>651</v>
      </c>
      <c r="F7" s="139" t="s">
        <v>836</v>
      </c>
      <c r="G7" s="139" t="s">
        <v>567</v>
      </c>
      <c r="H7" s="139">
        <v>2</v>
      </c>
      <c r="I7" s="145">
        <v>37</v>
      </c>
      <c r="J7" s="139">
        <v>36</v>
      </c>
      <c r="K7" s="139">
        <v>7</v>
      </c>
      <c r="L7" s="12">
        <f t="shared" si="2"/>
        <v>73</v>
      </c>
      <c r="M7" s="12">
        <f t="shared" si="3"/>
        <v>80</v>
      </c>
      <c r="N7" s="24">
        <f t="shared" si="0"/>
        <v>9.1358024691358022E-2</v>
      </c>
      <c r="O7" s="24">
        <f t="shared" si="1"/>
        <v>0.14634146341463414</v>
      </c>
      <c r="P7" s="24">
        <f t="shared" si="4"/>
        <v>0.11213517665130568</v>
      </c>
    </row>
    <row r="8" spans="1:16" x14ac:dyDescent="0.25">
      <c r="A8" s="9" t="str">
        <f>'7'!A8</f>
        <v>Allegheny Valley SD</v>
      </c>
      <c r="B8" s="29" t="str">
        <f>'7'!B8</f>
        <v>Allegheny</v>
      </c>
      <c r="C8" s="85">
        <f>'7'!C8</f>
        <v>207</v>
      </c>
      <c r="D8" s="85">
        <f>'7'!D8</f>
        <v>141</v>
      </c>
      <c r="E8" s="85">
        <f>'7'!E8</f>
        <v>348</v>
      </c>
      <c r="F8" s="139" t="s">
        <v>837</v>
      </c>
      <c r="G8" s="139" t="s">
        <v>539</v>
      </c>
      <c r="H8" s="139">
        <v>2</v>
      </c>
      <c r="I8" s="145">
        <v>78</v>
      </c>
      <c r="J8" s="139">
        <v>25</v>
      </c>
      <c r="K8" s="139">
        <v>4</v>
      </c>
      <c r="L8" s="12">
        <f t="shared" si="2"/>
        <v>103</v>
      </c>
      <c r="M8" s="12">
        <f t="shared" si="3"/>
        <v>107</v>
      </c>
      <c r="N8" s="24">
        <f t="shared" si="0"/>
        <v>0.37681159420289856</v>
      </c>
      <c r="O8" s="24">
        <f t="shared" si="1"/>
        <v>0.1773049645390071</v>
      </c>
      <c r="P8" s="24">
        <f t="shared" si="4"/>
        <v>0.29597701149425287</v>
      </c>
    </row>
    <row r="9" spans="1:16" x14ac:dyDescent="0.25">
      <c r="A9" s="9" t="str">
        <f>'7'!A9</f>
        <v>Allegheny-Clarion Valley SD</v>
      </c>
      <c r="B9" s="29" t="str">
        <f>'7'!B9</f>
        <v>Clarion</v>
      </c>
      <c r="C9" s="85">
        <f>'7'!C9</f>
        <v>192</v>
      </c>
      <c r="D9" s="85">
        <f>'7'!D9</f>
        <v>115</v>
      </c>
      <c r="E9" s="85">
        <f>'7'!E9</f>
        <v>307</v>
      </c>
      <c r="F9" s="139" t="s">
        <v>838</v>
      </c>
      <c r="G9" s="139" t="s">
        <v>566</v>
      </c>
      <c r="H9" s="139">
        <v>2</v>
      </c>
      <c r="I9" s="145">
        <v>16</v>
      </c>
      <c r="J9" s="139">
        <v>44</v>
      </c>
      <c r="K9" s="139">
        <v>8</v>
      </c>
      <c r="L9" s="12">
        <f t="shared" si="2"/>
        <v>60</v>
      </c>
      <c r="M9" s="12">
        <f t="shared" si="3"/>
        <v>68</v>
      </c>
      <c r="N9" s="24">
        <f t="shared" si="0"/>
        <v>8.3333333333333329E-2</v>
      </c>
      <c r="O9" s="24">
        <f t="shared" si="1"/>
        <v>0.38260869565217392</v>
      </c>
      <c r="P9" s="24">
        <f t="shared" si="4"/>
        <v>0.19543973941368079</v>
      </c>
    </row>
    <row r="10" spans="1:16" x14ac:dyDescent="0.25">
      <c r="A10" s="9" t="str">
        <f>'7'!A10</f>
        <v>Allentown City SD</v>
      </c>
      <c r="B10" s="29" t="str">
        <f>'7'!B10</f>
        <v>Lehigh</v>
      </c>
      <c r="C10" s="85">
        <f>'7'!C10</f>
        <v>5668</v>
      </c>
      <c r="D10" s="85">
        <f>'7'!D10</f>
        <v>3664</v>
      </c>
      <c r="E10" s="85">
        <f>'7'!E10</f>
        <v>9332</v>
      </c>
      <c r="F10" s="139" t="s">
        <v>839</v>
      </c>
      <c r="G10" s="139" t="s">
        <v>537</v>
      </c>
      <c r="H10" s="139">
        <v>2</v>
      </c>
      <c r="I10" s="145">
        <v>720</v>
      </c>
      <c r="J10" s="139">
        <v>585</v>
      </c>
      <c r="K10" s="139">
        <v>166</v>
      </c>
      <c r="L10" s="12">
        <f t="shared" si="2"/>
        <v>1305</v>
      </c>
      <c r="M10" s="12">
        <f t="shared" si="3"/>
        <v>1471</v>
      </c>
      <c r="N10" s="24">
        <f t="shared" si="0"/>
        <v>0.12702893436838392</v>
      </c>
      <c r="O10" s="24">
        <f t="shared" si="1"/>
        <v>0.15966157205240175</v>
      </c>
      <c r="P10" s="24">
        <f t="shared" si="4"/>
        <v>0.13984140591513072</v>
      </c>
    </row>
    <row r="11" spans="1:16" x14ac:dyDescent="0.25">
      <c r="A11" s="9" t="str">
        <f>'7'!A11</f>
        <v>Altoona Area SD</v>
      </c>
      <c r="B11" s="29" t="str">
        <f>'7'!B11</f>
        <v>Blair</v>
      </c>
      <c r="C11" s="85">
        <f>'7'!C11</f>
        <v>2109</v>
      </c>
      <c r="D11" s="85">
        <f>'7'!D11</f>
        <v>1406</v>
      </c>
      <c r="E11" s="85">
        <f>'7'!E11</f>
        <v>3515</v>
      </c>
      <c r="F11" s="139" t="s">
        <v>840</v>
      </c>
      <c r="G11" s="139" t="s">
        <v>538</v>
      </c>
      <c r="H11" s="139">
        <v>2</v>
      </c>
      <c r="I11" s="145">
        <v>240</v>
      </c>
      <c r="J11" s="139">
        <v>421</v>
      </c>
      <c r="K11" s="139">
        <v>106</v>
      </c>
      <c r="L11" s="12">
        <f t="shared" si="2"/>
        <v>661</v>
      </c>
      <c r="M11" s="12">
        <f t="shared" si="3"/>
        <v>767</v>
      </c>
      <c r="N11" s="24">
        <f t="shared" si="0"/>
        <v>0.11379800853485064</v>
      </c>
      <c r="O11" s="24">
        <f t="shared" si="1"/>
        <v>0.29943100995732574</v>
      </c>
      <c r="P11" s="24">
        <f t="shared" si="4"/>
        <v>0.18805120910384068</v>
      </c>
    </row>
    <row r="12" spans="1:16" x14ac:dyDescent="0.25">
      <c r="A12" s="9" t="str">
        <f>'7'!A12</f>
        <v>Ambridge Area SD</v>
      </c>
      <c r="B12" s="29" t="str">
        <f>'7'!B12</f>
        <v>Beaver</v>
      </c>
      <c r="C12" s="85">
        <f>'7'!C12</f>
        <v>850</v>
      </c>
      <c r="D12" s="85">
        <f>'7'!D12</f>
        <v>531</v>
      </c>
      <c r="E12" s="85">
        <f>'7'!E12</f>
        <v>1381</v>
      </c>
      <c r="F12" s="139" t="s">
        <v>836</v>
      </c>
      <c r="G12" s="139" t="s">
        <v>567</v>
      </c>
      <c r="H12" s="139">
        <v>2</v>
      </c>
      <c r="I12" s="145">
        <v>77</v>
      </c>
      <c r="J12" s="139">
        <v>71</v>
      </c>
      <c r="K12" s="139">
        <v>24</v>
      </c>
      <c r="L12" s="12">
        <f t="shared" si="2"/>
        <v>148</v>
      </c>
      <c r="M12" s="12">
        <f t="shared" si="3"/>
        <v>172</v>
      </c>
      <c r="N12" s="24">
        <f t="shared" si="0"/>
        <v>9.058823529411765E-2</v>
      </c>
      <c r="O12" s="24">
        <f t="shared" si="1"/>
        <v>0.13370998116760829</v>
      </c>
      <c r="P12" s="24">
        <f t="shared" si="4"/>
        <v>0.10716871832005793</v>
      </c>
    </row>
    <row r="13" spans="1:16" x14ac:dyDescent="0.25">
      <c r="A13" s="9" t="str">
        <f>'7'!A13</f>
        <v>Annville-Cleona SD</v>
      </c>
      <c r="B13" s="29" t="str">
        <f>'7'!B13</f>
        <v>Lebanon</v>
      </c>
      <c r="C13" s="85">
        <f>'7'!C13</f>
        <v>324</v>
      </c>
      <c r="D13" s="85">
        <f>'7'!D13</f>
        <v>228</v>
      </c>
      <c r="E13" s="85">
        <f>'7'!E13</f>
        <v>552</v>
      </c>
      <c r="F13" s="139" t="s">
        <v>841</v>
      </c>
      <c r="G13" s="139" t="s">
        <v>548</v>
      </c>
      <c r="H13" s="139">
        <v>2</v>
      </c>
      <c r="I13" s="145">
        <v>25</v>
      </c>
      <c r="J13" s="139">
        <v>36</v>
      </c>
      <c r="K13" s="139">
        <v>7</v>
      </c>
      <c r="L13" s="12">
        <f t="shared" si="2"/>
        <v>61</v>
      </c>
      <c r="M13" s="12">
        <f t="shared" si="3"/>
        <v>68</v>
      </c>
      <c r="N13" s="24">
        <f t="shared" si="0"/>
        <v>7.716049382716049E-2</v>
      </c>
      <c r="O13" s="24">
        <f t="shared" si="1"/>
        <v>0.15789473684210525</v>
      </c>
      <c r="P13" s="24">
        <f t="shared" si="4"/>
        <v>0.1105072463768116</v>
      </c>
    </row>
    <row r="14" spans="1:16" x14ac:dyDescent="0.25">
      <c r="A14" s="9" t="str">
        <f>'7'!A14</f>
        <v>Antietam SD</v>
      </c>
      <c r="B14" s="29" t="str">
        <f>'7'!B14</f>
        <v>Berks</v>
      </c>
      <c r="C14" s="85">
        <f>'7'!C14</f>
        <v>301</v>
      </c>
      <c r="D14" s="85">
        <f>'7'!D14</f>
        <v>186</v>
      </c>
      <c r="E14" s="85">
        <f>'7'!E14</f>
        <v>487</v>
      </c>
      <c r="F14" s="139" t="s">
        <v>842</v>
      </c>
      <c r="G14" s="139" t="s">
        <v>552</v>
      </c>
      <c r="H14" s="139">
        <v>2</v>
      </c>
      <c r="I14" s="145">
        <v>35</v>
      </c>
      <c r="J14" s="139">
        <v>30</v>
      </c>
      <c r="K14" s="139">
        <v>6</v>
      </c>
      <c r="L14" s="12">
        <f t="shared" si="2"/>
        <v>65</v>
      </c>
      <c r="M14" s="12">
        <f t="shared" si="3"/>
        <v>71</v>
      </c>
      <c r="N14" s="24">
        <f t="shared" si="0"/>
        <v>0.11627906976744186</v>
      </c>
      <c r="O14" s="24">
        <f t="shared" si="1"/>
        <v>0.16129032258064516</v>
      </c>
      <c r="P14" s="24">
        <f t="shared" si="4"/>
        <v>0.13347022587268995</v>
      </c>
    </row>
    <row r="15" spans="1:16" x14ac:dyDescent="0.25">
      <c r="A15" s="9" t="str">
        <f>'7'!A15</f>
        <v>Apollo-Ridge SD</v>
      </c>
      <c r="B15" s="29" t="str">
        <f>'7'!B15</f>
        <v>Armstrong</v>
      </c>
      <c r="C15" s="85">
        <f>'7'!C15</f>
        <v>284</v>
      </c>
      <c r="D15" s="85">
        <f>'7'!D15</f>
        <v>191</v>
      </c>
      <c r="E15" s="85">
        <f>'7'!E15</f>
        <v>475</v>
      </c>
      <c r="F15" s="139" t="s">
        <v>843</v>
      </c>
      <c r="G15" s="139" t="s">
        <v>569</v>
      </c>
      <c r="H15" s="139">
        <v>2</v>
      </c>
      <c r="I15" s="145">
        <v>40</v>
      </c>
      <c r="J15" s="139">
        <v>25</v>
      </c>
      <c r="K15" s="139">
        <v>7</v>
      </c>
      <c r="L15" s="12">
        <f t="shared" si="2"/>
        <v>65</v>
      </c>
      <c r="M15" s="12">
        <f t="shared" si="3"/>
        <v>72</v>
      </c>
      <c r="N15" s="24">
        <f t="shared" si="0"/>
        <v>0.14084507042253522</v>
      </c>
      <c r="O15" s="24">
        <f t="shared" si="1"/>
        <v>0.13089005235602094</v>
      </c>
      <c r="P15" s="24">
        <f t="shared" si="4"/>
        <v>0.1368421052631579</v>
      </c>
    </row>
    <row r="16" spans="1:16" x14ac:dyDescent="0.25">
      <c r="A16" s="9" t="str">
        <f>'7'!A16</f>
        <v>Armstrong SD</v>
      </c>
      <c r="B16" s="29" t="str">
        <f>'7'!B16</f>
        <v>Armstrong</v>
      </c>
      <c r="C16" s="85">
        <f>'7'!C16</f>
        <v>1450</v>
      </c>
      <c r="D16" s="85">
        <f>'7'!D16</f>
        <v>1022</v>
      </c>
      <c r="E16" s="85">
        <f>'7'!E16</f>
        <v>2472</v>
      </c>
      <c r="F16" s="139" t="s">
        <v>843</v>
      </c>
      <c r="G16" s="139" t="s">
        <v>569</v>
      </c>
      <c r="H16" s="139">
        <v>2</v>
      </c>
      <c r="I16" s="145">
        <v>162</v>
      </c>
      <c r="J16" s="139">
        <v>122</v>
      </c>
      <c r="K16" s="139">
        <v>56</v>
      </c>
      <c r="L16" s="12">
        <f t="shared" si="2"/>
        <v>284</v>
      </c>
      <c r="M16" s="12">
        <f t="shared" si="3"/>
        <v>340</v>
      </c>
      <c r="N16" s="24">
        <f t="shared" si="0"/>
        <v>0.11172413793103449</v>
      </c>
      <c r="O16" s="24">
        <f t="shared" si="1"/>
        <v>0.11937377690802348</v>
      </c>
      <c r="P16" s="24">
        <f t="shared" si="4"/>
        <v>0.11488673139158576</v>
      </c>
    </row>
    <row r="17" spans="1:16" x14ac:dyDescent="0.25">
      <c r="A17" s="9" t="str">
        <f>'7'!A17</f>
        <v>Athens Area SD</v>
      </c>
      <c r="B17" s="29" t="str">
        <f>'7'!B17</f>
        <v>Bradford</v>
      </c>
      <c r="C17" s="85">
        <f>'7'!C17</f>
        <v>528</v>
      </c>
      <c r="D17" s="85">
        <f>'7'!D17</f>
        <v>352</v>
      </c>
      <c r="E17" s="85">
        <f>'7'!E17</f>
        <v>880</v>
      </c>
      <c r="F17" s="139" t="s">
        <v>844</v>
      </c>
      <c r="G17" s="139" t="s">
        <v>570</v>
      </c>
      <c r="H17" s="139">
        <v>2</v>
      </c>
      <c r="I17" s="145">
        <v>39</v>
      </c>
      <c r="J17" s="139">
        <v>49</v>
      </c>
      <c r="K17" s="139">
        <v>20</v>
      </c>
      <c r="L17" s="12">
        <f t="shared" si="2"/>
        <v>88</v>
      </c>
      <c r="M17" s="12">
        <f t="shared" si="3"/>
        <v>108</v>
      </c>
      <c r="N17" s="24">
        <f t="shared" si="0"/>
        <v>7.3863636363636367E-2</v>
      </c>
      <c r="O17" s="24">
        <f t="shared" si="1"/>
        <v>0.13920454545454544</v>
      </c>
      <c r="P17" s="24">
        <f t="shared" si="4"/>
        <v>0.1</v>
      </c>
    </row>
    <row r="18" spans="1:16" x14ac:dyDescent="0.25">
      <c r="A18" s="9" t="str">
        <f>'7'!A18</f>
        <v>Austin Area SD</v>
      </c>
      <c r="B18" s="29" t="str">
        <f>'7'!B18</f>
        <v>Potter</v>
      </c>
      <c r="C18" s="85">
        <f>'7'!C18</f>
        <v>40</v>
      </c>
      <c r="D18" s="85">
        <f>'7'!D18</f>
        <v>22</v>
      </c>
      <c r="E18" s="85">
        <f>'7'!E18</f>
        <v>62</v>
      </c>
      <c r="F18" s="139" t="s">
        <v>845</v>
      </c>
      <c r="G18" s="139" t="s">
        <v>571</v>
      </c>
      <c r="H18" s="139">
        <v>2</v>
      </c>
      <c r="I18" s="145">
        <v>6</v>
      </c>
      <c r="J18" s="139">
        <v>17</v>
      </c>
      <c r="K18" s="139">
        <v>1</v>
      </c>
      <c r="L18" s="12">
        <f t="shared" si="2"/>
        <v>23</v>
      </c>
      <c r="M18" s="12">
        <f t="shared" si="3"/>
        <v>24</v>
      </c>
      <c r="N18" s="24">
        <f t="shared" si="0"/>
        <v>0.15</v>
      </c>
      <c r="O18" s="24">
        <f t="shared" si="1"/>
        <v>0.77272727272727271</v>
      </c>
      <c r="P18" s="24">
        <f t="shared" si="4"/>
        <v>0.37096774193548387</v>
      </c>
    </row>
    <row r="19" spans="1:16" x14ac:dyDescent="0.25">
      <c r="A19" s="9" t="str">
        <f>'7'!A19</f>
        <v>Avella Area SD</v>
      </c>
      <c r="B19" s="29" t="str">
        <f>'7'!B19</f>
        <v>Washington</v>
      </c>
      <c r="C19" s="85">
        <f>'7'!C19</f>
        <v>124</v>
      </c>
      <c r="D19" s="85">
        <f>'7'!D19</f>
        <v>71</v>
      </c>
      <c r="E19" s="85">
        <f>'7'!E19</f>
        <v>195</v>
      </c>
      <c r="F19" s="139" t="s">
        <v>835</v>
      </c>
      <c r="G19" s="139" t="s">
        <v>572</v>
      </c>
      <c r="H19" s="139">
        <v>2</v>
      </c>
      <c r="I19" s="145">
        <v>5</v>
      </c>
      <c r="J19" s="139">
        <v>5</v>
      </c>
      <c r="K19" s="139">
        <v>2</v>
      </c>
      <c r="L19" s="12">
        <f t="shared" si="2"/>
        <v>10</v>
      </c>
      <c r="M19" s="12">
        <f t="shared" si="3"/>
        <v>12</v>
      </c>
      <c r="N19" s="24">
        <f t="shared" si="0"/>
        <v>4.0322580645161289E-2</v>
      </c>
      <c r="O19" s="24">
        <f t="shared" si="1"/>
        <v>7.0422535211267609E-2</v>
      </c>
      <c r="P19" s="24">
        <f t="shared" si="4"/>
        <v>5.128205128205128E-2</v>
      </c>
    </row>
    <row r="20" spans="1:16" x14ac:dyDescent="0.25">
      <c r="A20" s="9" t="str">
        <f>'7'!A20</f>
        <v>Avon Grove SD</v>
      </c>
      <c r="B20" s="29" t="str">
        <f>'7'!B20</f>
        <v>Chester</v>
      </c>
      <c r="C20" s="85">
        <f>'7'!C20</f>
        <v>1064</v>
      </c>
      <c r="D20" s="85">
        <f>'7'!D20</f>
        <v>844</v>
      </c>
      <c r="E20" s="85">
        <f>'7'!E20</f>
        <v>1908</v>
      </c>
      <c r="F20" s="139" t="s">
        <v>846</v>
      </c>
      <c r="G20" s="139" t="s">
        <v>541</v>
      </c>
      <c r="H20" s="139">
        <v>2</v>
      </c>
      <c r="I20" s="145">
        <v>83</v>
      </c>
      <c r="J20" s="139">
        <v>124</v>
      </c>
      <c r="K20" s="139">
        <v>53</v>
      </c>
      <c r="L20" s="12">
        <f t="shared" si="2"/>
        <v>207</v>
      </c>
      <c r="M20" s="12">
        <f t="shared" si="3"/>
        <v>260</v>
      </c>
      <c r="N20" s="24">
        <f t="shared" si="0"/>
        <v>7.8007518796992484E-2</v>
      </c>
      <c r="O20" s="24">
        <f t="shared" si="1"/>
        <v>0.14691943127962084</v>
      </c>
      <c r="P20" s="24">
        <f t="shared" si="4"/>
        <v>0.10849056603773585</v>
      </c>
    </row>
    <row r="21" spans="1:16" x14ac:dyDescent="0.25">
      <c r="A21" s="9" t="str">
        <f>'7'!A21</f>
        <v>Avonworth SD</v>
      </c>
      <c r="B21" s="29" t="str">
        <f>'7'!B21</f>
        <v>Allegheny</v>
      </c>
      <c r="C21" s="85">
        <f>'7'!C21</f>
        <v>403</v>
      </c>
      <c r="D21" s="85">
        <f>'7'!D21</f>
        <v>268</v>
      </c>
      <c r="E21" s="85">
        <f>'7'!E21</f>
        <v>671</v>
      </c>
      <c r="F21" s="139" t="s">
        <v>837</v>
      </c>
      <c r="G21" s="139" t="s">
        <v>539</v>
      </c>
      <c r="H21" s="139">
        <v>2</v>
      </c>
      <c r="I21" s="145">
        <v>37</v>
      </c>
      <c r="J21" s="139">
        <v>21</v>
      </c>
      <c r="K21" s="139">
        <v>5</v>
      </c>
      <c r="L21" s="12">
        <f t="shared" si="2"/>
        <v>58</v>
      </c>
      <c r="M21" s="12">
        <f t="shared" si="3"/>
        <v>63</v>
      </c>
      <c r="N21" s="24">
        <f t="shared" si="0"/>
        <v>9.1811414392059559E-2</v>
      </c>
      <c r="O21" s="24">
        <f t="shared" si="1"/>
        <v>7.8358208955223885E-2</v>
      </c>
      <c r="P21" s="24">
        <f t="shared" si="4"/>
        <v>8.6438152011922509E-2</v>
      </c>
    </row>
    <row r="22" spans="1:16" x14ac:dyDescent="0.25">
      <c r="A22" s="9" t="str">
        <f>'7'!A22</f>
        <v>Bald Eagle Area SD</v>
      </c>
      <c r="B22" s="29" t="str">
        <f>'7'!B22</f>
        <v>Centre</v>
      </c>
      <c r="C22" s="85">
        <f>'7'!C22</f>
        <v>382</v>
      </c>
      <c r="D22" s="85">
        <f>'7'!D22</f>
        <v>289</v>
      </c>
      <c r="E22" s="85">
        <f>'7'!E22</f>
        <v>671</v>
      </c>
      <c r="F22" s="139" t="s">
        <v>847</v>
      </c>
      <c r="G22" s="139" t="s">
        <v>554</v>
      </c>
      <c r="H22" s="139">
        <v>2</v>
      </c>
      <c r="I22" s="145">
        <v>39</v>
      </c>
      <c r="J22" s="139">
        <v>47</v>
      </c>
      <c r="K22" s="139">
        <v>34</v>
      </c>
      <c r="L22" s="12">
        <f t="shared" si="2"/>
        <v>86</v>
      </c>
      <c r="M22" s="12">
        <f t="shared" si="3"/>
        <v>120</v>
      </c>
      <c r="N22" s="24">
        <f t="shared" si="0"/>
        <v>0.10209424083769633</v>
      </c>
      <c r="O22" s="24">
        <f t="shared" si="1"/>
        <v>0.16262975778546712</v>
      </c>
      <c r="P22" s="24">
        <f t="shared" si="4"/>
        <v>0.12816691505216096</v>
      </c>
    </row>
    <row r="23" spans="1:16" x14ac:dyDescent="0.25">
      <c r="A23" s="9" t="str">
        <f>'7'!A23</f>
        <v>Baldwin-Whitehall SD</v>
      </c>
      <c r="B23" s="29" t="str">
        <f>'7'!B23</f>
        <v>Allegheny</v>
      </c>
      <c r="C23" s="85">
        <f>'7'!C23</f>
        <v>1099</v>
      </c>
      <c r="D23" s="85">
        <f>'7'!D23</f>
        <v>663</v>
      </c>
      <c r="E23" s="85">
        <f>'7'!E23</f>
        <v>1762</v>
      </c>
      <c r="F23" s="139" t="s">
        <v>837</v>
      </c>
      <c r="G23" s="139" t="s">
        <v>539</v>
      </c>
      <c r="H23" s="139">
        <v>2</v>
      </c>
      <c r="I23" s="145">
        <v>121</v>
      </c>
      <c r="J23" s="139">
        <v>81</v>
      </c>
      <c r="K23" s="139">
        <v>22</v>
      </c>
      <c r="L23" s="12">
        <f t="shared" si="2"/>
        <v>202</v>
      </c>
      <c r="M23" s="12">
        <f t="shared" si="3"/>
        <v>224</v>
      </c>
      <c r="N23" s="24">
        <f t="shared" si="0"/>
        <v>0.11010009099181074</v>
      </c>
      <c r="O23" s="24">
        <f t="shared" si="1"/>
        <v>0.12217194570135746</v>
      </c>
      <c r="P23" s="24">
        <f t="shared" si="4"/>
        <v>0.11464245175936436</v>
      </c>
    </row>
    <row r="24" spans="1:16" x14ac:dyDescent="0.25">
      <c r="A24" s="9" t="str">
        <f>'7'!A24</f>
        <v>Bangor Area SD</v>
      </c>
      <c r="B24" s="29" t="str">
        <f>'7'!B24</f>
        <v>Northampton</v>
      </c>
      <c r="C24" s="85">
        <f>'7'!C24</f>
        <v>661</v>
      </c>
      <c r="D24" s="85">
        <f>'7'!D24</f>
        <v>477</v>
      </c>
      <c r="E24" s="85">
        <f>'7'!E24</f>
        <v>1138</v>
      </c>
      <c r="F24" s="139" t="s">
        <v>848</v>
      </c>
      <c r="G24" s="139" t="s">
        <v>540</v>
      </c>
      <c r="H24" s="139">
        <v>2</v>
      </c>
      <c r="I24" s="145">
        <v>54</v>
      </c>
      <c r="J24" s="139">
        <v>51</v>
      </c>
      <c r="K24" s="139">
        <v>17</v>
      </c>
      <c r="L24" s="12">
        <f t="shared" si="2"/>
        <v>105</v>
      </c>
      <c r="M24" s="12">
        <f t="shared" si="3"/>
        <v>122</v>
      </c>
      <c r="N24" s="24">
        <f t="shared" si="0"/>
        <v>8.169440242057488E-2</v>
      </c>
      <c r="O24" s="24">
        <f t="shared" si="1"/>
        <v>0.1069182389937107</v>
      </c>
      <c r="P24" s="24">
        <f t="shared" si="4"/>
        <v>9.226713532513181E-2</v>
      </c>
    </row>
    <row r="25" spans="1:16" x14ac:dyDescent="0.25">
      <c r="A25" s="9" t="str">
        <f>'7'!A25</f>
        <v>Beaver Area SD</v>
      </c>
      <c r="B25" s="29" t="str">
        <f>'7'!B25</f>
        <v>Beaver</v>
      </c>
      <c r="C25" s="85">
        <f>'7'!C25</f>
        <v>390</v>
      </c>
      <c r="D25" s="85">
        <f>'7'!D25</f>
        <v>262</v>
      </c>
      <c r="E25" s="85">
        <f>'7'!E25</f>
        <v>652</v>
      </c>
      <c r="F25" s="139" t="s">
        <v>836</v>
      </c>
      <c r="G25" s="139" t="s">
        <v>567</v>
      </c>
      <c r="H25" s="139">
        <v>2</v>
      </c>
      <c r="I25" s="145">
        <v>33</v>
      </c>
      <c r="J25" s="139">
        <v>39</v>
      </c>
      <c r="K25" s="139">
        <v>13</v>
      </c>
      <c r="L25" s="12">
        <f t="shared" si="2"/>
        <v>72</v>
      </c>
      <c r="M25" s="12">
        <f t="shared" si="3"/>
        <v>85</v>
      </c>
      <c r="N25" s="24">
        <f t="shared" si="0"/>
        <v>8.461538461538462E-2</v>
      </c>
      <c r="O25" s="24">
        <f t="shared" si="1"/>
        <v>0.14885496183206107</v>
      </c>
      <c r="P25" s="24">
        <f t="shared" si="4"/>
        <v>0.11042944785276074</v>
      </c>
    </row>
    <row r="26" spans="1:16" x14ac:dyDescent="0.25">
      <c r="A26" s="9" t="str">
        <f>'7'!A26</f>
        <v>Bedford Area SD</v>
      </c>
      <c r="B26" s="29" t="str">
        <f>'7'!B26</f>
        <v>Bedford</v>
      </c>
      <c r="C26" s="85">
        <f>'7'!C26</f>
        <v>445</v>
      </c>
      <c r="D26" s="85">
        <f>'7'!D26</f>
        <v>330</v>
      </c>
      <c r="E26" s="85">
        <f>'7'!E26</f>
        <v>775</v>
      </c>
      <c r="F26" s="139" t="s">
        <v>849</v>
      </c>
      <c r="G26" s="139" t="s">
        <v>573</v>
      </c>
      <c r="H26" s="139">
        <v>2</v>
      </c>
      <c r="I26" s="145">
        <v>21</v>
      </c>
      <c r="J26" s="139">
        <v>25</v>
      </c>
      <c r="K26" s="139">
        <v>11</v>
      </c>
      <c r="L26" s="12">
        <f t="shared" si="2"/>
        <v>46</v>
      </c>
      <c r="M26" s="12">
        <f t="shared" si="3"/>
        <v>57</v>
      </c>
      <c r="N26" s="24">
        <f t="shared" si="0"/>
        <v>4.7191011235955059E-2</v>
      </c>
      <c r="O26" s="24">
        <f t="shared" si="1"/>
        <v>7.575757575757576E-2</v>
      </c>
      <c r="P26" s="24">
        <f t="shared" si="4"/>
        <v>5.9354838709677421E-2</v>
      </c>
    </row>
    <row r="27" spans="1:16" x14ac:dyDescent="0.25">
      <c r="A27" s="9" t="str">
        <f>'7'!A27</f>
        <v>Belle Vernon Area SD</v>
      </c>
      <c r="B27" s="29" t="str">
        <f>'7'!B27</f>
        <v>Westmoreland</v>
      </c>
      <c r="C27" s="85">
        <f>'7'!C27</f>
        <v>515</v>
      </c>
      <c r="D27" s="85">
        <f>'7'!D27</f>
        <v>422</v>
      </c>
      <c r="E27" s="85">
        <f>'7'!E27</f>
        <v>937</v>
      </c>
      <c r="F27" s="139" t="s">
        <v>850</v>
      </c>
      <c r="G27" s="139" t="s">
        <v>574</v>
      </c>
      <c r="H27" s="139">
        <v>2</v>
      </c>
      <c r="I27" s="145">
        <v>63</v>
      </c>
      <c r="J27" s="139">
        <v>62</v>
      </c>
      <c r="K27" s="139">
        <v>23</v>
      </c>
      <c r="L27" s="12">
        <f t="shared" si="2"/>
        <v>125</v>
      </c>
      <c r="M27" s="12">
        <f t="shared" si="3"/>
        <v>148</v>
      </c>
      <c r="N27" s="24">
        <f t="shared" si="0"/>
        <v>0.12233009708737864</v>
      </c>
      <c r="O27" s="24">
        <f t="shared" si="1"/>
        <v>0.14691943127962084</v>
      </c>
      <c r="P27" s="24">
        <f t="shared" si="4"/>
        <v>0.13340448239060831</v>
      </c>
    </row>
    <row r="28" spans="1:16" x14ac:dyDescent="0.25">
      <c r="A28" s="9" t="str">
        <f>'7'!A28</f>
        <v>Bellefonte Area SD</v>
      </c>
      <c r="B28" s="29" t="str">
        <f>'7'!B28</f>
        <v>Centre</v>
      </c>
      <c r="C28" s="85">
        <f>'7'!C28</f>
        <v>850</v>
      </c>
      <c r="D28" s="85">
        <f>'7'!D28</f>
        <v>565</v>
      </c>
      <c r="E28" s="85">
        <f>'7'!E28</f>
        <v>1415</v>
      </c>
      <c r="F28" s="139" t="s">
        <v>847</v>
      </c>
      <c r="G28" s="139" t="s">
        <v>554</v>
      </c>
      <c r="H28" s="139">
        <v>2</v>
      </c>
      <c r="I28" s="145">
        <v>86</v>
      </c>
      <c r="J28" s="139">
        <v>55</v>
      </c>
      <c r="K28" s="139">
        <v>31</v>
      </c>
      <c r="L28" s="12">
        <f t="shared" si="2"/>
        <v>141</v>
      </c>
      <c r="M28" s="12">
        <f t="shared" si="3"/>
        <v>172</v>
      </c>
      <c r="N28" s="24">
        <f t="shared" si="0"/>
        <v>0.1011764705882353</v>
      </c>
      <c r="O28" s="24">
        <f t="shared" si="1"/>
        <v>9.7345132743362831E-2</v>
      </c>
      <c r="P28" s="24">
        <f t="shared" si="4"/>
        <v>9.9646643109540634E-2</v>
      </c>
    </row>
    <row r="29" spans="1:16" x14ac:dyDescent="0.25">
      <c r="A29" s="9" t="str">
        <f>'7'!A29</f>
        <v>Bellwood-Antis SD</v>
      </c>
      <c r="B29" s="29" t="str">
        <f>'7'!B29</f>
        <v>Blair</v>
      </c>
      <c r="C29" s="85">
        <f>'7'!C29</f>
        <v>264</v>
      </c>
      <c r="D29" s="85">
        <f>'7'!D29</f>
        <v>149</v>
      </c>
      <c r="E29" s="85">
        <f>'7'!E29</f>
        <v>413</v>
      </c>
      <c r="F29" s="139" t="s">
        <v>849</v>
      </c>
      <c r="G29" s="139" t="s">
        <v>538</v>
      </c>
      <c r="H29" s="139">
        <v>2</v>
      </c>
      <c r="I29" s="145">
        <v>36</v>
      </c>
      <c r="J29" s="139">
        <v>32</v>
      </c>
      <c r="K29" s="139">
        <v>11</v>
      </c>
      <c r="L29" s="12">
        <f t="shared" si="2"/>
        <v>68</v>
      </c>
      <c r="M29" s="12">
        <f t="shared" si="3"/>
        <v>79</v>
      </c>
      <c r="N29" s="24">
        <f t="shared" si="0"/>
        <v>0.13636363636363635</v>
      </c>
      <c r="O29" s="24">
        <f t="shared" si="1"/>
        <v>0.21476510067114093</v>
      </c>
      <c r="P29" s="24">
        <f t="shared" si="4"/>
        <v>0.16464891041162227</v>
      </c>
    </row>
    <row r="30" spans="1:16" x14ac:dyDescent="0.25">
      <c r="A30" s="9" t="str">
        <f>'7'!A30</f>
        <v>Bensalem Township SD</v>
      </c>
      <c r="B30" s="29" t="str">
        <f>'7'!B30</f>
        <v>Bucks</v>
      </c>
      <c r="C30" s="85">
        <f>'7'!C30</f>
        <v>2145</v>
      </c>
      <c r="D30" s="85">
        <f>'7'!D30</f>
        <v>1467</v>
      </c>
      <c r="E30" s="85">
        <f>'7'!E30</f>
        <v>3612</v>
      </c>
      <c r="F30" s="139" t="s">
        <v>851</v>
      </c>
      <c r="G30" s="139" t="s">
        <v>575</v>
      </c>
      <c r="H30" s="139">
        <v>2</v>
      </c>
      <c r="I30" s="145">
        <v>190</v>
      </c>
      <c r="J30" s="139">
        <v>210</v>
      </c>
      <c r="K30" s="139">
        <v>78</v>
      </c>
      <c r="L30" s="12">
        <f t="shared" si="2"/>
        <v>400</v>
      </c>
      <c r="M30" s="12">
        <f t="shared" si="3"/>
        <v>478</v>
      </c>
      <c r="N30" s="24">
        <f t="shared" si="0"/>
        <v>8.8578088578088576E-2</v>
      </c>
      <c r="O30" s="24">
        <f t="shared" si="1"/>
        <v>0.14314928425357873</v>
      </c>
      <c r="P30" s="24">
        <f t="shared" si="4"/>
        <v>0.11074197120708748</v>
      </c>
    </row>
    <row r="31" spans="1:16" x14ac:dyDescent="0.25">
      <c r="A31" s="9" t="str">
        <f>'7'!A31</f>
        <v>Benton Area SD</v>
      </c>
      <c r="B31" s="29" t="str">
        <f>'7'!B31</f>
        <v>Columbia</v>
      </c>
      <c r="C31" s="85">
        <f>'7'!C31</f>
        <v>134</v>
      </c>
      <c r="D31" s="85">
        <f>'7'!D31</f>
        <v>109</v>
      </c>
      <c r="E31" s="85">
        <f>'7'!E31</f>
        <v>243</v>
      </c>
      <c r="F31" s="139" t="s">
        <v>852</v>
      </c>
      <c r="G31" s="139" t="s">
        <v>853</v>
      </c>
      <c r="H31" s="139">
        <v>2</v>
      </c>
      <c r="I31" s="145">
        <v>6</v>
      </c>
      <c r="J31" s="139">
        <v>18</v>
      </c>
      <c r="K31" s="139">
        <v>4</v>
      </c>
      <c r="L31" s="12">
        <f t="shared" si="2"/>
        <v>24</v>
      </c>
      <c r="M31" s="12">
        <f t="shared" ref="M31:M94" si="5">I31+J31+K31</f>
        <v>28</v>
      </c>
      <c r="N31" s="24">
        <f t="shared" ref="N31:N94" si="6">I31/C31</f>
        <v>4.4776119402985072E-2</v>
      </c>
      <c r="O31" s="24">
        <f t="shared" ref="O31:O94" si="7">J31/D31</f>
        <v>0.16513761467889909</v>
      </c>
      <c r="P31" s="24">
        <f t="shared" ref="P31:P94" si="8">L31/E31</f>
        <v>9.8765432098765427E-2</v>
      </c>
    </row>
    <row r="32" spans="1:16" x14ac:dyDescent="0.25">
      <c r="A32" s="9" t="str">
        <f>'7'!A32</f>
        <v>Bentworth SD</v>
      </c>
      <c r="B32" s="29" t="str">
        <f>'7'!B32</f>
        <v>Washington</v>
      </c>
      <c r="C32" s="85">
        <f>'7'!C32</f>
        <v>276</v>
      </c>
      <c r="D32" s="85">
        <f>'7'!D32</f>
        <v>175</v>
      </c>
      <c r="E32" s="85">
        <f>'7'!E32</f>
        <v>451</v>
      </c>
      <c r="F32" s="139" t="s">
        <v>835</v>
      </c>
      <c r="G32" s="139" t="s">
        <v>572</v>
      </c>
      <c r="H32" s="139">
        <v>2</v>
      </c>
      <c r="I32" s="145">
        <v>24</v>
      </c>
      <c r="J32" s="139">
        <v>19</v>
      </c>
      <c r="K32" s="139">
        <v>10</v>
      </c>
      <c r="L32" s="12">
        <f t="shared" si="2"/>
        <v>43</v>
      </c>
      <c r="M32" s="12">
        <f t="shared" si="5"/>
        <v>53</v>
      </c>
      <c r="N32" s="24">
        <f t="shared" si="6"/>
        <v>8.6956521739130432E-2</v>
      </c>
      <c r="O32" s="24">
        <f t="shared" si="7"/>
        <v>0.10857142857142857</v>
      </c>
      <c r="P32" s="24">
        <f t="shared" si="8"/>
        <v>9.5343680709534362E-2</v>
      </c>
    </row>
    <row r="33" spans="1:16" x14ac:dyDescent="0.25">
      <c r="A33" s="9" t="str">
        <f>'7'!A33</f>
        <v>Berlin Brothersvalley SD</v>
      </c>
      <c r="B33" s="29" t="str">
        <f>'7'!B33</f>
        <v>Somerset</v>
      </c>
      <c r="C33" s="85">
        <f>'7'!C33</f>
        <v>177</v>
      </c>
      <c r="D33" s="85">
        <f>'7'!D33</f>
        <v>102</v>
      </c>
      <c r="E33" s="85">
        <f>'7'!E33</f>
        <v>279</v>
      </c>
      <c r="F33" s="139" t="s">
        <v>849</v>
      </c>
      <c r="G33" s="139" t="s">
        <v>577</v>
      </c>
      <c r="H33" s="139">
        <v>2</v>
      </c>
      <c r="I33" s="145">
        <v>8</v>
      </c>
      <c r="J33" s="139">
        <v>16</v>
      </c>
      <c r="K33" s="139">
        <v>2</v>
      </c>
      <c r="L33" s="12">
        <f t="shared" si="2"/>
        <v>24</v>
      </c>
      <c r="M33" s="12">
        <f t="shared" si="5"/>
        <v>26</v>
      </c>
      <c r="N33" s="24">
        <f t="shared" si="6"/>
        <v>4.519774011299435E-2</v>
      </c>
      <c r="O33" s="24">
        <f t="shared" si="7"/>
        <v>0.15686274509803921</v>
      </c>
      <c r="P33" s="24">
        <f t="shared" si="8"/>
        <v>8.6021505376344093E-2</v>
      </c>
    </row>
    <row r="34" spans="1:16" x14ac:dyDescent="0.25">
      <c r="A34" s="9" t="str">
        <f>'7'!A34</f>
        <v>Bermudian Springs SD</v>
      </c>
      <c r="B34" s="29" t="str">
        <f>'7'!B34</f>
        <v>Adams</v>
      </c>
      <c r="C34" s="85">
        <f>'7'!C34</f>
        <v>481</v>
      </c>
      <c r="D34" s="85">
        <f>'7'!D34</f>
        <v>339</v>
      </c>
      <c r="E34" s="85">
        <f>'7'!E34</f>
        <v>820</v>
      </c>
      <c r="F34" s="139" t="s">
        <v>854</v>
      </c>
      <c r="G34" s="139" t="s">
        <v>855</v>
      </c>
      <c r="H34" s="139">
        <v>2</v>
      </c>
      <c r="I34" s="145">
        <v>23</v>
      </c>
      <c r="J34" s="139">
        <v>45</v>
      </c>
      <c r="K34" s="139">
        <v>21</v>
      </c>
      <c r="L34" s="12">
        <f t="shared" si="2"/>
        <v>68</v>
      </c>
      <c r="M34" s="12">
        <f t="shared" si="5"/>
        <v>89</v>
      </c>
      <c r="N34" s="24">
        <f t="shared" si="6"/>
        <v>4.781704781704782E-2</v>
      </c>
      <c r="O34" s="24">
        <f t="shared" si="7"/>
        <v>0.13274336283185842</v>
      </c>
      <c r="P34" s="24">
        <f t="shared" si="8"/>
        <v>8.2926829268292687E-2</v>
      </c>
    </row>
    <row r="35" spans="1:16" x14ac:dyDescent="0.25">
      <c r="A35" s="9" t="str">
        <f>'7'!A35</f>
        <v>Berwick Area SD</v>
      </c>
      <c r="B35" s="29" t="str">
        <f>'7'!B35</f>
        <v>Columbia</v>
      </c>
      <c r="C35" s="85">
        <f>'7'!C35</f>
        <v>712</v>
      </c>
      <c r="D35" s="85">
        <f>'7'!D35</f>
        <v>462</v>
      </c>
      <c r="E35" s="85">
        <f>'7'!E35</f>
        <v>1174</v>
      </c>
      <c r="F35" s="139" t="s">
        <v>852</v>
      </c>
      <c r="G35" s="139" t="s">
        <v>853</v>
      </c>
      <c r="H35" s="139">
        <v>2</v>
      </c>
      <c r="I35" s="145">
        <v>47</v>
      </c>
      <c r="J35" s="139">
        <v>80</v>
      </c>
      <c r="K35" s="139">
        <v>22</v>
      </c>
      <c r="L35" s="12">
        <f t="shared" si="2"/>
        <v>127</v>
      </c>
      <c r="M35" s="12">
        <f t="shared" si="5"/>
        <v>149</v>
      </c>
      <c r="N35" s="24">
        <f t="shared" si="6"/>
        <v>6.6011235955056174E-2</v>
      </c>
      <c r="O35" s="24">
        <f t="shared" si="7"/>
        <v>0.17316017316017315</v>
      </c>
      <c r="P35" s="24">
        <f t="shared" si="8"/>
        <v>0.10817717206132879</v>
      </c>
    </row>
    <row r="36" spans="1:16" x14ac:dyDescent="0.25">
      <c r="A36" s="9" t="str">
        <f>'7'!A36</f>
        <v>Bethel Park SD</v>
      </c>
      <c r="B36" s="29" t="str">
        <f>'7'!B36</f>
        <v>Allegheny</v>
      </c>
      <c r="C36" s="85">
        <f>'7'!C36</f>
        <v>854</v>
      </c>
      <c r="D36" s="85">
        <f>'7'!D36</f>
        <v>661</v>
      </c>
      <c r="E36" s="85">
        <f>'7'!E36</f>
        <v>1515</v>
      </c>
      <c r="F36" s="139" t="s">
        <v>837</v>
      </c>
      <c r="G36" s="139" t="s">
        <v>539</v>
      </c>
      <c r="H36" s="139">
        <v>2</v>
      </c>
      <c r="I36" s="145">
        <v>118</v>
      </c>
      <c r="J36" s="139">
        <v>83</v>
      </c>
      <c r="K36" s="139">
        <v>29</v>
      </c>
      <c r="L36" s="12">
        <f t="shared" si="2"/>
        <v>201</v>
      </c>
      <c r="M36" s="12">
        <f t="shared" si="5"/>
        <v>230</v>
      </c>
      <c r="N36" s="24">
        <f t="shared" si="6"/>
        <v>0.13817330210772832</v>
      </c>
      <c r="O36" s="24">
        <f t="shared" si="7"/>
        <v>0.12556732223903178</v>
      </c>
      <c r="P36" s="24">
        <f t="shared" si="8"/>
        <v>0.13267326732673268</v>
      </c>
    </row>
    <row r="37" spans="1:16" x14ac:dyDescent="0.25">
      <c r="A37" s="9" t="str">
        <f>'7'!A37</f>
        <v>Bethlehem Area SD</v>
      </c>
      <c r="B37" s="29" t="str">
        <f>'7'!B37</f>
        <v>Northampton</v>
      </c>
      <c r="C37" s="85">
        <f>'7'!C37</f>
        <v>3669</v>
      </c>
      <c r="D37" s="85">
        <f>'7'!D37</f>
        <v>2645</v>
      </c>
      <c r="E37" s="85">
        <f>'7'!E37</f>
        <v>6314</v>
      </c>
      <c r="F37" s="139" t="s">
        <v>848</v>
      </c>
      <c r="G37" s="139" t="s">
        <v>540</v>
      </c>
      <c r="H37" s="139">
        <v>2</v>
      </c>
      <c r="I37" s="145">
        <v>378</v>
      </c>
      <c r="J37" s="139">
        <v>321</v>
      </c>
      <c r="K37" s="139">
        <v>77</v>
      </c>
      <c r="L37" s="12">
        <f t="shared" si="2"/>
        <v>699</v>
      </c>
      <c r="M37" s="12">
        <f t="shared" si="5"/>
        <v>776</v>
      </c>
      <c r="N37" s="24">
        <f t="shared" si="6"/>
        <v>0.10302534750613246</v>
      </c>
      <c r="O37" s="24">
        <f t="shared" si="7"/>
        <v>0.12136105860113422</v>
      </c>
      <c r="P37" s="24">
        <f t="shared" si="8"/>
        <v>0.11070636680392779</v>
      </c>
    </row>
    <row r="38" spans="1:16" x14ac:dyDescent="0.25">
      <c r="A38" s="9" t="str">
        <f>'7'!A38</f>
        <v>Bethlehem-Center SD</v>
      </c>
      <c r="B38" s="29" t="str">
        <f>'7'!B38</f>
        <v>Washington</v>
      </c>
      <c r="C38" s="85">
        <f>'7'!C38</f>
        <v>280</v>
      </c>
      <c r="D38" s="85">
        <f>'7'!D38</f>
        <v>172</v>
      </c>
      <c r="E38" s="85">
        <f>'7'!E38</f>
        <v>452</v>
      </c>
      <c r="F38" s="139" t="s">
        <v>835</v>
      </c>
      <c r="G38" s="139" t="s">
        <v>572</v>
      </c>
      <c r="H38" s="139">
        <v>2</v>
      </c>
      <c r="I38" s="145">
        <v>27</v>
      </c>
      <c r="J38" s="139">
        <v>32</v>
      </c>
      <c r="K38" s="139">
        <v>14</v>
      </c>
      <c r="L38" s="12">
        <f t="shared" si="2"/>
        <v>59</v>
      </c>
      <c r="M38" s="12">
        <f t="shared" si="5"/>
        <v>73</v>
      </c>
      <c r="N38" s="24">
        <f t="shared" si="6"/>
        <v>9.6428571428571433E-2</v>
      </c>
      <c r="O38" s="24">
        <f t="shared" si="7"/>
        <v>0.18604651162790697</v>
      </c>
      <c r="P38" s="24">
        <f t="shared" si="8"/>
        <v>0.13053097345132744</v>
      </c>
    </row>
    <row r="39" spans="1:16" x14ac:dyDescent="0.25">
      <c r="A39" s="9" t="str">
        <f>'7'!A39</f>
        <v>Big Beaver Falls Area SD</v>
      </c>
      <c r="B39" s="29" t="str">
        <f>'7'!B39</f>
        <v>Beaver</v>
      </c>
      <c r="C39" s="85">
        <f>'7'!C39</f>
        <v>544</v>
      </c>
      <c r="D39" s="85">
        <f>'7'!D39</f>
        <v>307</v>
      </c>
      <c r="E39" s="85">
        <f>'7'!E39</f>
        <v>851</v>
      </c>
      <c r="F39" s="139" t="s">
        <v>836</v>
      </c>
      <c r="G39" s="139" t="s">
        <v>567</v>
      </c>
      <c r="H39" s="139">
        <v>2</v>
      </c>
      <c r="I39" s="145">
        <v>49</v>
      </c>
      <c r="J39" s="139">
        <v>50</v>
      </c>
      <c r="K39" s="139">
        <v>8</v>
      </c>
      <c r="L39" s="12">
        <f t="shared" si="2"/>
        <v>99</v>
      </c>
      <c r="M39" s="12">
        <f t="shared" si="5"/>
        <v>107</v>
      </c>
      <c r="N39" s="24">
        <f t="shared" si="6"/>
        <v>9.0073529411764705E-2</v>
      </c>
      <c r="O39" s="24">
        <f t="shared" si="7"/>
        <v>0.16286644951140064</v>
      </c>
      <c r="P39" s="24">
        <f t="shared" si="8"/>
        <v>0.11633372502937721</v>
      </c>
    </row>
    <row r="40" spans="1:16" x14ac:dyDescent="0.25">
      <c r="A40" s="9" t="str">
        <f>'7'!A40</f>
        <v>Big Spring SD</v>
      </c>
      <c r="B40" s="29" t="str">
        <f>'7'!B40</f>
        <v>Cumberland</v>
      </c>
      <c r="C40" s="85">
        <f>'7'!C40</f>
        <v>734</v>
      </c>
      <c r="D40" s="85">
        <f>'7'!D40</f>
        <v>455</v>
      </c>
      <c r="E40" s="85">
        <f>'7'!E40</f>
        <v>1189</v>
      </c>
      <c r="F40" s="139" t="s">
        <v>856</v>
      </c>
      <c r="G40" s="139" t="s">
        <v>857</v>
      </c>
      <c r="H40" s="139">
        <v>2</v>
      </c>
      <c r="I40" s="145">
        <v>40</v>
      </c>
      <c r="J40" s="139">
        <v>47</v>
      </c>
      <c r="K40" s="139">
        <v>16</v>
      </c>
      <c r="L40" s="12">
        <f t="shared" si="2"/>
        <v>87</v>
      </c>
      <c r="M40" s="12">
        <f t="shared" si="5"/>
        <v>103</v>
      </c>
      <c r="N40" s="24">
        <f t="shared" si="6"/>
        <v>5.4495912806539509E-2</v>
      </c>
      <c r="O40" s="24">
        <f t="shared" si="7"/>
        <v>0.10329670329670329</v>
      </c>
      <c r="P40" s="24">
        <f t="shared" si="8"/>
        <v>7.3170731707317069E-2</v>
      </c>
    </row>
    <row r="41" spans="1:16" x14ac:dyDescent="0.25">
      <c r="A41" s="9" t="str">
        <f>'7'!A41</f>
        <v>Blackhawk SD</v>
      </c>
      <c r="B41" s="29" t="str">
        <f>'7'!B41</f>
        <v>Beaver</v>
      </c>
      <c r="C41" s="85">
        <f>'7'!C41</f>
        <v>478</v>
      </c>
      <c r="D41" s="85">
        <f>'7'!D41</f>
        <v>345</v>
      </c>
      <c r="E41" s="85">
        <f>'7'!E41</f>
        <v>823</v>
      </c>
      <c r="F41" s="139" t="s">
        <v>836</v>
      </c>
      <c r="G41" s="139" t="s">
        <v>567</v>
      </c>
      <c r="H41" s="139">
        <v>2</v>
      </c>
      <c r="I41" s="145">
        <v>39</v>
      </c>
      <c r="J41" s="139">
        <v>50</v>
      </c>
      <c r="K41" s="139">
        <v>19</v>
      </c>
      <c r="L41" s="12">
        <f t="shared" si="2"/>
        <v>89</v>
      </c>
      <c r="M41" s="12">
        <f t="shared" si="5"/>
        <v>108</v>
      </c>
      <c r="N41" s="24">
        <f t="shared" si="6"/>
        <v>8.1589958158995821E-2</v>
      </c>
      <c r="O41" s="24">
        <f t="shared" si="7"/>
        <v>0.14492753623188406</v>
      </c>
      <c r="P41" s="24">
        <f t="shared" si="8"/>
        <v>0.10814094775212636</v>
      </c>
    </row>
    <row r="42" spans="1:16" x14ac:dyDescent="0.25">
      <c r="A42" s="9" t="str">
        <f>'7'!A42</f>
        <v>Blacklick Valley SD</v>
      </c>
      <c r="B42" s="29" t="str">
        <f>'7'!B42</f>
        <v>Cambria</v>
      </c>
      <c r="C42" s="85">
        <f>'7'!C42</f>
        <v>168</v>
      </c>
      <c r="D42" s="85">
        <f>'7'!D42</f>
        <v>138</v>
      </c>
      <c r="E42" s="85">
        <f>'7'!E42</f>
        <v>306</v>
      </c>
      <c r="F42" s="139" t="s">
        <v>849</v>
      </c>
      <c r="G42" s="139" t="s">
        <v>546</v>
      </c>
      <c r="H42" s="139">
        <v>2</v>
      </c>
      <c r="I42" s="145">
        <v>13</v>
      </c>
      <c r="J42" s="139">
        <v>17</v>
      </c>
      <c r="K42" s="139">
        <v>8</v>
      </c>
      <c r="L42" s="12">
        <f t="shared" si="2"/>
        <v>30</v>
      </c>
      <c r="M42" s="12">
        <f t="shared" si="5"/>
        <v>38</v>
      </c>
      <c r="N42" s="24">
        <f t="shared" si="6"/>
        <v>7.7380952380952384E-2</v>
      </c>
      <c r="O42" s="24">
        <f t="shared" si="7"/>
        <v>0.12318840579710146</v>
      </c>
      <c r="P42" s="24">
        <f t="shared" si="8"/>
        <v>9.8039215686274508E-2</v>
      </c>
    </row>
    <row r="43" spans="1:16" x14ac:dyDescent="0.25">
      <c r="A43" s="9" t="str">
        <f>'7'!A43</f>
        <v>Blairsville-Saltsburg SD</v>
      </c>
      <c r="B43" s="29" t="str">
        <f>'7'!B43</f>
        <v>Indiana</v>
      </c>
      <c r="C43" s="85">
        <f>'7'!C43</f>
        <v>396</v>
      </c>
      <c r="D43" s="85">
        <f>'7'!D43</f>
        <v>300</v>
      </c>
      <c r="E43" s="85">
        <f>'7'!E43</f>
        <v>696</v>
      </c>
      <c r="F43" s="139" t="s">
        <v>843</v>
      </c>
      <c r="G43" s="139" t="s">
        <v>580</v>
      </c>
      <c r="H43" s="139">
        <v>2</v>
      </c>
      <c r="I43" s="145">
        <v>37</v>
      </c>
      <c r="J43" s="139">
        <v>45</v>
      </c>
      <c r="K43" s="139">
        <v>18</v>
      </c>
      <c r="L43" s="12">
        <f t="shared" si="2"/>
        <v>82</v>
      </c>
      <c r="M43" s="12">
        <f t="shared" si="5"/>
        <v>100</v>
      </c>
      <c r="N43" s="24">
        <f t="shared" si="6"/>
        <v>9.3434343434343439E-2</v>
      </c>
      <c r="O43" s="24">
        <f t="shared" si="7"/>
        <v>0.15</v>
      </c>
      <c r="P43" s="24">
        <f t="shared" si="8"/>
        <v>0.11781609195402298</v>
      </c>
    </row>
    <row r="44" spans="1:16" x14ac:dyDescent="0.25">
      <c r="A44" s="9" t="str">
        <f>'7'!A44</f>
        <v>Bloomsburg Area SD</v>
      </c>
      <c r="B44" s="29" t="str">
        <f>'7'!B44</f>
        <v>Columbia</v>
      </c>
      <c r="C44" s="85">
        <f>'7'!C44</f>
        <v>440</v>
      </c>
      <c r="D44" s="85">
        <f>'7'!D44</f>
        <v>315</v>
      </c>
      <c r="E44" s="85">
        <f>'7'!E44</f>
        <v>755</v>
      </c>
      <c r="F44" s="139" t="s">
        <v>852</v>
      </c>
      <c r="G44" s="139" t="s">
        <v>853</v>
      </c>
      <c r="H44" s="139">
        <v>2</v>
      </c>
      <c r="I44" s="145">
        <v>29</v>
      </c>
      <c r="J44" s="139">
        <v>29</v>
      </c>
      <c r="K44" s="139">
        <v>9</v>
      </c>
      <c r="L44" s="12">
        <f t="shared" si="2"/>
        <v>58</v>
      </c>
      <c r="M44" s="12">
        <f t="shared" si="5"/>
        <v>67</v>
      </c>
      <c r="N44" s="24">
        <f t="shared" si="6"/>
        <v>6.5909090909090903E-2</v>
      </c>
      <c r="O44" s="24">
        <f t="shared" si="7"/>
        <v>9.2063492063492069E-2</v>
      </c>
      <c r="P44" s="24">
        <f t="shared" si="8"/>
        <v>7.6821192052980131E-2</v>
      </c>
    </row>
    <row r="45" spans="1:16" x14ac:dyDescent="0.25">
      <c r="A45" s="9" t="str">
        <f>'7'!A45</f>
        <v>Blue Mountain SD</v>
      </c>
      <c r="B45" s="29" t="str">
        <f>'7'!B45</f>
        <v>Schuylkill</v>
      </c>
      <c r="C45" s="85">
        <f>'7'!C45</f>
        <v>554</v>
      </c>
      <c r="D45" s="85">
        <f>'7'!D45</f>
        <v>466</v>
      </c>
      <c r="E45" s="85">
        <f>'7'!E45</f>
        <v>1020</v>
      </c>
      <c r="F45" s="139" t="s">
        <v>858</v>
      </c>
      <c r="G45" s="139" t="s">
        <v>581</v>
      </c>
      <c r="H45" s="139">
        <v>2</v>
      </c>
      <c r="I45" s="145">
        <v>32</v>
      </c>
      <c r="J45" s="139">
        <v>57</v>
      </c>
      <c r="K45" s="139">
        <v>28</v>
      </c>
      <c r="L45" s="12">
        <f t="shared" si="2"/>
        <v>89</v>
      </c>
      <c r="M45" s="12">
        <f t="shared" si="5"/>
        <v>117</v>
      </c>
      <c r="N45" s="24">
        <f t="shared" si="6"/>
        <v>5.7761732851985562E-2</v>
      </c>
      <c r="O45" s="24">
        <f t="shared" si="7"/>
        <v>0.12231759656652361</v>
      </c>
      <c r="P45" s="24">
        <f t="shared" si="8"/>
        <v>8.7254901960784309E-2</v>
      </c>
    </row>
    <row r="46" spans="1:16" x14ac:dyDescent="0.25">
      <c r="A46" s="9" t="str">
        <f>'7'!A46</f>
        <v>Blue Ridge SD</v>
      </c>
      <c r="B46" s="29" t="str">
        <f>'7'!B46</f>
        <v>Susquehanna</v>
      </c>
      <c r="C46" s="85">
        <f>'7'!C46</f>
        <v>248</v>
      </c>
      <c r="D46" s="85">
        <f>'7'!D46</f>
        <v>166</v>
      </c>
      <c r="E46" s="85">
        <f>'7'!E46</f>
        <v>414</v>
      </c>
      <c r="F46" s="139" t="s">
        <v>832</v>
      </c>
      <c r="G46" s="139" t="s">
        <v>833</v>
      </c>
      <c r="H46" s="139">
        <v>2</v>
      </c>
      <c r="I46" s="145">
        <v>15</v>
      </c>
      <c r="J46" s="139">
        <v>19</v>
      </c>
      <c r="K46" s="139">
        <v>7</v>
      </c>
      <c r="L46" s="12">
        <f t="shared" si="2"/>
        <v>34</v>
      </c>
      <c r="M46" s="12">
        <f t="shared" si="5"/>
        <v>41</v>
      </c>
      <c r="N46" s="24">
        <f t="shared" si="6"/>
        <v>6.0483870967741937E-2</v>
      </c>
      <c r="O46" s="24">
        <f t="shared" si="7"/>
        <v>0.1144578313253012</v>
      </c>
      <c r="P46" s="24">
        <f t="shared" si="8"/>
        <v>8.2125603864734303E-2</v>
      </c>
    </row>
    <row r="47" spans="1:16" x14ac:dyDescent="0.25">
      <c r="A47" s="9" t="str">
        <f>'7'!A47</f>
        <v>Boyertown Area SD</v>
      </c>
      <c r="B47" s="29" t="str">
        <f>'7'!B47</f>
        <v>Berks</v>
      </c>
      <c r="C47" s="85">
        <f>'7'!C47</f>
        <v>1542</v>
      </c>
      <c r="D47" s="85">
        <f>'7'!D47</f>
        <v>1203</v>
      </c>
      <c r="E47" s="85">
        <f>'7'!E47</f>
        <v>2745</v>
      </c>
      <c r="F47" s="139" t="s">
        <v>842</v>
      </c>
      <c r="G47" s="139" t="s">
        <v>552</v>
      </c>
      <c r="H47" s="139">
        <v>2</v>
      </c>
      <c r="I47" s="145">
        <v>142</v>
      </c>
      <c r="J47" s="139">
        <v>133</v>
      </c>
      <c r="K47" s="139">
        <v>58</v>
      </c>
      <c r="L47" s="12">
        <f t="shared" si="2"/>
        <v>275</v>
      </c>
      <c r="M47" s="12">
        <f t="shared" si="5"/>
        <v>333</v>
      </c>
      <c r="N47" s="24">
        <f t="shared" si="6"/>
        <v>9.2088197146562911E-2</v>
      </c>
      <c r="O47" s="24">
        <f t="shared" si="7"/>
        <v>0.11055694098088113</v>
      </c>
      <c r="P47" s="24">
        <f t="shared" si="8"/>
        <v>0.10018214936247723</v>
      </c>
    </row>
    <row r="48" spans="1:16" x14ac:dyDescent="0.25">
      <c r="A48" s="9" t="str">
        <f>'7'!A48</f>
        <v>Bradford Area SD</v>
      </c>
      <c r="B48" s="29" t="str">
        <f>'7'!B48</f>
        <v>McKean</v>
      </c>
      <c r="C48" s="85">
        <f>'7'!C48</f>
        <v>626</v>
      </c>
      <c r="D48" s="85">
        <f>'7'!D48</f>
        <v>457</v>
      </c>
      <c r="E48" s="85">
        <f>'7'!E48</f>
        <v>1083</v>
      </c>
      <c r="F48" s="139" t="s">
        <v>845</v>
      </c>
      <c r="G48" s="139" t="s">
        <v>583</v>
      </c>
      <c r="H48" s="139">
        <v>2</v>
      </c>
      <c r="I48" s="145">
        <v>115</v>
      </c>
      <c r="J48" s="139">
        <v>79</v>
      </c>
      <c r="K48" s="139">
        <v>24</v>
      </c>
      <c r="L48" s="12">
        <f t="shared" si="2"/>
        <v>194</v>
      </c>
      <c r="M48" s="12">
        <f t="shared" si="5"/>
        <v>218</v>
      </c>
      <c r="N48" s="24">
        <f t="shared" si="6"/>
        <v>0.18370607028753994</v>
      </c>
      <c r="O48" s="24">
        <f t="shared" si="7"/>
        <v>0.17286652078774617</v>
      </c>
      <c r="P48" s="24">
        <f t="shared" si="8"/>
        <v>0.17913204062788551</v>
      </c>
    </row>
    <row r="49" spans="1:16" x14ac:dyDescent="0.25">
      <c r="A49" s="9" t="str">
        <f>'7'!A49</f>
        <v>Brandywine Heights Area SD</v>
      </c>
      <c r="B49" s="29" t="str">
        <f>'7'!B49</f>
        <v>Berks</v>
      </c>
      <c r="C49" s="85">
        <f>'7'!C49</f>
        <v>331</v>
      </c>
      <c r="D49" s="85">
        <f>'7'!D49</f>
        <v>262</v>
      </c>
      <c r="E49" s="85">
        <f>'7'!E49</f>
        <v>593</v>
      </c>
      <c r="F49" s="139" t="s">
        <v>842</v>
      </c>
      <c r="G49" s="139" t="s">
        <v>552</v>
      </c>
      <c r="H49" s="139">
        <v>2</v>
      </c>
      <c r="I49" s="145">
        <v>39</v>
      </c>
      <c r="J49" s="139">
        <v>31</v>
      </c>
      <c r="K49" s="139">
        <v>13</v>
      </c>
      <c r="L49" s="12">
        <f t="shared" si="2"/>
        <v>70</v>
      </c>
      <c r="M49" s="12">
        <f t="shared" si="5"/>
        <v>83</v>
      </c>
      <c r="N49" s="24">
        <f t="shared" si="6"/>
        <v>0.11782477341389729</v>
      </c>
      <c r="O49" s="24">
        <f t="shared" si="7"/>
        <v>0.1183206106870229</v>
      </c>
      <c r="P49" s="24">
        <f t="shared" si="8"/>
        <v>0.11804384485666104</v>
      </c>
    </row>
    <row r="50" spans="1:16" x14ac:dyDescent="0.25">
      <c r="A50" s="9" t="str">
        <f>'7'!A50</f>
        <v>Brentwood Borough SD</v>
      </c>
      <c r="B50" s="29" t="str">
        <f>'7'!B50</f>
        <v>Allegheny</v>
      </c>
      <c r="C50" s="85">
        <f>'7'!C50</f>
        <v>323</v>
      </c>
      <c r="D50" s="85">
        <f>'7'!D50</f>
        <v>227</v>
      </c>
      <c r="E50" s="85">
        <f>'7'!E50</f>
        <v>550</v>
      </c>
      <c r="F50" s="139" t="s">
        <v>837</v>
      </c>
      <c r="G50" s="139" t="s">
        <v>539</v>
      </c>
      <c r="H50" s="139">
        <v>2</v>
      </c>
      <c r="I50" s="145">
        <v>36</v>
      </c>
      <c r="J50" s="139">
        <v>29</v>
      </c>
      <c r="K50" s="139">
        <v>6</v>
      </c>
      <c r="L50" s="12">
        <f t="shared" si="2"/>
        <v>65</v>
      </c>
      <c r="M50" s="12">
        <f t="shared" si="5"/>
        <v>71</v>
      </c>
      <c r="N50" s="24">
        <f t="shared" si="6"/>
        <v>0.11145510835913312</v>
      </c>
      <c r="O50" s="24">
        <f t="shared" si="7"/>
        <v>0.1277533039647577</v>
      </c>
      <c r="P50" s="24">
        <f t="shared" si="8"/>
        <v>0.11818181818181818</v>
      </c>
    </row>
    <row r="51" spans="1:16" x14ac:dyDescent="0.25">
      <c r="A51" s="9" t="str">
        <f>'7'!A51</f>
        <v>Bristol Borough SD</v>
      </c>
      <c r="B51" s="29" t="str">
        <f>'7'!B51</f>
        <v>Bucks</v>
      </c>
      <c r="C51" s="85">
        <f>'7'!C51</f>
        <v>392</v>
      </c>
      <c r="D51" s="85">
        <f>'7'!D51</f>
        <v>257</v>
      </c>
      <c r="E51" s="85">
        <f>'7'!E51</f>
        <v>649</v>
      </c>
      <c r="F51" s="139" t="s">
        <v>851</v>
      </c>
      <c r="G51" s="139" t="s">
        <v>575</v>
      </c>
      <c r="H51" s="139">
        <v>2</v>
      </c>
      <c r="I51" s="145">
        <v>33</v>
      </c>
      <c r="J51" s="139">
        <v>27</v>
      </c>
      <c r="K51" s="139">
        <v>18</v>
      </c>
      <c r="L51" s="12">
        <f t="shared" si="2"/>
        <v>60</v>
      </c>
      <c r="M51" s="12">
        <f t="shared" si="5"/>
        <v>78</v>
      </c>
      <c r="N51" s="24">
        <f t="shared" si="6"/>
        <v>8.4183673469387751E-2</v>
      </c>
      <c r="O51" s="24">
        <f t="shared" si="7"/>
        <v>0.10505836575875487</v>
      </c>
      <c r="P51" s="24">
        <f t="shared" si="8"/>
        <v>9.2449922958397532E-2</v>
      </c>
    </row>
    <row r="52" spans="1:16" x14ac:dyDescent="0.25">
      <c r="A52" s="9" t="str">
        <f>'7'!A52</f>
        <v>Bristol Township SD</v>
      </c>
      <c r="B52" s="29" t="str">
        <f>'7'!B52</f>
        <v>Bucks</v>
      </c>
      <c r="C52" s="85">
        <f>'7'!C52</f>
        <v>2153</v>
      </c>
      <c r="D52" s="85">
        <f>'7'!D52</f>
        <v>1408</v>
      </c>
      <c r="E52" s="85">
        <f>'7'!E52</f>
        <v>3561</v>
      </c>
      <c r="F52" s="139" t="s">
        <v>851</v>
      </c>
      <c r="G52" s="139" t="s">
        <v>575</v>
      </c>
      <c r="H52" s="139">
        <v>2</v>
      </c>
      <c r="I52" s="145">
        <v>148</v>
      </c>
      <c r="J52" s="139">
        <v>237</v>
      </c>
      <c r="K52" s="139">
        <v>86</v>
      </c>
      <c r="L52" s="12">
        <f t="shared" si="2"/>
        <v>385</v>
      </c>
      <c r="M52" s="12">
        <f t="shared" si="5"/>
        <v>471</v>
      </c>
      <c r="N52" s="24">
        <f t="shared" si="6"/>
        <v>6.8741291221551329E-2</v>
      </c>
      <c r="O52" s="24">
        <f t="shared" si="7"/>
        <v>0.16832386363636365</v>
      </c>
      <c r="P52" s="24">
        <f t="shared" si="8"/>
        <v>0.10811569783768604</v>
      </c>
    </row>
    <row r="53" spans="1:16" x14ac:dyDescent="0.25">
      <c r="A53" s="9" t="str">
        <f>'7'!A53</f>
        <v>Brockway Area SD</v>
      </c>
      <c r="B53" s="29" t="str">
        <f>'7'!B53</f>
        <v>Jefferson</v>
      </c>
      <c r="C53" s="85">
        <f>'7'!C53</f>
        <v>289</v>
      </c>
      <c r="D53" s="85">
        <f>'7'!D53</f>
        <v>169</v>
      </c>
      <c r="E53" s="85">
        <f>'7'!E53</f>
        <v>458</v>
      </c>
      <c r="F53" s="139" t="s">
        <v>838</v>
      </c>
      <c r="G53" s="139" t="s">
        <v>859</v>
      </c>
      <c r="H53" s="139">
        <v>2</v>
      </c>
      <c r="I53" s="145">
        <v>21</v>
      </c>
      <c r="J53" s="139">
        <v>25</v>
      </c>
      <c r="K53" s="139">
        <v>10</v>
      </c>
      <c r="L53" s="12">
        <f t="shared" si="2"/>
        <v>46</v>
      </c>
      <c r="M53" s="12">
        <f t="shared" si="5"/>
        <v>56</v>
      </c>
      <c r="N53" s="24">
        <f t="shared" si="6"/>
        <v>7.2664359861591699E-2</v>
      </c>
      <c r="O53" s="24">
        <f t="shared" si="7"/>
        <v>0.14792899408284024</v>
      </c>
      <c r="P53" s="24">
        <f t="shared" si="8"/>
        <v>0.10043668122270742</v>
      </c>
    </row>
    <row r="54" spans="1:16" x14ac:dyDescent="0.25">
      <c r="A54" s="9" t="str">
        <f>'7'!A54</f>
        <v>Brookville Area SD</v>
      </c>
      <c r="B54" s="29" t="str">
        <f>'7'!B54</f>
        <v>Jefferson</v>
      </c>
      <c r="C54" s="85">
        <f>'7'!C54</f>
        <v>366</v>
      </c>
      <c r="D54" s="85">
        <f>'7'!D54</f>
        <v>274</v>
      </c>
      <c r="E54" s="85">
        <f>'7'!E54</f>
        <v>640</v>
      </c>
      <c r="F54" s="139" t="s">
        <v>838</v>
      </c>
      <c r="G54" s="139" t="s">
        <v>859</v>
      </c>
      <c r="H54" s="139">
        <v>2</v>
      </c>
      <c r="I54" s="145">
        <v>57</v>
      </c>
      <c r="J54" s="139">
        <v>36</v>
      </c>
      <c r="K54" s="139">
        <v>8</v>
      </c>
      <c r="L54" s="12">
        <f t="shared" si="2"/>
        <v>93</v>
      </c>
      <c r="M54" s="12">
        <f t="shared" si="5"/>
        <v>101</v>
      </c>
      <c r="N54" s="24">
        <f t="shared" si="6"/>
        <v>0.15573770491803279</v>
      </c>
      <c r="O54" s="24">
        <f t="shared" si="7"/>
        <v>0.13138686131386862</v>
      </c>
      <c r="P54" s="24">
        <f t="shared" si="8"/>
        <v>0.14531250000000001</v>
      </c>
    </row>
    <row r="55" spans="1:16" x14ac:dyDescent="0.25">
      <c r="A55" s="9" t="str">
        <f>'7'!A55</f>
        <v>Brownsville Area SD</v>
      </c>
      <c r="B55" s="29" t="str">
        <f>'7'!B55</f>
        <v>Fayette</v>
      </c>
      <c r="C55" s="85">
        <f>'7'!C55</f>
        <v>413</v>
      </c>
      <c r="D55" s="85">
        <f>'7'!D55</f>
        <v>250</v>
      </c>
      <c r="E55" s="85">
        <f>'7'!E55</f>
        <v>663</v>
      </c>
      <c r="F55" s="139" t="s">
        <v>835</v>
      </c>
      <c r="G55" s="139" t="s">
        <v>568</v>
      </c>
      <c r="H55" s="139">
        <v>2</v>
      </c>
      <c r="I55" s="145">
        <v>59</v>
      </c>
      <c r="J55" s="139">
        <v>46</v>
      </c>
      <c r="K55" s="139">
        <v>13</v>
      </c>
      <c r="L55" s="12">
        <f t="shared" si="2"/>
        <v>105</v>
      </c>
      <c r="M55" s="12">
        <f t="shared" si="5"/>
        <v>118</v>
      </c>
      <c r="N55" s="24">
        <f t="shared" si="6"/>
        <v>0.14285714285714285</v>
      </c>
      <c r="O55" s="24">
        <f t="shared" si="7"/>
        <v>0.184</v>
      </c>
      <c r="P55" s="24">
        <f t="shared" si="8"/>
        <v>0.15837104072398189</v>
      </c>
    </row>
    <row r="56" spans="1:16" x14ac:dyDescent="0.25">
      <c r="A56" s="9" t="str">
        <f>'7'!A56</f>
        <v>Bryn Athyn SD</v>
      </c>
      <c r="B56" s="29" t="str">
        <f>'7'!B56</f>
        <v>Montgomery</v>
      </c>
      <c r="C56" s="85">
        <f>'7'!C56</f>
        <v>33</v>
      </c>
      <c r="D56" s="85">
        <f>'7'!D56</f>
        <v>23</v>
      </c>
      <c r="E56" s="85">
        <f>'7'!E56</f>
        <v>56</v>
      </c>
      <c r="F56" s="139" t="s">
        <v>834</v>
      </c>
      <c r="G56" s="139" t="s">
        <v>550</v>
      </c>
      <c r="H56" s="139">
        <v>2</v>
      </c>
      <c r="I56" s="145">
        <v>1</v>
      </c>
      <c r="J56" s="139">
        <v>0</v>
      </c>
      <c r="K56" s="139">
        <v>0</v>
      </c>
      <c r="L56" s="12">
        <f t="shared" si="2"/>
        <v>1</v>
      </c>
      <c r="M56" s="12">
        <f t="shared" si="5"/>
        <v>1</v>
      </c>
      <c r="N56" s="24">
        <f t="shared" si="6"/>
        <v>3.0303030303030304E-2</v>
      </c>
      <c r="O56" s="24">
        <f t="shared" si="7"/>
        <v>0</v>
      </c>
      <c r="P56" s="24">
        <f t="shared" si="8"/>
        <v>1.7857142857142856E-2</v>
      </c>
    </row>
    <row r="57" spans="1:16" x14ac:dyDescent="0.25">
      <c r="A57" s="9" t="str">
        <f>'7'!A57</f>
        <v>Burgettstown Area SD</v>
      </c>
      <c r="B57" s="29" t="str">
        <f>'7'!B57</f>
        <v>Washington</v>
      </c>
      <c r="C57" s="85">
        <f>'7'!C57</f>
        <v>249</v>
      </c>
      <c r="D57" s="85">
        <f>'7'!D57</f>
        <v>190</v>
      </c>
      <c r="E57" s="85">
        <f>'7'!E57</f>
        <v>439</v>
      </c>
      <c r="F57" s="139" t="s">
        <v>835</v>
      </c>
      <c r="G57" s="139" t="s">
        <v>572</v>
      </c>
      <c r="H57" s="139">
        <v>2</v>
      </c>
      <c r="I57" s="145">
        <v>20</v>
      </c>
      <c r="J57" s="139">
        <v>13</v>
      </c>
      <c r="K57" s="139">
        <v>16</v>
      </c>
      <c r="L57" s="12">
        <f t="shared" si="2"/>
        <v>33</v>
      </c>
      <c r="M57" s="12">
        <f t="shared" si="5"/>
        <v>49</v>
      </c>
      <c r="N57" s="24">
        <f t="shared" si="6"/>
        <v>8.0321285140562249E-2</v>
      </c>
      <c r="O57" s="24">
        <f t="shared" si="7"/>
        <v>6.8421052631578952E-2</v>
      </c>
      <c r="P57" s="24">
        <f t="shared" si="8"/>
        <v>7.5170842824601361E-2</v>
      </c>
    </row>
    <row r="58" spans="1:16" x14ac:dyDescent="0.25">
      <c r="A58" s="9" t="str">
        <f>'7'!A58</f>
        <v>Burrell SD</v>
      </c>
      <c r="B58" s="29" t="str">
        <f>'7'!B58</f>
        <v>Westmoreland</v>
      </c>
      <c r="C58" s="85">
        <f>'7'!C58</f>
        <v>373</v>
      </c>
      <c r="D58" s="85">
        <f>'7'!D58</f>
        <v>253</v>
      </c>
      <c r="E58" s="85">
        <f>'7'!E58</f>
        <v>626</v>
      </c>
      <c r="F58" s="139" t="s">
        <v>850</v>
      </c>
      <c r="G58" s="139" t="s">
        <v>574</v>
      </c>
      <c r="H58" s="139">
        <v>2</v>
      </c>
      <c r="I58" s="145">
        <v>42</v>
      </c>
      <c r="J58" s="139">
        <v>27</v>
      </c>
      <c r="K58" s="139">
        <v>11</v>
      </c>
      <c r="L58" s="12">
        <f t="shared" si="2"/>
        <v>69</v>
      </c>
      <c r="M58" s="12">
        <f t="shared" si="5"/>
        <v>80</v>
      </c>
      <c r="N58" s="24">
        <f t="shared" si="6"/>
        <v>0.1126005361930295</v>
      </c>
      <c r="O58" s="24">
        <f t="shared" si="7"/>
        <v>0.1067193675889328</v>
      </c>
      <c r="P58" s="24">
        <f t="shared" si="8"/>
        <v>0.11022364217252396</v>
      </c>
    </row>
    <row r="59" spans="1:16" x14ac:dyDescent="0.25">
      <c r="A59" s="9" t="str">
        <f>'7'!A59</f>
        <v>Butler Area SD</v>
      </c>
      <c r="B59" s="29" t="str">
        <f>'7'!B59</f>
        <v>Butler</v>
      </c>
      <c r="C59" s="85">
        <f>'7'!C59</f>
        <v>1837</v>
      </c>
      <c r="D59" s="85">
        <f>'7'!D59</f>
        <v>1255</v>
      </c>
      <c r="E59" s="85">
        <f>'7'!E59</f>
        <v>3092</v>
      </c>
      <c r="F59" s="139" t="s">
        <v>860</v>
      </c>
      <c r="G59" s="139" t="s">
        <v>585</v>
      </c>
      <c r="H59" s="139">
        <v>2</v>
      </c>
      <c r="I59" s="145">
        <v>161</v>
      </c>
      <c r="J59" s="139">
        <v>176</v>
      </c>
      <c r="K59" s="139">
        <v>61</v>
      </c>
      <c r="L59" s="12">
        <f t="shared" si="2"/>
        <v>337</v>
      </c>
      <c r="M59" s="12">
        <f t="shared" si="5"/>
        <v>398</v>
      </c>
      <c r="N59" s="24">
        <f t="shared" si="6"/>
        <v>8.7642896026129555E-2</v>
      </c>
      <c r="O59" s="24">
        <f t="shared" si="7"/>
        <v>0.1402390438247012</v>
      </c>
      <c r="P59" s="24">
        <f t="shared" si="8"/>
        <v>0.10899094437257438</v>
      </c>
    </row>
    <row r="60" spans="1:16" x14ac:dyDescent="0.25">
      <c r="A60" s="9" t="str">
        <f>'7'!A60</f>
        <v>California Area SD</v>
      </c>
      <c r="B60" s="29" t="str">
        <f>'7'!B60</f>
        <v>Washington</v>
      </c>
      <c r="C60" s="85">
        <f>'7'!C60</f>
        <v>170</v>
      </c>
      <c r="D60" s="85">
        <f>'7'!D60</f>
        <v>111</v>
      </c>
      <c r="E60" s="85">
        <f>'7'!E60</f>
        <v>281</v>
      </c>
      <c r="F60" s="139" t="s">
        <v>835</v>
      </c>
      <c r="G60" s="139" t="s">
        <v>572</v>
      </c>
      <c r="H60" s="139">
        <v>2</v>
      </c>
      <c r="I60" s="145">
        <v>20</v>
      </c>
      <c r="J60" s="139">
        <v>16</v>
      </c>
      <c r="K60" s="139">
        <v>3</v>
      </c>
      <c r="L60" s="12">
        <f t="shared" si="2"/>
        <v>36</v>
      </c>
      <c r="M60" s="12">
        <f t="shared" si="5"/>
        <v>39</v>
      </c>
      <c r="N60" s="24">
        <f t="shared" si="6"/>
        <v>0.11764705882352941</v>
      </c>
      <c r="O60" s="24">
        <f t="shared" si="7"/>
        <v>0.14414414414414414</v>
      </c>
      <c r="P60" s="24">
        <f t="shared" si="8"/>
        <v>0.12811387900355872</v>
      </c>
    </row>
    <row r="61" spans="1:16" x14ac:dyDescent="0.25">
      <c r="A61" s="9" t="str">
        <f>'7'!A61</f>
        <v>Cambria Heights SD</v>
      </c>
      <c r="B61" s="29" t="str">
        <f>'7'!B61</f>
        <v>Cambria</v>
      </c>
      <c r="C61" s="85">
        <f>'7'!C61</f>
        <v>291</v>
      </c>
      <c r="D61" s="85">
        <f>'7'!D61</f>
        <v>228</v>
      </c>
      <c r="E61" s="85">
        <f>'7'!E61</f>
        <v>519</v>
      </c>
      <c r="F61" s="139" t="s">
        <v>849</v>
      </c>
      <c r="G61" s="139" t="s">
        <v>546</v>
      </c>
      <c r="H61" s="139">
        <v>2</v>
      </c>
      <c r="I61" s="145">
        <v>23</v>
      </c>
      <c r="J61" s="139">
        <v>28</v>
      </c>
      <c r="K61" s="139">
        <v>10</v>
      </c>
      <c r="L61" s="12">
        <f t="shared" si="2"/>
        <v>51</v>
      </c>
      <c r="M61" s="12">
        <f t="shared" si="5"/>
        <v>61</v>
      </c>
      <c r="N61" s="24">
        <f t="shared" si="6"/>
        <v>7.903780068728522E-2</v>
      </c>
      <c r="O61" s="24">
        <f t="shared" si="7"/>
        <v>0.12280701754385964</v>
      </c>
      <c r="P61" s="24">
        <f t="shared" si="8"/>
        <v>9.8265895953757232E-2</v>
      </c>
    </row>
    <row r="62" spans="1:16" x14ac:dyDescent="0.25">
      <c r="A62" s="9" t="str">
        <f>'7'!A62</f>
        <v>Cameron County SD</v>
      </c>
      <c r="B62" s="29" t="str">
        <f>'7'!B62</f>
        <v>Cameron</v>
      </c>
      <c r="C62" s="85">
        <f>'7'!C62</f>
        <v>139</v>
      </c>
      <c r="D62" s="85">
        <f>'7'!D62</f>
        <v>80</v>
      </c>
      <c r="E62" s="85">
        <f>'7'!E62</f>
        <v>219</v>
      </c>
      <c r="F62" s="139" t="s">
        <v>845</v>
      </c>
      <c r="G62" s="139" t="s">
        <v>586</v>
      </c>
      <c r="H62" s="139">
        <v>2</v>
      </c>
      <c r="I62" s="145">
        <v>24</v>
      </c>
      <c r="J62" s="139">
        <v>33</v>
      </c>
      <c r="K62" s="139">
        <v>9</v>
      </c>
      <c r="L62" s="12">
        <f t="shared" si="2"/>
        <v>57</v>
      </c>
      <c r="M62" s="12">
        <f t="shared" si="5"/>
        <v>66</v>
      </c>
      <c r="N62" s="24">
        <f t="shared" si="6"/>
        <v>0.17266187050359713</v>
      </c>
      <c r="O62" s="24">
        <f t="shared" si="7"/>
        <v>0.41249999999999998</v>
      </c>
      <c r="P62" s="24">
        <f t="shared" si="8"/>
        <v>0.26027397260273971</v>
      </c>
    </row>
    <row r="63" spans="1:16" x14ac:dyDescent="0.25">
      <c r="A63" s="9" t="str">
        <f>'7'!A63</f>
        <v>Camp Hill SD</v>
      </c>
      <c r="B63" s="29" t="str">
        <f>'7'!B63</f>
        <v>Cumberland</v>
      </c>
      <c r="C63" s="85">
        <f>'7'!C63</f>
        <v>256</v>
      </c>
      <c r="D63" s="85">
        <f>'7'!D63</f>
        <v>180</v>
      </c>
      <c r="E63" s="85">
        <f>'7'!E63</f>
        <v>436</v>
      </c>
      <c r="F63" s="139" t="s">
        <v>856</v>
      </c>
      <c r="G63" s="139" t="s">
        <v>857</v>
      </c>
      <c r="H63" s="139">
        <v>2</v>
      </c>
      <c r="I63" s="145">
        <v>15</v>
      </c>
      <c r="J63" s="139">
        <v>20</v>
      </c>
      <c r="K63" s="139">
        <v>5</v>
      </c>
      <c r="L63" s="12">
        <f t="shared" si="2"/>
        <v>35</v>
      </c>
      <c r="M63" s="12">
        <f t="shared" si="5"/>
        <v>40</v>
      </c>
      <c r="N63" s="24">
        <f t="shared" si="6"/>
        <v>5.859375E-2</v>
      </c>
      <c r="O63" s="24">
        <f t="shared" si="7"/>
        <v>0.1111111111111111</v>
      </c>
      <c r="P63" s="24">
        <f t="shared" si="8"/>
        <v>8.027522935779817E-2</v>
      </c>
    </row>
    <row r="64" spans="1:16" x14ac:dyDescent="0.25">
      <c r="A64" s="9" t="str">
        <f>'7'!A64</f>
        <v>Canon-McMillan SD</v>
      </c>
      <c r="B64" s="29" t="str">
        <f>'7'!B64</f>
        <v>Washington</v>
      </c>
      <c r="C64" s="85">
        <f>'7'!C64</f>
        <v>1218</v>
      </c>
      <c r="D64" s="85">
        <f>'7'!D64</f>
        <v>842</v>
      </c>
      <c r="E64" s="85">
        <f>'7'!E64</f>
        <v>2060</v>
      </c>
      <c r="F64" s="139" t="s">
        <v>835</v>
      </c>
      <c r="G64" s="139" t="s">
        <v>572</v>
      </c>
      <c r="H64" s="139">
        <v>2</v>
      </c>
      <c r="I64" s="145">
        <v>125</v>
      </c>
      <c r="J64" s="139">
        <v>70</v>
      </c>
      <c r="K64" s="139">
        <v>24</v>
      </c>
      <c r="L64" s="12">
        <f t="shared" si="2"/>
        <v>195</v>
      </c>
      <c r="M64" s="12">
        <f t="shared" si="5"/>
        <v>219</v>
      </c>
      <c r="N64" s="24">
        <f t="shared" si="6"/>
        <v>0.10262725779967159</v>
      </c>
      <c r="O64" s="24">
        <f t="shared" si="7"/>
        <v>8.3135391923990498E-2</v>
      </c>
      <c r="P64" s="24">
        <f t="shared" si="8"/>
        <v>9.4660194174757281E-2</v>
      </c>
    </row>
    <row r="65" spans="1:16" x14ac:dyDescent="0.25">
      <c r="A65" s="9" t="str">
        <f>'7'!A65</f>
        <v>Canton Area SD</v>
      </c>
      <c r="B65" s="29" t="str">
        <f>'7'!B65</f>
        <v>Bradford</v>
      </c>
      <c r="C65" s="85">
        <f>'7'!C65</f>
        <v>231</v>
      </c>
      <c r="D65" s="85">
        <f>'7'!D65</f>
        <v>169</v>
      </c>
      <c r="E65" s="85">
        <f>'7'!E65</f>
        <v>400</v>
      </c>
      <c r="F65" s="139" t="s">
        <v>844</v>
      </c>
      <c r="G65" s="139" t="s">
        <v>570</v>
      </c>
      <c r="H65" s="139">
        <v>2</v>
      </c>
      <c r="I65" s="145">
        <v>50</v>
      </c>
      <c r="J65" s="139">
        <v>19</v>
      </c>
      <c r="K65" s="139">
        <v>10</v>
      </c>
      <c r="L65" s="12">
        <f t="shared" si="2"/>
        <v>69</v>
      </c>
      <c r="M65" s="12">
        <f t="shared" si="5"/>
        <v>79</v>
      </c>
      <c r="N65" s="24">
        <f t="shared" si="6"/>
        <v>0.21645021645021645</v>
      </c>
      <c r="O65" s="24">
        <f t="shared" si="7"/>
        <v>0.11242603550295859</v>
      </c>
      <c r="P65" s="24">
        <f t="shared" si="8"/>
        <v>0.17249999999999999</v>
      </c>
    </row>
    <row r="66" spans="1:16" x14ac:dyDescent="0.25">
      <c r="A66" s="9" t="str">
        <f>'7'!A66</f>
        <v>Carbondale Area SD</v>
      </c>
      <c r="B66" s="29" t="str">
        <f>'7'!B66</f>
        <v>Lackawanna</v>
      </c>
      <c r="C66" s="85">
        <f>'7'!C66</f>
        <v>416</v>
      </c>
      <c r="D66" s="85">
        <f>'7'!D66</f>
        <v>288</v>
      </c>
      <c r="E66" s="85">
        <f>'7'!E66</f>
        <v>704</v>
      </c>
      <c r="F66" s="139" t="s">
        <v>832</v>
      </c>
      <c r="G66" s="139" t="s">
        <v>833</v>
      </c>
      <c r="H66" s="139">
        <v>2</v>
      </c>
      <c r="I66" s="145">
        <v>51</v>
      </c>
      <c r="J66" s="139">
        <v>44</v>
      </c>
      <c r="K66" s="139">
        <v>15</v>
      </c>
      <c r="L66" s="12">
        <f t="shared" si="2"/>
        <v>95</v>
      </c>
      <c r="M66" s="12">
        <f t="shared" si="5"/>
        <v>110</v>
      </c>
      <c r="N66" s="24">
        <f t="shared" si="6"/>
        <v>0.12259615384615384</v>
      </c>
      <c r="O66" s="24">
        <f t="shared" si="7"/>
        <v>0.15277777777777779</v>
      </c>
      <c r="P66" s="24">
        <f t="shared" si="8"/>
        <v>0.13494318181818182</v>
      </c>
    </row>
    <row r="67" spans="1:16" x14ac:dyDescent="0.25">
      <c r="A67" s="9" t="str">
        <f>'7'!A67</f>
        <v>Carlisle Area SD</v>
      </c>
      <c r="B67" s="29" t="str">
        <f>'7'!B67</f>
        <v>Cumberland</v>
      </c>
      <c r="C67" s="85">
        <f>'7'!C67</f>
        <v>1283</v>
      </c>
      <c r="D67" s="85">
        <f>'7'!D67</f>
        <v>911</v>
      </c>
      <c r="E67" s="85">
        <f>'7'!E67</f>
        <v>2194</v>
      </c>
      <c r="F67" s="139" t="s">
        <v>856</v>
      </c>
      <c r="G67" s="139" t="s">
        <v>857</v>
      </c>
      <c r="H67" s="139">
        <v>2</v>
      </c>
      <c r="I67" s="145">
        <v>87</v>
      </c>
      <c r="J67" s="139">
        <v>103</v>
      </c>
      <c r="K67" s="139">
        <v>19</v>
      </c>
      <c r="L67" s="12">
        <f t="shared" si="2"/>
        <v>190</v>
      </c>
      <c r="M67" s="12">
        <f t="shared" si="5"/>
        <v>209</v>
      </c>
      <c r="N67" s="24">
        <f t="shared" si="6"/>
        <v>6.780982073265783E-2</v>
      </c>
      <c r="O67" s="24">
        <f t="shared" si="7"/>
        <v>0.11306256860592755</v>
      </c>
      <c r="P67" s="24">
        <f t="shared" si="8"/>
        <v>8.6599817684594349E-2</v>
      </c>
    </row>
    <row r="68" spans="1:16" x14ac:dyDescent="0.25">
      <c r="A68" s="9" t="str">
        <f>'7'!A68</f>
        <v>Carlynton SD</v>
      </c>
      <c r="B68" s="29" t="str">
        <f>'7'!B68</f>
        <v>Allegheny</v>
      </c>
      <c r="C68" s="85">
        <f>'7'!C68</f>
        <v>536</v>
      </c>
      <c r="D68" s="85">
        <f>'7'!D68</f>
        <v>276</v>
      </c>
      <c r="E68" s="85">
        <f>'7'!E68</f>
        <v>812</v>
      </c>
      <c r="F68" s="139" t="s">
        <v>837</v>
      </c>
      <c r="G68" s="139" t="s">
        <v>539</v>
      </c>
      <c r="H68" s="139">
        <v>2</v>
      </c>
      <c r="I68" s="145">
        <v>56</v>
      </c>
      <c r="J68" s="139">
        <v>44</v>
      </c>
      <c r="K68" s="139">
        <v>19</v>
      </c>
      <c r="L68" s="12">
        <f t="shared" si="2"/>
        <v>100</v>
      </c>
      <c r="M68" s="12">
        <f t="shared" si="5"/>
        <v>119</v>
      </c>
      <c r="N68" s="24">
        <f t="shared" si="6"/>
        <v>0.1044776119402985</v>
      </c>
      <c r="O68" s="24">
        <f t="shared" si="7"/>
        <v>0.15942028985507245</v>
      </c>
      <c r="P68" s="24">
        <f t="shared" si="8"/>
        <v>0.12315270935960591</v>
      </c>
    </row>
    <row r="69" spans="1:16" x14ac:dyDescent="0.25">
      <c r="A69" s="9" t="str">
        <f>'7'!A69</f>
        <v>Carmichaels Area SD</v>
      </c>
      <c r="B69" s="29" t="str">
        <f>'7'!B69</f>
        <v>Greene</v>
      </c>
      <c r="C69" s="85">
        <f>'7'!C69</f>
        <v>246</v>
      </c>
      <c r="D69" s="85">
        <f>'7'!D69</f>
        <v>172</v>
      </c>
      <c r="E69" s="85">
        <f>'7'!E69</f>
        <v>418</v>
      </c>
      <c r="F69" s="139" t="s">
        <v>835</v>
      </c>
      <c r="G69" s="139" t="s">
        <v>587</v>
      </c>
      <c r="H69" s="139">
        <v>2</v>
      </c>
      <c r="I69" s="145">
        <v>42</v>
      </c>
      <c r="J69" s="139">
        <v>38</v>
      </c>
      <c r="K69" s="139">
        <v>16</v>
      </c>
      <c r="L69" s="12">
        <f t="shared" ref="L69:L132" si="9">I69+J69</f>
        <v>80</v>
      </c>
      <c r="M69" s="12">
        <f t="shared" si="5"/>
        <v>96</v>
      </c>
      <c r="N69" s="24">
        <f t="shared" si="6"/>
        <v>0.17073170731707318</v>
      </c>
      <c r="O69" s="24">
        <f t="shared" si="7"/>
        <v>0.22093023255813954</v>
      </c>
      <c r="P69" s="24">
        <f t="shared" si="8"/>
        <v>0.19138755980861244</v>
      </c>
    </row>
    <row r="70" spans="1:16" x14ac:dyDescent="0.25">
      <c r="A70" s="9" t="str">
        <f>'7'!A70</f>
        <v>Catasauqua Area SD</v>
      </c>
      <c r="B70" s="29" t="str">
        <f>'7'!B70</f>
        <v>Lehigh</v>
      </c>
      <c r="C70" s="85">
        <f>'7'!C70</f>
        <v>376</v>
      </c>
      <c r="D70" s="85">
        <f>'7'!D70</f>
        <v>237</v>
      </c>
      <c r="E70" s="85">
        <f>'7'!E70</f>
        <v>613</v>
      </c>
      <c r="F70" s="139" t="s">
        <v>839</v>
      </c>
      <c r="G70" s="139" t="s">
        <v>537</v>
      </c>
      <c r="H70" s="139">
        <v>2</v>
      </c>
      <c r="I70" s="145">
        <v>38</v>
      </c>
      <c r="J70" s="139">
        <v>18</v>
      </c>
      <c r="K70" s="139">
        <v>11</v>
      </c>
      <c r="L70" s="12">
        <f t="shared" si="9"/>
        <v>56</v>
      </c>
      <c r="M70" s="12">
        <f t="shared" si="5"/>
        <v>67</v>
      </c>
      <c r="N70" s="24">
        <f t="shared" si="6"/>
        <v>0.10106382978723404</v>
      </c>
      <c r="O70" s="24">
        <f t="shared" si="7"/>
        <v>7.5949367088607597E-2</v>
      </c>
      <c r="P70" s="24">
        <f t="shared" si="8"/>
        <v>9.1353996737357265E-2</v>
      </c>
    </row>
    <row r="71" spans="1:16" x14ac:dyDescent="0.25">
      <c r="A71" s="9" t="str">
        <f>'7'!A71</f>
        <v>Centennial SD</v>
      </c>
      <c r="B71" s="29" t="str">
        <f>'7'!B71</f>
        <v>Bucks</v>
      </c>
      <c r="C71" s="85">
        <f>'7'!C71</f>
        <v>1358</v>
      </c>
      <c r="D71" s="85">
        <f>'7'!D71</f>
        <v>1034</v>
      </c>
      <c r="E71" s="85">
        <f>'7'!E71</f>
        <v>2392</v>
      </c>
      <c r="F71" s="139" t="s">
        <v>851</v>
      </c>
      <c r="G71" s="139" t="s">
        <v>575</v>
      </c>
      <c r="H71" s="139">
        <v>2</v>
      </c>
      <c r="I71" s="145">
        <v>97</v>
      </c>
      <c r="J71" s="139">
        <v>130</v>
      </c>
      <c r="K71" s="139">
        <v>63</v>
      </c>
      <c r="L71" s="12">
        <f t="shared" si="9"/>
        <v>227</v>
      </c>
      <c r="M71" s="12">
        <f t="shared" si="5"/>
        <v>290</v>
      </c>
      <c r="N71" s="24">
        <f t="shared" si="6"/>
        <v>7.1428571428571425E-2</v>
      </c>
      <c r="O71" s="24">
        <f t="shared" si="7"/>
        <v>0.12572533849129594</v>
      </c>
      <c r="P71" s="24">
        <f t="shared" si="8"/>
        <v>9.4899665551839471E-2</v>
      </c>
    </row>
    <row r="72" spans="1:16" x14ac:dyDescent="0.25">
      <c r="A72" s="9" t="str">
        <f>'7'!A72</f>
        <v>Center Valley SD</v>
      </c>
      <c r="B72" s="29" t="str">
        <f>'7'!B72</f>
        <v>Beaver</v>
      </c>
      <c r="C72" s="85">
        <f>'7'!C72</f>
        <v>602</v>
      </c>
      <c r="D72" s="85">
        <f>'7'!D72</f>
        <v>394</v>
      </c>
      <c r="E72" s="85">
        <f>'7'!E72</f>
        <v>996</v>
      </c>
      <c r="F72" s="139" t="s">
        <v>836</v>
      </c>
      <c r="G72" s="139" t="s">
        <v>567</v>
      </c>
      <c r="H72" s="139">
        <v>2</v>
      </c>
      <c r="I72" s="145">
        <v>61</v>
      </c>
      <c r="J72" s="139">
        <v>46</v>
      </c>
      <c r="K72" s="139">
        <v>16</v>
      </c>
      <c r="L72" s="12">
        <f t="shared" si="9"/>
        <v>107</v>
      </c>
      <c r="M72" s="12">
        <f t="shared" si="5"/>
        <v>123</v>
      </c>
      <c r="N72" s="24">
        <f t="shared" si="6"/>
        <v>0.10132890365448505</v>
      </c>
      <c r="O72" s="24">
        <f t="shared" si="7"/>
        <v>0.116751269035533</v>
      </c>
      <c r="P72" s="24">
        <f t="shared" si="8"/>
        <v>0.10742971887550201</v>
      </c>
    </row>
    <row r="73" spans="1:16" x14ac:dyDescent="0.25">
      <c r="A73" s="9" t="str">
        <f>'7'!A73</f>
        <v>Central Bucks SD</v>
      </c>
      <c r="B73" s="29" t="str">
        <f>'7'!B73</f>
        <v>Bucks</v>
      </c>
      <c r="C73" s="85">
        <f>'7'!C73</f>
        <v>3256</v>
      </c>
      <c r="D73" s="85">
        <f>'7'!D73</f>
        <v>2630</v>
      </c>
      <c r="E73" s="85">
        <f>'7'!E73</f>
        <v>5886</v>
      </c>
      <c r="F73" s="139" t="s">
        <v>851</v>
      </c>
      <c r="G73" s="139" t="s">
        <v>575</v>
      </c>
      <c r="H73" s="139">
        <v>2</v>
      </c>
      <c r="I73" s="145">
        <v>322</v>
      </c>
      <c r="J73" s="139">
        <v>368</v>
      </c>
      <c r="K73" s="139">
        <v>139</v>
      </c>
      <c r="L73" s="12">
        <f t="shared" si="9"/>
        <v>690</v>
      </c>
      <c r="M73" s="12">
        <f t="shared" si="5"/>
        <v>829</v>
      </c>
      <c r="N73" s="24">
        <f t="shared" si="6"/>
        <v>9.8894348894348894E-2</v>
      </c>
      <c r="O73" s="24">
        <f t="shared" si="7"/>
        <v>0.13992395437262359</v>
      </c>
      <c r="P73" s="24">
        <f t="shared" si="8"/>
        <v>0.11722731906218145</v>
      </c>
    </row>
    <row r="74" spans="1:16" x14ac:dyDescent="0.25">
      <c r="A74" s="9" t="str">
        <f>'7'!A74</f>
        <v>Central Cambria SD</v>
      </c>
      <c r="B74" s="29" t="str">
        <f>'7'!B74</f>
        <v>Cambria</v>
      </c>
      <c r="C74" s="85">
        <f>'7'!C74</f>
        <v>391</v>
      </c>
      <c r="D74" s="85">
        <f>'7'!D74</f>
        <v>291</v>
      </c>
      <c r="E74" s="85">
        <f>'7'!E74</f>
        <v>682</v>
      </c>
      <c r="F74" s="139" t="s">
        <v>849</v>
      </c>
      <c r="G74" s="139" t="s">
        <v>546</v>
      </c>
      <c r="H74" s="139">
        <v>2</v>
      </c>
      <c r="I74" s="145">
        <v>31</v>
      </c>
      <c r="J74" s="139">
        <v>30</v>
      </c>
      <c r="K74" s="139">
        <v>14</v>
      </c>
      <c r="L74" s="12">
        <f t="shared" si="9"/>
        <v>61</v>
      </c>
      <c r="M74" s="12">
        <f t="shared" si="5"/>
        <v>75</v>
      </c>
      <c r="N74" s="24">
        <f t="shared" si="6"/>
        <v>7.9283887468030695E-2</v>
      </c>
      <c r="O74" s="24">
        <f t="shared" si="7"/>
        <v>0.10309278350515463</v>
      </c>
      <c r="P74" s="24">
        <f t="shared" si="8"/>
        <v>8.9442815249266866E-2</v>
      </c>
    </row>
    <row r="75" spans="1:16" x14ac:dyDescent="0.25">
      <c r="A75" s="9" t="str">
        <f>'7'!A75</f>
        <v>Central Columbia SD</v>
      </c>
      <c r="B75" s="29" t="str">
        <f>'7'!B75</f>
        <v>Columbia</v>
      </c>
      <c r="C75" s="85">
        <f>'7'!C75</f>
        <v>416</v>
      </c>
      <c r="D75" s="85">
        <f>'7'!D75</f>
        <v>334</v>
      </c>
      <c r="E75" s="85">
        <f>'7'!E75</f>
        <v>750</v>
      </c>
      <c r="F75" s="139" t="s">
        <v>852</v>
      </c>
      <c r="G75" s="139" t="s">
        <v>853</v>
      </c>
      <c r="H75" s="139">
        <v>2</v>
      </c>
      <c r="I75" s="145">
        <v>26</v>
      </c>
      <c r="J75" s="139">
        <v>38</v>
      </c>
      <c r="K75" s="139">
        <v>14</v>
      </c>
      <c r="L75" s="12">
        <f t="shared" si="9"/>
        <v>64</v>
      </c>
      <c r="M75" s="12">
        <f t="shared" si="5"/>
        <v>78</v>
      </c>
      <c r="N75" s="24">
        <f t="shared" si="6"/>
        <v>6.25E-2</v>
      </c>
      <c r="O75" s="24">
        <f t="shared" si="7"/>
        <v>0.11377245508982035</v>
      </c>
      <c r="P75" s="24">
        <f t="shared" si="8"/>
        <v>8.533333333333333E-2</v>
      </c>
    </row>
    <row r="76" spans="1:16" x14ac:dyDescent="0.25">
      <c r="A76" s="9" t="str">
        <f>'7'!A76</f>
        <v>Central Dauphin SD</v>
      </c>
      <c r="B76" s="29" t="str">
        <f>'7'!B76</f>
        <v>Dauphin</v>
      </c>
      <c r="C76" s="85">
        <f>'7'!C76</f>
        <v>3112</v>
      </c>
      <c r="D76" s="85">
        <f>'7'!D76</f>
        <v>2047</v>
      </c>
      <c r="E76" s="85">
        <f>'7'!E76</f>
        <v>5159</v>
      </c>
      <c r="F76" s="139" t="s">
        <v>856</v>
      </c>
      <c r="G76" s="139" t="s">
        <v>544</v>
      </c>
      <c r="H76" s="139">
        <v>2</v>
      </c>
      <c r="I76" s="145">
        <v>192</v>
      </c>
      <c r="J76" s="139">
        <v>189</v>
      </c>
      <c r="K76" s="139">
        <v>61</v>
      </c>
      <c r="L76" s="12">
        <f t="shared" si="9"/>
        <v>381</v>
      </c>
      <c r="M76" s="12">
        <f t="shared" si="5"/>
        <v>442</v>
      </c>
      <c r="N76" s="24">
        <f t="shared" si="6"/>
        <v>6.1696658097686374E-2</v>
      </c>
      <c r="O76" s="24">
        <f t="shared" si="7"/>
        <v>9.2330239374694673E-2</v>
      </c>
      <c r="P76" s="24">
        <f t="shared" si="8"/>
        <v>7.3851521612715645E-2</v>
      </c>
    </row>
    <row r="77" spans="1:16" x14ac:dyDescent="0.25">
      <c r="A77" s="9" t="str">
        <f>'7'!A77</f>
        <v>Central Fulton SD</v>
      </c>
      <c r="B77" s="29" t="str">
        <f>'7'!B77</f>
        <v>Fulton</v>
      </c>
      <c r="C77" s="85">
        <f>'7'!C77</f>
        <v>270</v>
      </c>
      <c r="D77" s="85">
        <f>'7'!D77</f>
        <v>183</v>
      </c>
      <c r="E77" s="85">
        <f>'7'!E77</f>
        <v>453</v>
      </c>
      <c r="F77" s="139" t="s">
        <v>861</v>
      </c>
      <c r="G77" s="139" t="s">
        <v>862</v>
      </c>
      <c r="H77" s="139">
        <v>2</v>
      </c>
      <c r="I77" s="145">
        <v>13</v>
      </c>
      <c r="J77" s="139">
        <v>36</v>
      </c>
      <c r="K77" s="139">
        <v>15</v>
      </c>
      <c r="L77" s="12">
        <f t="shared" si="9"/>
        <v>49</v>
      </c>
      <c r="M77" s="12">
        <f t="shared" si="5"/>
        <v>64</v>
      </c>
      <c r="N77" s="24">
        <f t="shared" si="6"/>
        <v>4.8148148148148148E-2</v>
      </c>
      <c r="O77" s="24">
        <f t="shared" si="7"/>
        <v>0.19672131147540983</v>
      </c>
      <c r="P77" s="24">
        <f t="shared" si="8"/>
        <v>0.10816777041942605</v>
      </c>
    </row>
    <row r="78" spans="1:16" x14ac:dyDescent="0.25">
      <c r="A78" s="9" t="str">
        <f>'7'!A78</f>
        <v>Central Greene SD</v>
      </c>
      <c r="B78" s="29" t="str">
        <f>'7'!B78</f>
        <v>Greene</v>
      </c>
      <c r="C78" s="85">
        <f>'7'!C78</f>
        <v>440</v>
      </c>
      <c r="D78" s="85">
        <f>'7'!D78</f>
        <v>325</v>
      </c>
      <c r="E78" s="85">
        <f>'7'!E78</f>
        <v>765</v>
      </c>
      <c r="F78" s="139" t="s">
        <v>835</v>
      </c>
      <c r="G78" s="139" t="s">
        <v>587</v>
      </c>
      <c r="H78" s="139">
        <v>2</v>
      </c>
      <c r="I78" s="145">
        <v>51</v>
      </c>
      <c r="J78" s="139">
        <v>38</v>
      </c>
      <c r="K78" s="139">
        <v>21</v>
      </c>
      <c r="L78" s="12">
        <f t="shared" si="9"/>
        <v>89</v>
      </c>
      <c r="M78" s="12">
        <f t="shared" si="5"/>
        <v>110</v>
      </c>
      <c r="N78" s="24">
        <f t="shared" si="6"/>
        <v>0.11590909090909091</v>
      </c>
      <c r="O78" s="24">
        <f t="shared" si="7"/>
        <v>0.11692307692307692</v>
      </c>
      <c r="P78" s="24">
        <f t="shared" si="8"/>
        <v>0.11633986928104575</v>
      </c>
    </row>
    <row r="79" spans="1:16" x14ac:dyDescent="0.25">
      <c r="A79" s="9" t="str">
        <f>'7'!A79</f>
        <v>Central York SD</v>
      </c>
      <c r="B79" s="29" t="str">
        <f>'7'!B79</f>
        <v>York</v>
      </c>
      <c r="C79" s="85">
        <f>'7'!C79</f>
        <v>1152</v>
      </c>
      <c r="D79" s="85">
        <f>'7'!D79</f>
        <v>860</v>
      </c>
      <c r="E79" s="85">
        <f>'7'!E79</f>
        <v>2012</v>
      </c>
      <c r="F79" s="139" t="s">
        <v>854</v>
      </c>
      <c r="G79" s="139" t="s">
        <v>855</v>
      </c>
      <c r="H79" s="139">
        <v>2</v>
      </c>
      <c r="I79" s="145">
        <v>109</v>
      </c>
      <c r="J79" s="139">
        <v>89</v>
      </c>
      <c r="K79" s="139">
        <v>33</v>
      </c>
      <c r="L79" s="12">
        <f t="shared" si="9"/>
        <v>198</v>
      </c>
      <c r="M79" s="12">
        <f t="shared" si="5"/>
        <v>231</v>
      </c>
      <c r="N79" s="24">
        <f t="shared" si="6"/>
        <v>9.4618055555555552E-2</v>
      </c>
      <c r="O79" s="24">
        <f t="shared" si="7"/>
        <v>0.10348837209302325</v>
      </c>
      <c r="P79" s="24">
        <f t="shared" si="8"/>
        <v>9.8409542743538761E-2</v>
      </c>
    </row>
    <row r="80" spans="1:16" x14ac:dyDescent="0.25">
      <c r="A80" s="9" t="str">
        <f>'7'!A80</f>
        <v>Chambersburg Area SD</v>
      </c>
      <c r="B80" s="29" t="str">
        <f>'7'!B80</f>
        <v>Franklin</v>
      </c>
      <c r="C80" s="85">
        <f>'7'!C80</f>
        <v>2604</v>
      </c>
      <c r="D80" s="85">
        <f>'7'!D80</f>
        <v>1782</v>
      </c>
      <c r="E80" s="85">
        <f>'7'!E80</f>
        <v>4386</v>
      </c>
      <c r="F80" s="139" t="s">
        <v>854</v>
      </c>
      <c r="G80" s="139" t="s">
        <v>862</v>
      </c>
      <c r="H80" s="139">
        <v>2</v>
      </c>
      <c r="I80" s="145">
        <v>206</v>
      </c>
      <c r="J80" s="139">
        <v>216</v>
      </c>
      <c r="K80" s="139">
        <v>62</v>
      </c>
      <c r="L80" s="12">
        <f t="shared" si="9"/>
        <v>422</v>
      </c>
      <c r="M80" s="12">
        <f t="shared" si="5"/>
        <v>484</v>
      </c>
      <c r="N80" s="24">
        <f t="shared" si="6"/>
        <v>7.9109062980030717E-2</v>
      </c>
      <c r="O80" s="24">
        <f t="shared" si="7"/>
        <v>0.12121212121212122</v>
      </c>
      <c r="P80" s="24">
        <f t="shared" si="8"/>
        <v>9.6215230278157773E-2</v>
      </c>
    </row>
    <row r="81" spans="1:16" x14ac:dyDescent="0.25">
      <c r="A81" s="9" t="str">
        <f>'7'!A81</f>
        <v>Charleroi SD</v>
      </c>
      <c r="B81" s="29" t="str">
        <f>'7'!B81</f>
        <v>Washington</v>
      </c>
      <c r="C81" s="85">
        <f>'7'!C81</f>
        <v>348</v>
      </c>
      <c r="D81" s="85">
        <f>'7'!D81</f>
        <v>238</v>
      </c>
      <c r="E81" s="85">
        <f>'7'!E81</f>
        <v>586</v>
      </c>
      <c r="F81" s="139" t="s">
        <v>835</v>
      </c>
      <c r="G81" s="139" t="s">
        <v>572</v>
      </c>
      <c r="H81" s="139">
        <v>2</v>
      </c>
      <c r="I81" s="145">
        <v>23</v>
      </c>
      <c r="J81" s="139">
        <v>36</v>
      </c>
      <c r="K81" s="139">
        <v>13</v>
      </c>
      <c r="L81" s="12">
        <f t="shared" si="9"/>
        <v>59</v>
      </c>
      <c r="M81" s="12">
        <f t="shared" si="5"/>
        <v>72</v>
      </c>
      <c r="N81" s="24">
        <f t="shared" si="6"/>
        <v>6.6091954022988508E-2</v>
      </c>
      <c r="O81" s="24">
        <f t="shared" si="7"/>
        <v>0.15126050420168066</v>
      </c>
      <c r="P81" s="24">
        <f t="shared" si="8"/>
        <v>0.10068259385665529</v>
      </c>
    </row>
    <row r="82" spans="1:16" x14ac:dyDescent="0.25">
      <c r="A82" s="9" t="str">
        <f>'7'!A82</f>
        <v>Chartiers Valley SD</v>
      </c>
      <c r="B82" s="29" t="str">
        <f>'7'!B82</f>
        <v>Allegheny</v>
      </c>
      <c r="C82" s="85">
        <f>'7'!C82</f>
        <v>926</v>
      </c>
      <c r="D82" s="85">
        <f>'7'!D82</f>
        <v>637</v>
      </c>
      <c r="E82" s="85">
        <f>'7'!E82</f>
        <v>1563</v>
      </c>
      <c r="F82" s="139" t="s">
        <v>837</v>
      </c>
      <c r="G82" s="139" t="s">
        <v>539</v>
      </c>
      <c r="H82" s="139">
        <v>2</v>
      </c>
      <c r="I82" s="145">
        <v>80</v>
      </c>
      <c r="J82" s="139">
        <v>70</v>
      </c>
      <c r="K82" s="139">
        <v>18</v>
      </c>
      <c r="L82" s="12">
        <f t="shared" si="9"/>
        <v>150</v>
      </c>
      <c r="M82" s="12">
        <f t="shared" si="5"/>
        <v>168</v>
      </c>
      <c r="N82" s="24">
        <f t="shared" si="6"/>
        <v>8.6393088552915762E-2</v>
      </c>
      <c r="O82" s="24">
        <f t="shared" si="7"/>
        <v>0.10989010989010989</v>
      </c>
      <c r="P82" s="24">
        <f t="shared" si="8"/>
        <v>9.5969289827255277E-2</v>
      </c>
    </row>
    <row r="83" spans="1:16" x14ac:dyDescent="0.25">
      <c r="A83" s="9" t="str">
        <f>'7'!A83</f>
        <v>Chartiers-Houston SD</v>
      </c>
      <c r="B83" s="29" t="str">
        <f>'7'!B83</f>
        <v>Washington</v>
      </c>
      <c r="C83" s="85">
        <f>'7'!C83</f>
        <v>229</v>
      </c>
      <c r="D83" s="85">
        <f>'7'!D83</f>
        <v>179</v>
      </c>
      <c r="E83" s="85">
        <f>'7'!E83</f>
        <v>408</v>
      </c>
      <c r="F83" s="139" t="s">
        <v>835</v>
      </c>
      <c r="G83" s="139" t="s">
        <v>572</v>
      </c>
      <c r="H83" s="139">
        <v>2</v>
      </c>
      <c r="I83" s="145">
        <v>16</v>
      </c>
      <c r="J83" s="139">
        <v>13</v>
      </c>
      <c r="K83" s="139">
        <v>7</v>
      </c>
      <c r="L83" s="12">
        <f t="shared" si="9"/>
        <v>29</v>
      </c>
      <c r="M83" s="12">
        <f t="shared" si="5"/>
        <v>36</v>
      </c>
      <c r="N83" s="24">
        <f t="shared" si="6"/>
        <v>6.9868995633187769E-2</v>
      </c>
      <c r="O83" s="24">
        <f t="shared" si="7"/>
        <v>7.2625698324022353E-2</v>
      </c>
      <c r="P83" s="24">
        <f t="shared" si="8"/>
        <v>7.1078431372549017E-2</v>
      </c>
    </row>
    <row r="84" spans="1:16" x14ac:dyDescent="0.25">
      <c r="A84" s="9" t="str">
        <f>'7'!A84</f>
        <v>Cheltenham Township SD</v>
      </c>
      <c r="B84" s="29" t="str">
        <f>'7'!B84</f>
        <v>Montgomery</v>
      </c>
      <c r="C84" s="85">
        <f>'7'!C84</f>
        <v>1155</v>
      </c>
      <c r="D84" s="85">
        <f>'7'!D84</f>
        <v>782</v>
      </c>
      <c r="E84" s="85">
        <f>'7'!E84</f>
        <v>1937</v>
      </c>
      <c r="F84" s="139" t="s">
        <v>834</v>
      </c>
      <c r="G84" s="139" t="s">
        <v>550</v>
      </c>
      <c r="H84" s="139">
        <v>2</v>
      </c>
      <c r="I84" s="145">
        <v>85</v>
      </c>
      <c r="J84" s="139">
        <v>73</v>
      </c>
      <c r="K84" s="139">
        <v>26</v>
      </c>
      <c r="L84" s="12">
        <f t="shared" si="9"/>
        <v>158</v>
      </c>
      <c r="M84" s="12">
        <f t="shared" si="5"/>
        <v>184</v>
      </c>
      <c r="N84" s="24">
        <f t="shared" si="6"/>
        <v>7.3593073593073599E-2</v>
      </c>
      <c r="O84" s="24">
        <f t="shared" si="7"/>
        <v>9.3350383631713552E-2</v>
      </c>
      <c r="P84" s="24">
        <f t="shared" si="8"/>
        <v>8.1569437274135265E-2</v>
      </c>
    </row>
    <row r="85" spans="1:16" x14ac:dyDescent="0.25">
      <c r="A85" s="9" t="str">
        <f>'7'!A85</f>
        <v>Chester-Upland SD</v>
      </c>
      <c r="B85" s="29" t="str">
        <f>'7'!B85</f>
        <v>Delaware</v>
      </c>
      <c r="C85" s="85">
        <f>'7'!C85</f>
        <v>2039</v>
      </c>
      <c r="D85" s="85">
        <f>'7'!D85</f>
        <v>1306</v>
      </c>
      <c r="E85" s="85">
        <f>'7'!E85</f>
        <v>3345</v>
      </c>
      <c r="F85" s="139" t="s">
        <v>863</v>
      </c>
      <c r="G85" s="139" t="s">
        <v>542</v>
      </c>
      <c r="H85" s="139">
        <v>2</v>
      </c>
      <c r="I85" s="145">
        <v>120</v>
      </c>
      <c r="J85" s="139">
        <v>222</v>
      </c>
      <c r="K85" s="139">
        <v>66</v>
      </c>
      <c r="L85" s="12">
        <f t="shared" si="9"/>
        <v>342</v>
      </c>
      <c r="M85" s="12">
        <f t="shared" si="5"/>
        <v>408</v>
      </c>
      <c r="N85" s="24">
        <f t="shared" si="6"/>
        <v>5.8852378616969105E-2</v>
      </c>
      <c r="O85" s="24">
        <f t="shared" si="7"/>
        <v>0.16998468606431852</v>
      </c>
      <c r="P85" s="24">
        <f t="shared" si="8"/>
        <v>0.10224215246636771</v>
      </c>
    </row>
    <row r="86" spans="1:16" x14ac:dyDescent="0.25">
      <c r="A86" s="9" t="str">
        <f>'7'!A86</f>
        <v>Chestnut Ridge SD</v>
      </c>
      <c r="B86" s="29" t="str">
        <f>'7'!B86</f>
        <v>Bedford</v>
      </c>
      <c r="C86" s="85">
        <f>'7'!C86</f>
        <v>335</v>
      </c>
      <c r="D86" s="85">
        <f>'7'!D86</f>
        <v>232</v>
      </c>
      <c r="E86" s="85">
        <f>'7'!E86</f>
        <v>567</v>
      </c>
      <c r="F86" s="139" t="s">
        <v>849</v>
      </c>
      <c r="G86" s="139" t="s">
        <v>573</v>
      </c>
      <c r="H86" s="139">
        <v>2</v>
      </c>
      <c r="I86" s="145">
        <v>27</v>
      </c>
      <c r="J86" s="139">
        <v>37</v>
      </c>
      <c r="K86" s="139">
        <v>12</v>
      </c>
      <c r="L86" s="12">
        <f t="shared" si="9"/>
        <v>64</v>
      </c>
      <c r="M86" s="12">
        <f t="shared" si="5"/>
        <v>76</v>
      </c>
      <c r="N86" s="24">
        <f t="shared" si="6"/>
        <v>8.0597014925373134E-2</v>
      </c>
      <c r="O86" s="24">
        <f t="shared" si="7"/>
        <v>0.15948275862068967</v>
      </c>
      <c r="P86" s="24">
        <f t="shared" si="8"/>
        <v>0.1128747795414462</v>
      </c>
    </row>
    <row r="87" spans="1:16" x14ac:dyDescent="0.25">
      <c r="A87" s="9" t="str">
        <f>'7'!A87</f>
        <v>Chichester SD</v>
      </c>
      <c r="B87" s="29" t="str">
        <f>'7'!B87</f>
        <v>Delaware</v>
      </c>
      <c r="C87" s="85">
        <f>'7'!C87</f>
        <v>986</v>
      </c>
      <c r="D87" s="85">
        <f>'7'!D87</f>
        <v>612</v>
      </c>
      <c r="E87" s="85">
        <f>'7'!E87</f>
        <v>1598</v>
      </c>
      <c r="F87" s="139" t="s">
        <v>864</v>
      </c>
      <c r="G87" s="139" t="s">
        <v>542</v>
      </c>
      <c r="H87" s="139">
        <v>2</v>
      </c>
      <c r="I87" s="145">
        <v>55</v>
      </c>
      <c r="J87" s="139">
        <v>84</v>
      </c>
      <c r="K87" s="139">
        <v>36</v>
      </c>
      <c r="L87" s="12">
        <f t="shared" si="9"/>
        <v>139</v>
      </c>
      <c r="M87" s="12">
        <f t="shared" si="5"/>
        <v>175</v>
      </c>
      <c r="N87" s="24">
        <f t="shared" si="6"/>
        <v>5.5780933062880324E-2</v>
      </c>
      <c r="O87" s="24">
        <f t="shared" si="7"/>
        <v>0.13725490196078433</v>
      </c>
      <c r="P87" s="24">
        <f t="shared" si="8"/>
        <v>8.6983729662077597E-2</v>
      </c>
    </row>
    <row r="88" spans="1:16" x14ac:dyDescent="0.25">
      <c r="A88" s="9" t="str">
        <f>'7'!A88</f>
        <v>Clairton City SD</v>
      </c>
      <c r="B88" s="29" t="str">
        <f>'7'!B88</f>
        <v>Allegheny</v>
      </c>
      <c r="C88" s="85">
        <f>'7'!C88</f>
        <v>283</v>
      </c>
      <c r="D88" s="85">
        <f>'7'!D88</f>
        <v>190</v>
      </c>
      <c r="E88" s="85">
        <f>'7'!E88</f>
        <v>473</v>
      </c>
      <c r="F88" s="139" t="s">
        <v>837</v>
      </c>
      <c r="G88" s="139" t="s">
        <v>539</v>
      </c>
      <c r="H88" s="139">
        <v>2</v>
      </c>
      <c r="I88" s="145">
        <v>46</v>
      </c>
      <c r="J88" s="139">
        <v>26</v>
      </c>
      <c r="K88" s="139">
        <v>7</v>
      </c>
      <c r="L88" s="12">
        <f t="shared" si="9"/>
        <v>72</v>
      </c>
      <c r="M88" s="12">
        <f t="shared" si="5"/>
        <v>79</v>
      </c>
      <c r="N88" s="24">
        <f t="shared" si="6"/>
        <v>0.16254416961130741</v>
      </c>
      <c r="O88" s="24">
        <f t="shared" si="7"/>
        <v>0.1368421052631579</v>
      </c>
      <c r="P88" s="24">
        <f t="shared" si="8"/>
        <v>0.15221987315010571</v>
      </c>
    </row>
    <row r="89" spans="1:16" x14ac:dyDescent="0.25">
      <c r="A89" s="9" t="str">
        <f>'7'!A89</f>
        <v>Clarion Area SD</v>
      </c>
      <c r="B89" s="29" t="str">
        <f>'7'!B89</f>
        <v>Clarion</v>
      </c>
      <c r="C89" s="85">
        <f>'7'!C89</f>
        <v>182</v>
      </c>
      <c r="D89" s="85">
        <f>'7'!D89</f>
        <v>121</v>
      </c>
      <c r="E89" s="85">
        <f>'7'!E89</f>
        <v>303</v>
      </c>
      <c r="F89" s="139" t="s">
        <v>838</v>
      </c>
      <c r="G89" s="139" t="s">
        <v>566</v>
      </c>
      <c r="H89" s="139">
        <v>2</v>
      </c>
      <c r="I89" s="145">
        <v>13</v>
      </c>
      <c r="J89" s="139">
        <v>25</v>
      </c>
      <c r="K89" s="139">
        <v>9</v>
      </c>
      <c r="L89" s="12">
        <f t="shared" si="9"/>
        <v>38</v>
      </c>
      <c r="M89" s="12">
        <f t="shared" si="5"/>
        <v>47</v>
      </c>
      <c r="N89" s="24">
        <f t="shared" si="6"/>
        <v>7.1428571428571425E-2</v>
      </c>
      <c r="O89" s="24">
        <f t="shared" si="7"/>
        <v>0.20661157024793389</v>
      </c>
      <c r="P89" s="24">
        <f t="shared" si="8"/>
        <v>0.1254125412541254</v>
      </c>
    </row>
    <row r="90" spans="1:16" x14ac:dyDescent="0.25">
      <c r="A90" s="9" t="str">
        <f>'7'!A90</f>
        <v>Clarion-Limestone Area SD</v>
      </c>
      <c r="B90" s="29" t="str">
        <f>'7'!B90</f>
        <v>Clarion</v>
      </c>
      <c r="C90" s="85">
        <f>'7'!C90</f>
        <v>239</v>
      </c>
      <c r="D90" s="85">
        <f>'7'!D90</f>
        <v>164</v>
      </c>
      <c r="E90" s="85">
        <f>'7'!E90</f>
        <v>403</v>
      </c>
      <c r="F90" s="139" t="s">
        <v>838</v>
      </c>
      <c r="G90" s="139" t="s">
        <v>566</v>
      </c>
      <c r="H90" s="139">
        <v>2</v>
      </c>
      <c r="I90" s="145">
        <v>16</v>
      </c>
      <c r="J90" s="139">
        <v>33</v>
      </c>
      <c r="K90" s="139">
        <v>15</v>
      </c>
      <c r="L90" s="12">
        <f t="shared" si="9"/>
        <v>49</v>
      </c>
      <c r="M90" s="12">
        <f t="shared" si="5"/>
        <v>64</v>
      </c>
      <c r="N90" s="24">
        <f t="shared" si="6"/>
        <v>6.6945606694560664E-2</v>
      </c>
      <c r="O90" s="24">
        <f t="shared" si="7"/>
        <v>0.20121951219512196</v>
      </c>
      <c r="P90" s="24">
        <f t="shared" si="8"/>
        <v>0.12158808933002481</v>
      </c>
    </row>
    <row r="91" spans="1:16" x14ac:dyDescent="0.25">
      <c r="A91" s="9" t="str">
        <f>'7'!A91</f>
        <v>Claysburg-Kimmel SD</v>
      </c>
      <c r="B91" s="29" t="str">
        <f>'7'!B91</f>
        <v>Blair</v>
      </c>
      <c r="C91" s="85">
        <f>'7'!C91</f>
        <v>217</v>
      </c>
      <c r="D91" s="85">
        <f>'7'!D91</f>
        <v>132</v>
      </c>
      <c r="E91" s="85">
        <f>'7'!E91</f>
        <v>349</v>
      </c>
      <c r="F91" s="139" t="s">
        <v>849</v>
      </c>
      <c r="G91" s="139" t="s">
        <v>538</v>
      </c>
      <c r="H91" s="139">
        <v>2</v>
      </c>
      <c r="I91" s="145">
        <v>16</v>
      </c>
      <c r="J91" s="139">
        <v>22</v>
      </c>
      <c r="K91" s="139">
        <v>10</v>
      </c>
      <c r="L91" s="12">
        <f t="shared" si="9"/>
        <v>38</v>
      </c>
      <c r="M91" s="12">
        <f t="shared" si="5"/>
        <v>48</v>
      </c>
      <c r="N91" s="24">
        <f t="shared" si="6"/>
        <v>7.3732718894009217E-2</v>
      </c>
      <c r="O91" s="24">
        <f t="shared" si="7"/>
        <v>0.16666666666666666</v>
      </c>
      <c r="P91" s="24">
        <f t="shared" si="8"/>
        <v>0.10888252148997135</v>
      </c>
    </row>
    <row r="92" spans="1:16" x14ac:dyDescent="0.25">
      <c r="A92" s="9" t="str">
        <f>'7'!A92</f>
        <v>Clearfield Area SD</v>
      </c>
      <c r="B92" s="29" t="str">
        <f>'7'!B92</f>
        <v>Clearfield</v>
      </c>
      <c r="C92" s="85">
        <f>'7'!C92</f>
        <v>589</v>
      </c>
      <c r="D92" s="85">
        <f>'7'!D92</f>
        <v>404</v>
      </c>
      <c r="E92" s="85">
        <f>'7'!E92</f>
        <v>993</v>
      </c>
      <c r="F92" s="139" t="s">
        <v>847</v>
      </c>
      <c r="G92" s="139" t="s">
        <v>859</v>
      </c>
      <c r="H92" s="139">
        <v>2</v>
      </c>
      <c r="I92" s="145">
        <v>53</v>
      </c>
      <c r="J92" s="139">
        <v>95</v>
      </c>
      <c r="K92" s="139">
        <v>50</v>
      </c>
      <c r="L92" s="12">
        <f t="shared" si="9"/>
        <v>148</v>
      </c>
      <c r="M92" s="12">
        <f t="shared" si="5"/>
        <v>198</v>
      </c>
      <c r="N92" s="24">
        <f t="shared" si="6"/>
        <v>8.9983022071307303E-2</v>
      </c>
      <c r="O92" s="24">
        <f t="shared" si="7"/>
        <v>0.23514851485148514</v>
      </c>
      <c r="P92" s="24">
        <f t="shared" si="8"/>
        <v>0.14904330312185296</v>
      </c>
    </row>
    <row r="93" spans="1:16" x14ac:dyDescent="0.25">
      <c r="A93" s="9" t="str">
        <f>'7'!A93</f>
        <v>Coatesville Area SD</v>
      </c>
      <c r="B93" s="29" t="str">
        <f>'7'!B93</f>
        <v>Chester</v>
      </c>
      <c r="C93" s="85">
        <f>'7'!C93</f>
        <v>2997</v>
      </c>
      <c r="D93" s="85">
        <f>'7'!D93</f>
        <v>1925</v>
      </c>
      <c r="E93" s="85">
        <f>'7'!E93</f>
        <v>4922</v>
      </c>
      <c r="F93" s="139" t="s">
        <v>846</v>
      </c>
      <c r="G93" s="139" t="s">
        <v>541</v>
      </c>
      <c r="H93" s="139">
        <v>2</v>
      </c>
      <c r="I93" s="145">
        <v>226</v>
      </c>
      <c r="J93" s="139">
        <v>355</v>
      </c>
      <c r="K93" s="139">
        <v>151</v>
      </c>
      <c r="L93" s="12">
        <f t="shared" si="9"/>
        <v>581</v>
      </c>
      <c r="M93" s="12">
        <f t="shared" si="5"/>
        <v>732</v>
      </c>
      <c r="N93" s="24">
        <f t="shared" si="6"/>
        <v>7.5408742075408736E-2</v>
      </c>
      <c r="O93" s="24">
        <f t="shared" si="7"/>
        <v>0.18441558441558442</v>
      </c>
      <c r="P93" s="24">
        <f t="shared" si="8"/>
        <v>0.11804144656643641</v>
      </c>
    </row>
    <row r="94" spans="1:16" x14ac:dyDescent="0.25">
      <c r="A94" s="9" t="str">
        <f>'7'!A94</f>
        <v>Cocalico SD</v>
      </c>
      <c r="B94" s="29" t="str">
        <f>'7'!B94</f>
        <v>Lancaster</v>
      </c>
      <c r="C94" s="85">
        <f>'7'!C94</f>
        <v>971</v>
      </c>
      <c r="D94" s="85">
        <f>'7'!D94</f>
        <v>667</v>
      </c>
      <c r="E94" s="85">
        <f>'7'!E94</f>
        <v>1638</v>
      </c>
      <c r="F94" s="139" t="s">
        <v>841</v>
      </c>
      <c r="G94" s="139" t="s">
        <v>547</v>
      </c>
      <c r="H94" s="139">
        <v>2</v>
      </c>
      <c r="I94" s="145">
        <v>57</v>
      </c>
      <c r="J94" s="139">
        <v>54</v>
      </c>
      <c r="K94" s="139">
        <v>27</v>
      </c>
      <c r="L94" s="12">
        <f t="shared" si="9"/>
        <v>111</v>
      </c>
      <c r="M94" s="12">
        <f t="shared" si="5"/>
        <v>138</v>
      </c>
      <c r="N94" s="24">
        <f t="shared" si="6"/>
        <v>5.8702368692070031E-2</v>
      </c>
      <c r="O94" s="24">
        <f t="shared" si="7"/>
        <v>8.0959520239880053E-2</v>
      </c>
      <c r="P94" s="24">
        <f t="shared" si="8"/>
        <v>6.7765567765567761E-2</v>
      </c>
    </row>
    <row r="95" spans="1:16" x14ac:dyDescent="0.25">
      <c r="A95" s="9" t="str">
        <f>'7'!A95</f>
        <v>Colonial SD</v>
      </c>
      <c r="B95" s="29" t="str">
        <f>'7'!B95</f>
        <v>Montgomery</v>
      </c>
      <c r="C95" s="85">
        <f>'7'!C95</f>
        <v>1364</v>
      </c>
      <c r="D95" s="85">
        <f>'7'!D95</f>
        <v>841</v>
      </c>
      <c r="E95" s="85">
        <f>'7'!E95</f>
        <v>2205</v>
      </c>
      <c r="F95" s="139" t="s">
        <v>834</v>
      </c>
      <c r="G95" s="139" t="s">
        <v>550</v>
      </c>
      <c r="H95" s="139">
        <v>2</v>
      </c>
      <c r="I95" s="145">
        <v>156</v>
      </c>
      <c r="J95" s="139">
        <v>76</v>
      </c>
      <c r="K95" s="139">
        <v>36</v>
      </c>
      <c r="L95" s="12">
        <f t="shared" si="9"/>
        <v>232</v>
      </c>
      <c r="M95" s="12">
        <f t="shared" ref="M95:M158" si="10">I95+J95+K95</f>
        <v>268</v>
      </c>
      <c r="N95" s="24">
        <f t="shared" ref="N95:N158" si="11">I95/C95</f>
        <v>0.11436950146627566</v>
      </c>
      <c r="O95" s="24">
        <f t="shared" ref="O95:O158" si="12">J95/D95</f>
        <v>9.0368608799048747E-2</v>
      </c>
      <c r="P95" s="24">
        <f t="shared" ref="P95:P158" si="13">L95/E95</f>
        <v>0.10521541950113379</v>
      </c>
    </row>
    <row r="96" spans="1:16" x14ac:dyDescent="0.25">
      <c r="A96" s="9" t="str">
        <f>'7'!A96</f>
        <v>Columbia Borough SD</v>
      </c>
      <c r="B96" s="29" t="str">
        <f>'7'!B96</f>
        <v>Lancaster</v>
      </c>
      <c r="C96" s="85">
        <f>'7'!C96</f>
        <v>467</v>
      </c>
      <c r="D96" s="85">
        <f>'7'!D96</f>
        <v>296</v>
      </c>
      <c r="E96" s="85">
        <f>'7'!E96</f>
        <v>763</v>
      </c>
      <c r="F96" s="139" t="s">
        <v>841</v>
      </c>
      <c r="G96" s="139" t="s">
        <v>547</v>
      </c>
      <c r="H96" s="139">
        <v>2</v>
      </c>
      <c r="I96" s="145">
        <v>35</v>
      </c>
      <c r="J96" s="139">
        <v>50</v>
      </c>
      <c r="K96" s="139">
        <v>14</v>
      </c>
      <c r="L96" s="12">
        <f t="shared" si="9"/>
        <v>85</v>
      </c>
      <c r="M96" s="12">
        <f t="shared" si="10"/>
        <v>99</v>
      </c>
      <c r="N96" s="24">
        <f t="shared" si="11"/>
        <v>7.4946466809421838E-2</v>
      </c>
      <c r="O96" s="24">
        <f t="shared" si="12"/>
        <v>0.16891891891891891</v>
      </c>
      <c r="P96" s="24">
        <f t="shared" si="13"/>
        <v>0.11140235910878113</v>
      </c>
    </row>
    <row r="97" spans="1:16" x14ac:dyDescent="0.25">
      <c r="A97" s="9" t="str">
        <f>'7'!A97</f>
        <v>Commodore Perry SD</v>
      </c>
      <c r="B97" s="29" t="str">
        <f>'7'!B97</f>
        <v>Mercer</v>
      </c>
      <c r="C97" s="85">
        <f>'7'!C97</f>
        <v>131</v>
      </c>
      <c r="D97" s="85">
        <f>'7'!D97</f>
        <v>80</v>
      </c>
      <c r="E97" s="85">
        <f>'7'!E97</f>
        <v>211</v>
      </c>
      <c r="F97" s="139" t="s">
        <v>860</v>
      </c>
      <c r="G97" s="139" t="s">
        <v>591</v>
      </c>
      <c r="H97" s="139">
        <v>2</v>
      </c>
      <c r="I97" s="145">
        <v>14</v>
      </c>
      <c r="J97" s="139">
        <v>14</v>
      </c>
      <c r="K97" s="139">
        <v>3</v>
      </c>
      <c r="L97" s="12">
        <f t="shared" si="9"/>
        <v>28</v>
      </c>
      <c r="M97" s="12">
        <f t="shared" si="10"/>
        <v>31</v>
      </c>
      <c r="N97" s="24">
        <f t="shared" si="11"/>
        <v>0.10687022900763359</v>
      </c>
      <c r="O97" s="24">
        <f t="shared" si="12"/>
        <v>0.17499999999999999</v>
      </c>
      <c r="P97" s="24">
        <f t="shared" si="13"/>
        <v>0.13270142180094788</v>
      </c>
    </row>
    <row r="98" spans="1:16" x14ac:dyDescent="0.25">
      <c r="A98" s="9" t="str">
        <f>'7'!A98</f>
        <v>Conemaugh Township Area SD</v>
      </c>
      <c r="B98" s="29" t="str">
        <f>'7'!B98</f>
        <v>Somerset</v>
      </c>
      <c r="C98" s="85">
        <f>'7'!C98</f>
        <v>207</v>
      </c>
      <c r="D98" s="85">
        <f>'7'!D98</f>
        <v>143</v>
      </c>
      <c r="E98" s="85">
        <f>'7'!E98</f>
        <v>350</v>
      </c>
      <c r="F98" s="139" t="s">
        <v>849</v>
      </c>
      <c r="G98" s="139" t="s">
        <v>577</v>
      </c>
      <c r="H98" s="139">
        <v>2</v>
      </c>
      <c r="I98" s="145">
        <v>22</v>
      </c>
      <c r="J98" s="139">
        <v>24</v>
      </c>
      <c r="K98" s="139">
        <v>6</v>
      </c>
      <c r="L98" s="12">
        <f t="shared" si="9"/>
        <v>46</v>
      </c>
      <c r="M98" s="12">
        <f t="shared" si="10"/>
        <v>52</v>
      </c>
      <c r="N98" s="24">
        <f t="shared" si="11"/>
        <v>0.10628019323671498</v>
      </c>
      <c r="O98" s="24">
        <f t="shared" si="12"/>
        <v>0.16783216783216784</v>
      </c>
      <c r="P98" s="24">
        <f t="shared" si="13"/>
        <v>0.13142857142857142</v>
      </c>
    </row>
    <row r="99" spans="1:16" x14ac:dyDescent="0.25">
      <c r="A99" s="9" t="str">
        <f>'7'!A99</f>
        <v>Conemaugh Valley SD</v>
      </c>
      <c r="B99" s="29" t="str">
        <f>'7'!B99</f>
        <v>Cambria</v>
      </c>
      <c r="C99" s="85">
        <f>'7'!C99</f>
        <v>178</v>
      </c>
      <c r="D99" s="85">
        <f>'7'!D99</f>
        <v>120</v>
      </c>
      <c r="E99" s="85">
        <f>'7'!E99</f>
        <v>298</v>
      </c>
      <c r="F99" s="139" t="s">
        <v>849</v>
      </c>
      <c r="G99" s="139" t="s">
        <v>546</v>
      </c>
      <c r="H99" s="139">
        <v>2</v>
      </c>
      <c r="I99" s="145">
        <v>17</v>
      </c>
      <c r="J99" s="139">
        <v>21</v>
      </c>
      <c r="K99" s="139">
        <v>6</v>
      </c>
      <c r="L99" s="12">
        <f t="shared" si="9"/>
        <v>38</v>
      </c>
      <c r="M99" s="12">
        <f t="shared" si="10"/>
        <v>44</v>
      </c>
      <c r="N99" s="24">
        <f t="shared" si="11"/>
        <v>9.5505617977528087E-2</v>
      </c>
      <c r="O99" s="24">
        <f t="shared" si="12"/>
        <v>0.17499999999999999</v>
      </c>
      <c r="P99" s="24">
        <f t="shared" si="13"/>
        <v>0.12751677852348994</v>
      </c>
    </row>
    <row r="100" spans="1:16" x14ac:dyDescent="0.25">
      <c r="A100" s="9" t="str">
        <f>'7'!A100</f>
        <v>Conestoga Valley SD</v>
      </c>
      <c r="B100" s="29" t="str">
        <f>'7'!B100</f>
        <v>Lancaster</v>
      </c>
      <c r="C100" s="85">
        <f>'7'!C100</f>
        <v>1559</v>
      </c>
      <c r="D100" s="85">
        <f>'7'!D100</f>
        <v>983</v>
      </c>
      <c r="E100" s="85">
        <f>'7'!E100</f>
        <v>2542</v>
      </c>
      <c r="F100" s="139" t="s">
        <v>841</v>
      </c>
      <c r="G100" s="139" t="s">
        <v>547</v>
      </c>
      <c r="H100" s="139">
        <v>2</v>
      </c>
      <c r="I100" s="145">
        <v>77</v>
      </c>
      <c r="J100" s="139">
        <v>107</v>
      </c>
      <c r="K100" s="139">
        <v>33</v>
      </c>
      <c r="L100" s="12">
        <f t="shared" si="9"/>
        <v>184</v>
      </c>
      <c r="M100" s="12">
        <f t="shared" si="10"/>
        <v>217</v>
      </c>
      <c r="N100" s="24">
        <f t="shared" si="11"/>
        <v>4.9390635022450287E-2</v>
      </c>
      <c r="O100" s="24">
        <f t="shared" si="12"/>
        <v>0.10885045778229908</v>
      </c>
      <c r="P100" s="24">
        <f t="shared" si="13"/>
        <v>7.2383949645948076E-2</v>
      </c>
    </row>
    <row r="101" spans="1:16" x14ac:dyDescent="0.25">
      <c r="A101" s="9" t="str">
        <f>'7'!A101</f>
        <v>Conewago Valley SD</v>
      </c>
      <c r="B101" s="29" t="str">
        <f>'7'!B101</f>
        <v>Adams</v>
      </c>
      <c r="C101" s="85">
        <f>'7'!C101</f>
        <v>979</v>
      </c>
      <c r="D101" s="85">
        <f>'7'!D101</f>
        <v>661</v>
      </c>
      <c r="E101" s="85">
        <f>'7'!E101</f>
        <v>1640</v>
      </c>
      <c r="F101" s="139" t="s">
        <v>854</v>
      </c>
      <c r="G101" s="139" t="s">
        <v>855</v>
      </c>
      <c r="H101" s="139">
        <v>2</v>
      </c>
      <c r="I101" s="145">
        <v>60</v>
      </c>
      <c r="J101" s="139">
        <v>64</v>
      </c>
      <c r="K101" s="139">
        <v>24</v>
      </c>
      <c r="L101" s="12">
        <f t="shared" si="9"/>
        <v>124</v>
      </c>
      <c r="M101" s="12">
        <f t="shared" si="10"/>
        <v>148</v>
      </c>
      <c r="N101" s="24">
        <f t="shared" si="11"/>
        <v>6.1287027579162413E-2</v>
      </c>
      <c r="O101" s="24">
        <f t="shared" si="12"/>
        <v>9.682299546142209E-2</v>
      </c>
      <c r="P101" s="24">
        <f t="shared" si="13"/>
        <v>7.5609756097560973E-2</v>
      </c>
    </row>
    <row r="102" spans="1:16" x14ac:dyDescent="0.25">
      <c r="A102" s="9" t="str">
        <f>'7'!A102</f>
        <v>Conneaut SD</v>
      </c>
      <c r="B102" s="29" t="str">
        <f>'7'!B102</f>
        <v>Crawford</v>
      </c>
      <c r="C102" s="85">
        <f>'7'!C102</f>
        <v>601</v>
      </c>
      <c r="D102" s="85">
        <f>'7'!D102</f>
        <v>432</v>
      </c>
      <c r="E102" s="85">
        <f>'7'!E102</f>
        <v>1033</v>
      </c>
      <c r="F102" s="139" t="s">
        <v>865</v>
      </c>
      <c r="G102" s="139" t="s">
        <v>592</v>
      </c>
      <c r="H102" s="139">
        <v>2</v>
      </c>
      <c r="I102" s="145">
        <v>33</v>
      </c>
      <c r="J102" s="139">
        <v>26</v>
      </c>
      <c r="K102" s="139">
        <v>3</v>
      </c>
      <c r="L102" s="12">
        <f t="shared" si="9"/>
        <v>59</v>
      </c>
      <c r="M102" s="12">
        <f t="shared" si="10"/>
        <v>62</v>
      </c>
      <c r="N102" s="24">
        <f t="shared" si="11"/>
        <v>5.4908485856905158E-2</v>
      </c>
      <c r="O102" s="24">
        <f t="shared" si="12"/>
        <v>6.0185185185185182E-2</v>
      </c>
      <c r="P102" s="24">
        <f t="shared" si="13"/>
        <v>5.7115198451113264E-2</v>
      </c>
    </row>
    <row r="103" spans="1:16" x14ac:dyDescent="0.25">
      <c r="A103" s="9" t="str">
        <f>'7'!A103</f>
        <v>Connellsville Area SD</v>
      </c>
      <c r="B103" s="29" t="str">
        <f>'7'!B103</f>
        <v>Fayette</v>
      </c>
      <c r="C103" s="85">
        <f>'7'!C103</f>
        <v>1047</v>
      </c>
      <c r="D103" s="85">
        <f>'7'!D103</f>
        <v>735</v>
      </c>
      <c r="E103" s="85">
        <f>'7'!E103</f>
        <v>1782</v>
      </c>
      <c r="F103" s="139" t="s">
        <v>835</v>
      </c>
      <c r="G103" s="139" t="s">
        <v>568</v>
      </c>
      <c r="H103" s="139">
        <v>2</v>
      </c>
      <c r="I103" s="145">
        <v>130</v>
      </c>
      <c r="J103" s="139">
        <v>102</v>
      </c>
      <c r="K103" s="139">
        <v>36</v>
      </c>
      <c r="L103" s="12">
        <f t="shared" si="9"/>
        <v>232</v>
      </c>
      <c r="M103" s="12">
        <f t="shared" si="10"/>
        <v>268</v>
      </c>
      <c r="N103" s="24">
        <f t="shared" si="11"/>
        <v>0.12416427889207259</v>
      </c>
      <c r="O103" s="24">
        <f t="shared" si="12"/>
        <v>0.13877551020408163</v>
      </c>
      <c r="P103" s="24">
        <f t="shared" si="13"/>
        <v>0.13019079685746351</v>
      </c>
    </row>
    <row r="104" spans="1:16" x14ac:dyDescent="0.25">
      <c r="A104" s="9" t="str">
        <f>'7'!A104</f>
        <v>Conrad Weiser Area SD</v>
      </c>
      <c r="B104" s="29" t="str">
        <f>'7'!B104</f>
        <v>Berks</v>
      </c>
      <c r="C104" s="85">
        <f>'7'!C104</f>
        <v>618</v>
      </c>
      <c r="D104" s="85">
        <f>'7'!D104</f>
        <v>430</v>
      </c>
      <c r="E104" s="85">
        <f>'7'!E104</f>
        <v>1048</v>
      </c>
      <c r="F104" s="139" t="s">
        <v>842</v>
      </c>
      <c r="G104" s="139" t="s">
        <v>552</v>
      </c>
      <c r="H104" s="139">
        <v>2</v>
      </c>
      <c r="I104" s="145">
        <v>42</v>
      </c>
      <c r="J104" s="139">
        <v>49</v>
      </c>
      <c r="K104" s="139">
        <v>25</v>
      </c>
      <c r="L104" s="12">
        <f t="shared" si="9"/>
        <v>91</v>
      </c>
      <c r="M104" s="12">
        <f t="shared" si="10"/>
        <v>116</v>
      </c>
      <c r="N104" s="24">
        <f t="shared" si="11"/>
        <v>6.7961165048543687E-2</v>
      </c>
      <c r="O104" s="24">
        <f t="shared" si="12"/>
        <v>0.11395348837209303</v>
      </c>
      <c r="P104" s="24">
        <f t="shared" si="13"/>
        <v>8.6832061068702296E-2</v>
      </c>
    </row>
    <row r="105" spans="1:16" x14ac:dyDescent="0.25">
      <c r="A105" s="9" t="str">
        <f>'7'!A105</f>
        <v>Cornell SD</v>
      </c>
      <c r="B105" s="29" t="str">
        <f>'7'!B105</f>
        <v>Allegheny</v>
      </c>
      <c r="C105" s="85">
        <f>'7'!C105</f>
        <v>234</v>
      </c>
      <c r="D105" s="85">
        <f>'7'!D105</f>
        <v>132</v>
      </c>
      <c r="E105" s="85">
        <f>'7'!E105</f>
        <v>366</v>
      </c>
      <c r="F105" s="139" t="s">
        <v>837</v>
      </c>
      <c r="G105" s="139" t="s">
        <v>539</v>
      </c>
      <c r="H105" s="139">
        <v>2</v>
      </c>
      <c r="I105" s="145">
        <v>24</v>
      </c>
      <c r="J105" s="139">
        <v>25</v>
      </c>
      <c r="K105" s="139">
        <v>4</v>
      </c>
      <c r="L105" s="12">
        <f t="shared" si="9"/>
        <v>49</v>
      </c>
      <c r="M105" s="12">
        <f t="shared" si="10"/>
        <v>53</v>
      </c>
      <c r="N105" s="24">
        <f t="shared" si="11"/>
        <v>0.10256410256410256</v>
      </c>
      <c r="O105" s="24">
        <f t="shared" si="12"/>
        <v>0.18939393939393939</v>
      </c>
      <c r="P105" s="24">
        <f t="shared" si="13"/>
        <v>0.13387978142076504</v>
      </c>
    </row>
    <row r="106" spans="1:16" x14ac:dyDescent="0.25">
      <c r="A106" s="9" t="str">
        <f>'7'!A106</f>
        <v>Cornwall-Lebanon SD</v>
      </c>
      <c r="B106" s="29" t="str">
        <f>'7'!B106</f>
        <v>Lebanon</v>
      </c>
      <c r="C106" s="85">
        <f>'7'!C106</f>
        <v>1120</v>
      </c>
      <c r="D106" s="85">
        <f>'7'!D106</f>
        <v>770</v>
      </c>
      <c r="E106" s="85">
        <f>'7'!E106</f>
        <v>1890</v>
      </c>
      <c r="F106" s="139" t="s">
        <v>841</v>
      </c>
      <c r="G106" s="139" t="s">
        <v>548</v>
      </c>
      <c r="H106" s="139">
        <v>2</v>
      </c>
      <c r="I106" s="145">
        <v>75</v>
      </c>
      <c r="J106" s="139">
        <v>92</v>
      </c>
      <c r="K106" s="139">
        <v>32</v>
      </c>
      <c r="L106" s="12">
        <f t="shared" si="9"/>
        <v>167</v>
      </c>
      <c r="M106" s="12">
        <f t="shared" si="10"/>
        <v>199</v>
      </c>
      <c r="N106" s="24">
        <f t="shared" si="11"/>
        <v>6.6964285714285712E-2</v>
      </c>
      <c r="O106" s="24">
        <f t="shared" si="12"/>
        <v>0.11948051948051948</v>
      </c>
      <c r="P106" s="24">
        <f t="shared" si="13"/>
        <v>8.835978835978836E-2</v>
      </c>
    </row>
    <row r="107" spans="1:16" x14ac:dyDescent="0.25">
      <c r="A107" s="9" t="str">
        <f>'7'!A107</f>
        <v>Corry Area SD</v>
      </c>
      <c r="B107" s="29" t="str">
        <f>'7'!B107</f>
        <v>Erie</v>
      </c>
      <c r="C107" s="85">
        <f>'7'!C107</f>
        <v>640</v>
      </c>
      <c r="D107" s="85">
        <f>'7'!D107</f>
        <v>450</v>
      </c>
      <c r="E107" s="85">
        <f>'7'!E107</f>
        <v>1090</v>
      </c>
      <c r="F107" s="139" t="s">
        <v>865</v>
      </c>
      <c r="G107" s="139" t="s">
        <v>543</v>
      </c>
      <c r="H107" s="139">
        <v>2</v>
      </c>
      <c r="I107" s="145">
        <v>64</v>
      </c>
      <c r="J107" s="139">
        <v>50</v>
      </c>
      <c r="K107" s="139">
        <v>18</v>
      </c>
      <c r="L107" s="12">
        <f t="shared" si="9"/>
        <v>114</v>
      </c>
      <c r="M107" s="12">
        <f t="shared" si="10"/>
        <v>132</v>
      </c>
      <c r="N107" s="24">
        <f t="shared" si="11"/>
        <v>0.1</v>
      </c>
      <c r="O107" s="24">
        <f t="shared" si="12"/>
        <v>0.1111111111111111</v>
      </c>
      <c r="P107" s="24">
        <f t="shared" si="13"/>
        <v>0.10458715596330276</v>
      </c>
    </row>
    <row r="108" spans="1:16" x14ac:dyDescent="0.25">
      <c r="A108" s="9" t="str">
        <f>'7'!A108</f>
        <v>Coudersport Area SD</v>
      </c>
      <c r="B108" s="29" t="str">
        <f>'7'!B108</f>
        <v>Potter</v>
      </c>
      <c r="C108" s="85">
        <f>'7'!C108</f>
        <v>193</v>
      </c>
      <c r="D108" s="85">
        <f>'7'!D108</f>
        <v>148</v>
      </c>
      <c r="E108" s="85">
        <f>'7'!E108</f>
        <v>341</v>
      </c>
      <c r="F108" s="139" t="s">
        <v>845</v>
      </c>
      <c r="G108" s="139" t="s">
        <v>571</v>
      </c>
      <c r="H108" s="139">
        <v>2</v>
      </c>
      <c r="I108" s="145">
        <v>25</v>
      </c>
      <c r="J108" s="139">
        <v>17</v>
      </c>
      <c r="K108" s="139">
        <v>4</v>
      </c>
      <c r="L108" s="12">
        <f t="shared" si="9"/>
        <v>42</v>
      </c>
      <c r="M108" s="12">
        <f t="shared" si="10"/>
        <v>46</v>
      </c>
      <c r="N108" s="24">
        <f t="shared" si="11"/>
        <v>0.12953367875647667</v>
      </c>
      <c r="O108" s="24">
        <f t="shared" si="12"/>
        <v>0.11486486486486487</v>
      </c>
      <c r="P108" s="24">
        <f t="shared" si="13"/>
        <v>0.12316715542521994</v>
      </c>
    </row>
    <row r="109" spans="1:16" x14ac:dyDescent="0.25">
      <c r="A109" s="9" t="str">
        <f>'7'!A109</f>
        <v>Council Rock SD</v>
      </c>
      <c r="B109" s="29" t="str">
        <f>'7'!B109</f>
        <v>Bucks</v>
      </c>
      <c r="C109" s="85">
        <f>'7'!C109</f>
        <v>1931</v>
      </c>
      <c r="D109" s="85">
        <f>'7'!D109</f>
        <v>1475</v>
      </c>
      <c r="E109" s="85">
        <f>'7'!E109</f>
        <v>3406</v>
      </c>
      <c r="F109" s="139" t="s">
        <v>851</v>
      </c>
      <c r="G109" s="139" t="s">
        <v>575</v>
      </c>
      <c r="H109" s="139">
        <v>2</v>
      </c>
      <c r="I109" s="145">
        <v>179</v>
      </c>
      <c r="J109" s="139">
        <v>216</v>
      </c>
      <c r="K109" s="139">
        <v>84</v>
      </c>
      <c r="L109" s="12">
        <f t="shared" si="9"/>
        <v>395</v>
      </c>
      <c r="M109" s="12">
        <f t="shared" si="10"/>
        <v>479</v>
      </c>
      <c r="N109" s="24">
        <f t="shared" si="11"/>
        <v>9.2698083894355257E-2</v>
      </c>
      <c r="O109" s="24">
        <f t="shared" si="12"/>
        <v>0.14644067796610169</v>
      </c>
      <c r="P109" s="24">
        <f t="shared" si="13"/>
        <v>0.11597181444509688</v>
      </c>
    </row>
    <row r="110" spans="1:16" x14ac:dyDescent="0.25">
      <c r="A110" s="9" t="str">
        <f>'7'!A110</f>
        <v>Cranberry Area SD</v>
      </c>
      <c r="B110" s="29" t="str">
        <f>'7'!B110</f>
        <v>Venango</v>
      </c>
      <c r="C110" s="85">
        <f>'7'!C110</f>
        <v>297</v>
      </c>
      <c r="D110" s="85">
        <f>'7'!D110</f>
        <v>213</v>
      </c>
      <c r="E110" s="85">
        <f>'7'!E110</f>
        <v>510</v>
      </c>
      <c r="F110" s="139" t="s">
        <v>838</v>
      </c>
      <c r="G110" s="139" t="s">
        <v>593</v>
      </c>
      <c r="H110" s="139">
        <v>2</v>
      </c>
      <c r="I110" s="145">
        <v>30</v>
      </c>
      <c r="J110" s="139">
        <v>44</v>
      </c>
      <c r="K110" s="139">
        <v>22</v>
      </c>
      <c r="L110" s="12">
        <f t="shared" si="9"/>
        <v>74</v>
      </c>
      <c r="M110" s="12">
        <f t="shared" si="10"/>
        <v>96</v>
      </c>
      <c r="N110" s="24">
        <f t="shared" si="11"/>
        <v>0.10101010101010101</v>
      </c>
      <c r="O110" s="24">
        <f t="shared" si="12"/>
        <v>0.20657276995305165</v>
      </c>
      <c r="P110" s="24">
        <f t="shared" si="13"/>
        <v>0.14509803921568629</v>
      </c>
    </row>
    <row r="111" spans="1:16" x14ac:dyDescent="0.25">
      <c r="A111" s="9" t="str">
        <f>'7'!A111</f>
        <v>Crawford Central SD</v>
      </c>
      <c r="B111" s="29" t="str">
        <f>'7'!B111</f>
        <v>Crawford</v>
      </c>
      <c r="C111" s="85">
        <f>'7'!C111</f>
        <v>1014</v>
      </c>
      <c r="D111" s="85">
        <f>'7'!D111</f>
        <v>751</v>
      </c>
      <c r="E111" s="85">
        <f>'7'!E111</f>
        <v>1765</v>
      </c>
      <c r="F111" s="139" t="s">
        <v>865</v>
      </c>
      <c r="G111" s="139" t="s">
        <v>592</v>
      </c>
      <c r="H111" s="139">
        <v>2</v>
      </c>
      <c r="I111" s="145">
        <v>103</v>
      </c>
      <c r="J111" s="139">
        <v>90</v>
      </c>
      <c r="K111" s="139">
        <v>34</v>
      </c>
      <c r="L111" s="12">
        <f t="shared" si="9"/>
        <v>193</v>
      </c>
      <c r="M111" s="12">
        <f t="shared" si="10"/>
        <v>227</v>
      </c>
      <c r="N111" s="24">
        <f t="shared" si="11"/>
        <v>0.10157790927021697</v>
      </c>
      <c r="O111" s="24">
        <f t="shared" si="12"/>
        <v>0.11984021304926765</v>
      </c>
      <c r="P111" s="24">
        <f t="shared" si="13"/>
        <v>0.10934844192634562</v>
      </c>
    </row>
    <row r="112" spans="1:16" x14ac:dyDescent="0.25">
      <c r="A112" s="9" t="str">
        <f>'7'!A112</f>
        <v>Crestwood SD</v>
      </c>
      <c r="B112" s="29" t="str">
        <f>'7'!B112</f>
        <v>Luzerne</v>
      </c>
      <c r="C112" s="85">
        <f>'7'!C112</f>
        <v>571</v>
      </c>
      <c r="D112" s="85">
        <f>'7'!D112</f>
        <v>438</v>
      </c>
      <c r="E112" s="85">
        <f>'7'!E112</f>
        <v>1009</v>
      </c>
      <c r="F112" s="139" t="s">
        <v>866</v>
      </c>
      <c r="G112" s="139" t="s">
        <v>867</v>
      </c>
      <c r="H112" s="139">
        <v>2</v>
      </c>
      <c r="I112" s="145">
        <v>34</v>
      </c>
      <c r="J112" s="139">
        <v>35</v>
      </c>
      <c r="K112" s="139">
        <v>15</v>
      </c>
      <c r="L112" s="12">
        <f t="shared" si="9"/>
        <v>69</v>
      </c>
      <c r="M112" s="12">
        <f t="shared" si="10"/>
        <v>84</v>
      </c>
      <c r="N112" s="24">
        <f t="shared" si="11"/>
        <v>5.9544658493870403E-2</v>
      </c>
      <c r="O112" s="24">
        <f t="shared" si="12"/>
        <v>7.9908675799086754E-2</v>
      </c>
      <c r="P112" s="24">
        <f t="shared" si="13"/>
        <v>6.8384539147670967E-2</v>
      </c>
    </row>
    <row r="113" spans="1:16" x14ac:dyDescent="0.25">
      <c r="A113" s="9" t="str">
        <f>'7'!A113</f>
        <v>Cumberland Valley SD</v>
      </c>
      <c r="B113" s="29" t="str">
        <f>'7'!B113</f>
        <v>Cumberland</v>
      </c>
      <c r="C113" s="85">
        <f>'7'!C113</f>
        <v>1704</v>
      </c>
      <c r="D113" s="85">
        <f>'7'!D113</f>
        <v>1209</v>
      </c>
      <c r="E113" s="85">
        <f>'7'!E113</f>
        <v>2913</v>
      </c>
      <c r="F113" s="139" t="s">
        <v>856</v>
      </c>
      <c r="G113" s="139" t="s">
        <v>857</v>
      </c>
      <c r="H113" s="139">
        <v>2</v>
      </c>
      <c r="I113" s="145">
        <v>107</v>
      </c>
      <c r="J113" s="139">
        <v>127</v>
      </c>
      <c r="K113" s="139">
        <v>32</v>
      </c>
      <c r="L113" s="12">
        <f t="shared" si="9"/>
        <v>234</v>
      </c>
      <c r="M113" s="12">
        <f t="shared" si="10"/>
        <v>266</v>
      </c>
      <c r="N113" s="24">
        <f t="shared" si="11"/>
        <v>6.2793427230046953E-2</v>
      </c>
      <c r="O113" s="24">
        <f t="shared" si="12"/>
        <v>0.10504549214226634</v>
      </c>
      <c r="P113" s="24">
        <f t="shared" si="13"/>
        <v>8.0329557157569523E-2</v>
      </c>
    </row>
    <row r="114" spans="1:16" x14ac:dyDescent="0.25">
      <c r="A114" s="9" t="str">
        <f>'7'!A114</f>
        <v>Curwensville Area SD</v>
      </c>
      <c r="B114" s="29" t="str">
        <f>'7'!B114</f>
        <v>Clearfield</v>
      </c>
      <c r="C114" s="85">
        <f>'7'!C114</f>
        <v>195</v>
      </c>
      <c r="D114" s="85">
        <f>'7'!D114</f>
        <v>159</v>
      </c>
      <c r="E114" s="85">
        <f>'7'!E114</f>
        <v>354</v>
      </c>
      <c r="F114" s="139" t="s">
        <v>847</v>
      </c>
      <c r="G114" s="139" t="s">
        <v>859</v>
      </c>
      <c r="H114" s="139">
        <v>2</v>
      </c>
      <c r="I114" s="145">
        <v>9</v>
      </c>
      <c r="J114" s="139">
        <v>32</v>
      </c>
      <c r="K114" s="139">
        <v>17</v>
      </c>
      <c r="L114" s="12">
        <f t="shared" si="9"/>
        <v>41</v>
      </c>
      <c r="M114" s="12">
        <f t="shared" si="10"/>
        <v>58</v>
      </c>
      <c r="N114" s="24">
        <f t="shared" si="11"/>
        <v>4.6153846153846156E-2</v>
      </c>
      <c r="O114" s="24">
        <f t="shared" si="12"/>
        <v>0.20125786163522014</v>
      </c>
      <c r="P114" s="24">
        <f t="shared" si="13"/>
        <v>0.11581920903954802</v>
      </c>
    </row>
    <row r="115" spans="1:16" x14ac:dyDescent="0.25">
      <c r="A115" s="9" t="str">
        <f>'7'!A115</f>
        <v>Dallas SD</v>
      </c>
      <c r="B115" s="29" t="str">
        <f>'7'!B115</f>
        <v>Luzerne</v>
      </c>
      <c r="C115" s="85">
        <f>'7'!C115</f>
        <v>489</v>
      </c>
      <c r="D115" s="85">
        <f>'7'!D115</f>
        <v>409</v>
      </c>
      <c r="E115" s="85">
        <f>'7'!E115</f>
        <v>898</v>
      </c>
      <c r="F115" s="139" t="s">
        <v>866</v>
      </c>
      <c r="G115" s="139" t="s">
        <v>867</v>
      </c>
      <c r="H115" s="139">
        <v>2</v>
      </c>
      <c r="I115" s="145">
        <v>28</v>
      </c>
      <c r="J115" s="139">
        <v>28</v>
      </c>
      <c r="K115" s="139">
        <v>10</v>
      </c>
      <c r="L115" s="12">
        <f t="shared" si="9"/>
        <v>56</v>
      </c>
      <c r="M115" s="12">
        <f t="shared" si="10"/>
        <v>66</v>
      </c>
      <c r="N115" s="24">
        <f t="shared" si="11"/>
        <v>5.7259713701431493E-2</v>
      </c>
      <c r="O115" s="24">
        <f t="shared" si="12"/>
        <v>6.8459657701711488E-2</v>
      </c>
      <c r="P115" s="24">
        <f t="shared" si="13"/>
        <v>6.2360801781737196E-2</v>
      </c>
    </row>
    <row r="116" spans="1:16" x14ac:dyDescent="0.25">
      <c r="A116" s="9" t="str">
        <f>'7'!A116</f>
        <v>Dallastown Area SD</v>
      </c>
      <c r="B116" s="29" t="str">
        <f>'7'!B116</f>
        <v>York</v>
      </c>
      <c r="C116" s="85">
        <f>'7'!C116</f>
        <v>1336</v>
      </c>
      <c r="D116" s="85">
        <f>'7'!D116</f>
        <v>986</v>
      </c>
      <c r="E116" s="85">
        <f>'7'!E116</f>
        <v>2322</v>
      </c>
      <c r="F116" s="139" t="s">
        <v>854</v>
      </c>
      <c r="G116" s="139" t="s">
        <v>855</v>
      </c>
      <c r="H116" s="139">
        <v>2</v>
      </c>
      <c r="I116" s="145">
        <v>102</v>
      </c>
      <c r="J116" s="139">
        <v>95</v>
      </c>
      <c r="K116" s="139">
        <v>43</v>
      </c>
      <c r="L116" s="12">
        <f t="shared" si="9"/>
        <v>197</v>
      </c>
      <c r="M116" s="12">
        <f t="shared" si="10"/>
        <v>240</v>
      </c>
      <c r="N116" s="24">
        <f t="shared" si="11"/>
        <v>7.6347305389221562E-2</v>
      </c>
      <c r="O116" s="24">
        <f t="shared" si="12"/>
        <v>9.6348884381338748E-2</v>
      </c>
      <c r="P116" s="24">
        <f t="shared" si="13"/>
        <v>8.4840654608096464E-2</v>
      </c>
    </row>
    <row r="117" spans="1:16" x14ac:dyDescent="0.25">
      <c r="A117" s="9" t="str">
        <f>'7'!A117</f>
        <v>Daniel Boone Area SD</v>
      </c>
      <c r="B117" s="29" t="str">
        <f>'7'!B117</f>
        <v>Berks</v>
      </c>
      <c r="C117" s="85">
        <f>'7'!C117</f>
        <v>778</v>
      </c>
      <c r="D117" s="85">
        <f>'7'!D117</f>
        <v>565</v>
      </c>
      <c r="E117" s="85">
        <f>'7'!E117</f>
        <v>1343</v>
      </c>
      <c r="F117" s="139" t="s">
        <v>842</v>
      </c>
      <c r="G117" s="139" t="s">
        <v>552</v>
      </c>
      <c r="H117" s="139">
        <v>2</v>
      </c>
      <c r="I117" s="145">
        <v>71</v>
      </c>
      <c r="J117" s="139">
        <v>74</v>
      </c>
      <c r="K117" s="139">
        <v>24</v>
      </c>
      <c r="L117" s="12">
        <f t="shared" si="9"/>
        <v>145</v>
      </c>
      <c r="M117" s="12">
        <f t="shared" si="10"/>
        <v>169</v>
      </c>
      <c r="N117" s="24">
        <f t="shared" si="11"/>
        <v>9.1259640102827763E-2</v>
      </c>
      <c r="O117" s="24">
        <f t="shared" si="12"/>
        <v>0.13097345132743363</v>
      </c>
      <c r="P117" s="24">
        <f t="shared" si="13"/>
        <v>0.10796723752792256</v>
      </c>
    </row>
    <row r="118" spans="1:16" x14ac:dyDescent="0.25">
      <c r="A118" s="9" t="str">
        <f>'7'!A118</f>
        <v>Danville Area SD</v>
      </c>
      <c r="B118" s="29" t="str">
        <f>'7'!B118</f>
        <v>Montour</v>
      </c>
      <c r="C118" s="85">
        <f>'7'!C118</f>
        <v>641</v>
      </c>
      <c r="D118" s="85">
        <f>'7'!D118</f>
        <v>401</v>
      </c>
      <c r="E118" s="85">
        <f>'7'!E118</f>
        <v>1042</v>
      </c>
      <c r="F118" s="139" t="s">
        <v>852</v>
      </c>
      <c r="G118" s="139" t="s">
        <v>853</v>
      </c>
      <c r="H118" s="139">
        <v>2</v>
      </c>
      <c r="I118" s="145">
        <v>34</v>
      </c>
      <c r="J118" s="139">
        <v>45</v>
      </c>
      <c r="K118" s="139">
        <v>16</v>
      </c>
      <c r="L118" s="12">
        <f t="shared" si="9"/>
        <v>79</v>
      </c>
      <c r="M118" s="12">
        <f t="shared" si="10"/>
        <v>95</v>
      </c>
      <c r="N118" s="24">
        <f t="shared" si="11"/>
        <v>5.3042121684867397E-2</v>
      </c>
      <c r="O118" s="24">
        <f t="shared" si="12"/>
        <v>0.11221945137157108</v>
      </c>
      <c r="P118" s="24">
        <f t="shared" si="13"/>
        <v>7.5815738963531665E-2</v>
      </c>
    </row>
    <row r="119" spans="1:16" x14ac:dyDescent="0.25">
      <c r="A119" s="9" t="str">
        <f>'7'!A119</f>
        <v>Deer Lakes SD</v>
      </c>
      <c r="B119" s="29" t="str">
        <f>'7'!B119</f>
        <v>Allegheny</v>
      </c>
      <c r="C119" s="85">
        <f>'7'!C119</f>
        <v>452</v>
      </c>
      <c r="D119" s="85">
        <f>'7'!D119</f>
        <v>323</v>
      </c>
      <c r="E119" s="85">
        <f>'7'!E119</f>
        <v>775</v>
      </c>
      <c r="F119" s="139" t="s">
        <v>837</v>
      </c>
      <c r="G119" s="139" t="s">
        <v>539</v>
      </c>
      <c r="H119" s="139">
        <v>2</v>
      </c>
      <c r="I119" s="145">
        <v>33</v>
      </c>
      <c r="J119" s="139">
        <v>43</v>
      </c>
      <c r="K119" s="139">
        <v>10</v>
      </c>
      <c r="L119" s="12">
        <f t="shared" si="9"/>
        <v>76</v>
      </c>
      <c r="M119" s="12">
        <f t="shared" si="10"/>
        <v>86</v>
      </c>
      <c r="N119" s="24">
        <f t="shared" si="11"/>
        <v>7.3008849557522126E-2</v>
      </c>
      <c r="O119" s="24">
        <f t="shared" si="12"/>
        <v>0.13312693498452013</v>
      </c>
      <c r="P119" s="24">
        <f t="shared" si="13"/>
        <v>9.8064516129032261E-2</v>
      </c>
    </row>
    <row r="120" spans="1:16" x14ac:dyDescent="0.25">
      <c r="A120" s="9" t="str">
        <f>'7'!A120</f>
        <v>Delaware Valley SD</v>
      </c>
      <c r="B120" s="29" t="str">
        <f>'7'!B120</f>
        <v>Pike</v>
      </c>
      <c r="C120" s="85">
        <f>'7'!C120</f>
        <v>899</v>
      </c>
      <c r="D120" s="85">
        <f>'7'!D120</f>
        <v>658</v>
      </c>
      <c r="E120" s="85">
        <f>'7'!E120</f>
        <v>1557</v>
      </c>
      <c r="F120" s="139" t="s">
        <v>848</v>
      </c>
      <c r="G120" s="139" t="s">
        <v>595</v>
      </c>
      <c r="H120" s="139">
        <v>2</v>
      </c>
      <c r="I120" s="145">
        <v>39</v>
      </c>
      <c r="J120" s="139">
        <v>94</v>
      </c>
      <c r="K120" s="139">
        <v>27</v>
      </c>
      <c r="L120" s="12">
        <f t="shared" si="9"/>
        <v>133</v>
      </c>
      <c r="M120" s="12">
        <f t="shared" si="10"/>
        <v>160</v>
      </c>
      <c r="N120" s="24">
        <f t="shared" si="11"/>
        <v>4.3381535038932148E-2</v>
      </c>
      <c r="O120" s="24">
        <f t="shared" si="12"/>
        <v>0.14285714285714285</v>
      </c>
      <c r="P120" s="24">
        <f t="shared" si="13"/>
        <v>8.5420680796403345E-2</v>
      </c>
    </row>
    <row r="121" spans="1:16" x14ac:dyDescent="0.25">
      <c r="A121" s="9" t="str">
        <f>'7'!A121</f>
        <v>Derry Area SD</v>
      </c>
      <c r="B121" s="29" t="str">
        <f>'7'!B121</f>
        <v>Westmoreland</v>
      </c>
      <c r="C121" s="85">
        <f>'7'!C121</f>
        <v>503</v>
      </c>
      <c r="D121" s="85">
        <f>'7'!D121</f>
        <v>355</v>
      </c>
      <c r="E121" s="85">
        <f>'7'!E121</f>
        <v>858</v>
      </c>
      <c r="F121" s="139" t="s">
        <v>850</v>
      </c>
      <c r="G121" s="139" t="s">
        <v>574</v>
      </c>
      <c r="H121" s="139">
        <v>2</v>
      </c>
      <c r="I121" s="145">
        <v>55</v>
      </c>
      <c r="J121" s="139">
        <v>56</v>
      </c>
      <c r="K121" s="139">
        <v>28</v>
      </c>
      <c r="L121" s="12">
        <f t="shared" si="9"/>
        <v>111</v>
      </c>
      <c r="M121" s="12">
        <f t="shared" si="10"/>
        <v>139</v>
      </c>
      <c r="N121" s="24">
        <f t="shared" si="11"/>
        <v>0.10934393638170974</v>
      </c>
      <c r="O121" s="24">
        <f t="shared" si="12"/>
        <v>0.15774647887323945</v>
      </c>
      <c r="P121" s="24">
        <f t="shared" si="13"/>
        <v>0.12937062937062938</v>
      </c>
    </row>
    <row r="122" spans="1:16" x14ac:dyDescent="0.25">
      <c r="A122" s="9" t="str">
        <f>'7'!A122</f>
        <v>Derry Township SD</v>
      </c>
      <c r="B122" s="29" t="str">
        <f>'7'!B122</f>
        <v>Dauphin</v>
      </c>
      <c r="C122" s="85">
        <f>'7'!C122</f>
        <v>677</v>
      </c>
      <c r="D122" s="85">
        <f>'7'!D122</f>
        <v>521</v>
      </c>
      <c r="E122" s="85">
        <f>'7'!E122</f>
        <v>1198</v>
      </c>
      <c r="F122" s="139" t="s">
        <v>856</v>
      </c>
      <c r="G122" s="139" t="s">
        <v>544</v>
      </c>
      <c r="H122" s="139">
        <v>2</v>
      </c>
      <c r="I122" s="145">
        <v>34</v>
      </c>
      <c r="J122" s="139">
        <v>40</v>
      </c>
      <c r="K122" s="139">
        <v>11</v>
      </c>
      <c r="L122" s="12">
        <f t="shared" si="9"/>
        <v>74</v>
      </c>
      <c r="M122" s="12">
        <f t="shared" si="10"/>
        <v>85</v>
      </c>
      <c r="N122" s="24">
        <f t="shared" si="11"/>
        <v>5.0221565731166914E-2</v>
      </c>
      <c r="O122" s="24">
        <f t="shared" si="12"/>
        <v>7.6775431861804216E-2</v>
      </c>
      <c r="P122" s="24">
        <f t="shared" si="13"/>
        <v>6.1769616026711188E-2</v>
      </c>
    </row>
    <row r="123" spans="1:16" ht="22.5" x14ac:dyDescent="0.25">
      <c r="A123" s="9" t="str">
        <f>'7'!A123</f>
        <v>Donegal SD</v>
      </c>
      <c r="B123" s="29" t="str">
        <f>'7'!B123</f>
        <v>Lancaster</v>
      </c>
      <c r="C123" s="85">
        <f>'7'!C123</f>
        <v>861</v>
      </c>
      <c r="D123" s="85">
        <f>'7'!D123</f>
        <v>545</v>
      </c>
      <c r="E123" s="85">
        <f>'7'!E123</f>
        <v>1406</v>
      </c>
      <c r="F123" s="139" t="s">
        <v>868</v>
      </c>
      <c r="G123" s="139" t="s">
        <v>547</v>
      </c>
      <c r="H123" s="139">
        <v>3</v>
      </c>
      <c r="I123" s="145">
        <v>64</v>
      </c>
      <c r="J123" s="139">
        <v>88</v>
      </c>
      <c r="K123" s="139">
        <v>18</v>
      </c>
      <c r="L123" s="12">
        <f t="shared" si="9"/>
        <v>152</v>
      </c>
      <c r="M123" s="12">
        <f t="shared" si="10"/>
        <v>170</v>
      </c>
      <c r="N123" s="24">
        <f t="shared" si="11"/>
        <v>7.4332171893147503E-2</v>
      </c>
      <c r="O123" s="24">
        <f t="shared" si="12"/>
        <v>0.16146788990825689</v>
      </c>
      <c r="P123" s="24">
        <f t="shared" si="13"/>
        <v>0.10810810810810811</v>
      </c>
    </row>
    <row r="124" spans="1:16" x14ac:dyDescent="0.25">
      <c r="A124" s="9" t="str">
        <f>'7'!A124</f>
        <v>Dover Area SD</v>
      </c>
      <c r="B124" s="29" t="str">
        <f>'7'!B124</f>
        <v>York</v>
      </c>
      <c r="C124" s="85">
        <f>'7'!C124</f>
        <v>946</v>
      </c>
      <c r="D124" s="85">
        <f>'7'!D124</f>
        <v>639</v>
      </c>
      <c r="E124" s="85">
        <f>'7'!E124</f>
        <v>1585</v>
      </c>
      <c r="F124" s="139" t="s">
        <v>854</v>
      </c>
      <c r="G124" s="139" t="s">
        <v>855</v>
      </c>
      <c r="H124" s="139">
        <v>2</v>
      </c>
      <c r="I124" s="145">
        <v>79</v>
      </c>
      <c r="J124" s="139">
        <v>74</v>
      </c>
      <c r="K124" s="139">
        <v>27</v>
      </c>
      <c r="L124" s="12">
        <f t="shared" si="9"/>
        <v>153</v>
      </c>
      <c r="M124" s="12">
        <f t="shared" si="10"/>
        <v>180</v>
      </c>
      <c r="N124" s="24">
        <f t="shared" si="11"/>
        <v>8.3509513742071884E-2</v>
      </c>
      <c r="O124" s="24">
        <f t="shared" si="12"/>
        <v>0.11580594679186229</v>
      </c>
      <c r="P124" s="24">
        <f t="shared" si="13"/>
        <v>9.652996845425868E-2</v>
      </c>
    </row>
    <row r="125" spans="1:16" x14ac:dyDescent="0.25">
      <c r="A125" s="9" t="str">
        <f>'7'!A125</f>
        <v>Downingtown Area SD</v>
      </c>
      <c r="B125" s="29" t="str">
        <f>'7'!B125</f>
        <v>Chester</v>
      </c>
      <c r="C125" s="85">
        <f>'7'!C125</f>
        <v>2656</v>
      </c>
      <c r="D125" s="85">
        <f>'7'!D125</f>
        <v>2056</v>
      </c>
      <c r="E125" s="85">
        <f>'7'!E125</f>
        <v>4712</v>
      </c>
      <c r="F125" s="139" t="s">
        <v>846</v>
      </c>
      <c r="G125" s="139" t="s">
        <v>541</v>
      </c>
      <c r="H125" s="139">
        <v>2</v>
      </c>
      <c r="I125" s="145">
        <v>220</v>
      </c>
      <c r="J125" s="139">
        <v>384</v>
      </c>
      <c r="K125" s="139">
        <v>130</v>
      </c>
      <c r="L125" s="12">
        <f t="shared" si="9"/>
        <v>604</v>
      </c>
      <c r="M125" s="12">
        <f t="shared" si="10"/>
        <v>734</v>
      </c>
      <c r="N125" s="24">
        <f t="shared" si="11"/>
        <v>8.2831325301204822E-2</v>
      </c>
      <c r="O125" s="24">
        <f t="shared" si="12"/>
        <v>0.1867704280155642</v>
      </c>
      <c r="P125" s="24">
        <f t="shared" si="13"/>
        <v>0.12818336162988114</v>
      </c>
    </row>
    <row r="126" spans="1:16" x14ac:dyDescent="0.25">
      <c r="A126" s="9" t="str">
        <f>'7'!A126</f>
        <v>DuBois Area SD</v>
      </c>
      <c r="B126" s="29" t="str">
        <f>'7'!B126</f>
        <v>Clearfield</v>
      </c>
      <c r="C126" s="85">
        <f>'7'!C126</f>
        <v>975</v>
      </c>
      <c r="D126" s="85">
        <f>'7'!D126</f>
        <v>681</v>
      </c>
      <c r="E126" s="85">
        <f>'7'!E126</f>
        <v>1656</v>
      </c>
      <c r="F126" s="139" t="s">
        <v>838</v>
      </c>
      <c r="G126" s="139" t="s">
        <v>859</v>
      </c>
      <c r="H126" s="139">
        <v>2</v>
      </c>
      <c r="I126" s="145">
        <v>74</v>
      </c>
      <c r="J126" s="139">
        <v>103</v>
      </c>
      <c r="K126" s="139">
        <v>40</v>
      </c>
      <c r="L126" s="12">
        <f t="shared" si="9"/>
        <v>177</v>
      </c>
      <c r="M126" s="12">
        <f t="shared" si="10"/>
        <v>217</v>
      </c>
      <c r="N126" s="24">
        <f t="shared" si="11"/>
        <v>7.5897435897435903E-2</v>
      </c>
      <c r="O126" s="24">
        <f t="shared" si="12"/>
        <v>0.1512481644640235</v>
      </c>
      <c r="P126" s="24">
        <f t="shared" si="13"/>
        <v>0.1068840579710145</v>
      </c>
    </row>
    <row r="127" spans="1:16" x14ac:dyDescent="0.25">
      <c r="A127" s="9" t="str">
        <f>'7'!A127</f>
        <v>Dunmore SD</v>
      </c>
      <c r="B127" s="29" t="str">
        <f>'7'!B127</f>
        <v>Lackawanna</v>
      </c>
      <c r="C127" s="85">
        <f>'7'!C127</f>
        <v>371</v>
      </c>
      <c r="D127" s="85">
        <f>'7'!D127</f>
        <v>238</v>
      </c>
      <c r="E127" s="85">
        <f>'7'!E127</f>
        <v>609</v>
      </c>
      <c r="F127" s="139" t="s">
        <v>832</v>
      </c>
      <c r="G127" s="139" t="s">
        <v>833</v>
      </c>
      <c r="H127" s="139">
        <v>2</v>
      </c>
      <c r="I127" s="145">
        <v>38</v>
      </c>
      <c r="J127" s="139">
        <v>28</v>
      </c>
      <c r="K127" s="139">
        <v>9</v>
      </c>
      <c r="L127" s="12">
        <f t="shared" si="9"/>
        <v>66</v>
      </c>
      <c r="M127" s="12">
        <f t="shared" si="10"/>
        <v>75</v>
      </c>
      <c r="N127" s="24">
        <f t="shared" si="11"/>
        <v>0.10242587601078167</v>
      </c>
      <c r="O127" s="24">
        <f t="shared" si="12"/>
        <v>0.11764705882352941</v>
      </c>
      <c r="P127" s="24">
        <f t="shared" si="13"/>
        <v>0.10837438423645321</v>
      </c>
    </row>
    <row r="128" spans="1:16" x14ac:dyDescent="0.25">
      <c r="A128" s="9" t="str">
        <f>'7'!A128</f>
        <v>Duquesne City SD</v>
      </c>
      <c r="B128" s="29" t="str">
        <f>'7'!B128</f>
        <v>Allegheny</v>
      </c>
      <c r="C128" s="85">
        <f>'7'!C128</f>
        <v>310</v>
      </c>
      <c r="D128" s="85">
        <f>'7'!D128</f>
        <v>182</v>
      </c>
      <c r="E128" s="85">
        <f>'7'!E128</f>
        <v>492</v>
      </c>
      <c r="F128" s="139" t="s">
        <v>837</v>
      </c>
      <c r="G128" s="139" t="s">
        <v>539</v>
      </c>
      <c r="H128" s="139">
        <v>2</v>
      </c>
      <c r="I128" s="145">
        <v>34</v>
      </c>
      <c r="J128" s="139">
        <v>23</v>
      </c>
      <c r="K128" s="139">
        <v>7</v>
      </c>
      <c r="L128" s="12">
        <f t="shared" si="9"/>
        <v>57</v>
      </c>
      <c r="M128" s="12">
        <f t="shared" si="10"/>
        <v>64</v>
      </c>
      <c r="N128" s="24">
        <f t="shared" si="11"/>
        <v>0.10967741935483871</v>
      </c>
      <c r="O128" s="24">
        <f t="shared" si="12"/>
        <v>0.12637362637362637</v>
      </c>
      <c r="P128" s="24">
        <f t="shared" si="13"/>
        <v>0.11585365853658537</v>
      </c>
    </row>
    <row r="129" spans="1:16" x14ac:dyDescent="0.25">
      <c r="A129" s="9" t="str">
        <f>'7'!A129</f>
        <v>East Allegheny SD</v>
      </c>
      <c r="B129" s="29" t="str">
        <f>'7'!B129</f>
        <v>Allegheny</v>
      </c>
      <c r="C129" s="85">
        <f>'7'!C129</f>
        <v>550</v>
      </c>
      <c r="D129" s="85">
        <f>'7'!D129</f>
        <v>354</v>
      </c>
      <c r="E129" s="85">
        <f>'7'!E129</f>
        <v>904</v>
      </c>
      <c r="F129" s="139" t="s">
        <v>837</v>
      </c>
      <c r="G129" s="139" t="s">
        <v>539</v>
      </c>
      <c r="H129" s="139">
        <v>2</v>
      </c>
      <c r="I129" s="145">
        <v>59</v>
      </c>
      <c r="J129" s="139">
        <v>64</v>
      </c>
      <c r="K129" s="139">
        <v>13</v>
      </c>
      <c r="L129" s="12">
        <f t="shared" si="9"/>
        <v>123</v>
      </c>
      <c r="M129" s="12">
        <f t="shared" si="10"/>
        <v>136</v>
      </c>
      <c r="N129" s="24">
        <f t="shared" si="11"/>
        <v>0.10727272727272727</v>
      </c>
      <c r="O129" s="24">
        <f t="shared" si="12"/>
        <v>0.1807909604519774</v>
      </c>
      <c r="P129" s="24">
        <f t="shared" si="13"/>
        <v>0.13606194690265486</v>
      </c>
    </row>
    <row r="130" spans="1:16" x14ac:dyDescent="0.25">
      <c r="A130" s="9" t="str">
        <f>'7'!A130</f>
        <v>East Lycoming SD</v>
      </c>
      <c r="B130" s="29" t="str">
        <f>'7'!B130</f>
        <v>Lycoming</v>
      </c>
      <c r="C130" s="85">
        <f>'7'!C130</f>
        <v>340</v>
      </c>
      <c r="D130" s="85">
        <f>'7'!D130</f>
        <v>239</v>
      </c>
      <c r="E130" s="85">
        <f>'7'!E130</f>
        <v>579</v>
      </c>
      <c r="F130" s="139" t="s">
        <v>844</v>
      </c>
      <c r="G130" s="139" t="s">
        <v>869</v>
      </c>
      <c r="H130" s="139">
        <v>2</v>
      </c>
      <c r="I130" s="145">
        <v>27</v>
      </c>
      <c r="J130" s="139">
        <v>39</v>
      </c>
      <c r="K130" s="139">
        <v>9</v>
      </c>
      <c r="L130" s="12">
        <f t="shared" si="9"/>
        <v>66</v>
      </c>
      <c r="M130" s="12">
        <f t="shared" si="10"/>
        <v>75</v>
      </c>
      <c r="N130" s="24">
        <f t="shared" si="11"/>
        <v>7.9411764705882348E-2</v>
      </c>
      <c r="O130" s="24">
        <f t="shared" si="12"/>
        <v>0.16317991631799164</v>
      </c>
      <c r="P130" s="24">
        <f t="shared" si="13"/>
        <v>0.11398963730569948</v>
      </c>
    </row>
    <row r="131" spans="1:16" x14ac:dyDescent="0.25">
      <c r="A131" s="9" t="str">
        <f>'7'!A131</f>
        <v>East Penn SD</v>
      </c>
      <c r="B131" s="29" t="str">
        <f>'7'!B131</f>
        <v>Lehigh</v>
      </c>
      <c r="C131" s="85">
        <f>'7'!C131</f>
        <v>1825</v>
      </c>
      <c r="D131" s="85">
        <f>'7'!D131</f>
        <v>1366</v>
      </c>
      <c r="E131" s="85">
        <f>'7'!E131</f>
        <v>3191</v>
      </c>
      <c r="F131" s="139" t="s">
        <v>839</v>
      </c>
      <c r="G131" s="139" t="s">
        <v>537</v>
      </c>
      <c r="H131" s="139">
        <v>2</v>
      </c>
      <c r="I131" s="145">
        <v>271</v>
      </c>
      <c r="J131" s="139">
        <v>203</v>
      </c>
      <c r="K131" s="139">
        <v>83</v>
      </c>
      <c r="L131" s="12">
        <f t="shared" si="9"/>
        <v>474</v>
      </c>
      <c r="M131" s="12">
        <f t="shared" si="10"/>
        <v>557</v>
      </c>
      <c r="N131" s="24">
        <f t="shared" si="11"/>
        <v>0.14849315068493152</v>
      </c>
      <c r="O131" s="24">
        <f t="shared" si="12"/>
        <v>0.14860907759882869</v>
      </c>
      <c r="P131" s="24">
        <f t="shared" si="13"/>
        <v>0.14854277655907239</v>
      </c>
    </row>
    <row r="132" spans="1:16" x14ac:dyDescent="0.25">
      <c r="A132" s="9" t="str">
        <f>'7'!A132</f>
        <v>East Pennsboro Area SD</v>
      </c>
      <c r="B132" s="29" t="str">
        <f>'7'!B132</f>
        <v>Cumberland</v>
      </c>
      <c r="C132" s="85">
        <f>'7'!C132</f>
        <v>685</v>
      </c>
      <c r="D132" s="85">
        <f>'7'!D132</f>
        <v>464</v>
      </c>
      <c r="E132" s="85">
        <f>'7'!E132</f>
        <v>1149</v>
      </c>
      <c r="F132" s="139" t="s">
        <v>856</v>
      </c>
      <c r="G132" s="139" t="s">
        <v>857</v>
      </c>
      <c r="H132" s="139">
        <v>2</v>
      </c>
      <c r="I132" s="145">
        <v>38</v>
      </c>
      <c r="J132" s="139">
        <v>53</v>
      </c>
      <c r="K132" s="139">
        <v>19</v>
      </c>
      <c r="L132" s="12">
        <f t="shared" si="9"/>
        <v>91</v>
      </c>
      <c r="M132" s="12">
        <f t="shared" si="10"/>
        <v>110</v>
      </c>
      <c r="N132" s="24">
        <f t="shared" si="11"/>
        <v>5.5474452554744529E-2</v>
      </c>
      <c r="O132" s="24">
        <f t="shared" si="12"/>
        <v>0.11422413793103449</v>
      </c>
      <c r="P132" s="24">
        <f t="shared" si="13"/>
        <v>7.919930374238468E-2</v>
      </c>
    </row>
    <row r="133" spans="1:16" x14ac:dyDescent="0.25">
      <c r="A133" s="9" t="str">
        <f>'7'!A133</f>
        <v>East Stroudsburg Area SD</v>
      </c>
      <c r="B133" s="29" t="str">
        <f>'7'!B133</f>
        <v>Monroe</v>
      </c>
      <c r="C133" s="85">
        <f>'7'!C133</f>
        <v>1500</v>
      </c>
      <c r="D133" s="85">
        <f>'7'!D133</f>
        <v>1002</v>
      </c>
      <c r="E133" s="85">
        <f>'7'!E133</f>
        <v>2502</v>
      </c>
      <c r="F133" s="139" t="s">
        <v>848</v>
      </c>
      <c r="G133" s="139" t="s">
        <v>596</v>
      </c>
      <c r="H133" s="139">
        <v>2</v>
      </c>
      <c r="I133" s="145">
        <v>86</v>
      </c>
      <c r="J133" s="139">
        <v>100</v>
      </c>
      <c r="K133" s="139">
        <v>34</v>
      </c>
      <c r="L133" s="12">
        <f t="shared" ref="L133:L196" si="14">I133+J133</f>
        <v>186</v>
      </c>
      <c r="M133" s="12">
        <f t="shared" si="10"/>
        <v>220</v>
      </c>
      <c r="N133" s="24">
        <f t="shared" si="11"/>
        <v>5.7333333333333333E-2</v>
      </c>
      <c r="O133" s="24">
        <f t="shared" si="12"/>
        <v>9.9800399201596807E-2</v>
      </c>
      <c r="P133" s="24">
        <f t="shared" si="13"/>
        <v>7.4340527577937646E-2</v>
      </c>
    </row>
    <row r="134" spans="1:16" x14ac:dyDescent="0.25">
      <c r="A134" s="9" t="str">
        <f>'7'!A134</f>
        <v>Eastern Lancaster County SD</v>
      </c>
      <c r="B134" s="29" t="str">
        <f>'7'!B134</f>
        <v>Lancaster</v>
      </c>
      <c r="C134" s="85">
        <f>'7'!C134</f>
        <v>1498</v>
      </c>
      <c r="D134" s="85">
        <f>'7'!D134</f>
        <v>979</v>
      </c>
      <c r="E134" s="85">
        <f>'7'!E134</f>
        <v>2477</v>
      </c>
      <c r="F134" s="139" t="s">
        <v>841</v>
      </c>
      <c r="G134" s="139" t="s">
        <v>547</v>
      </c>
      <c r="H134" s="139">
        <v>2</v>
      </c>
      <c r="I134" s="145">
        <v>62</v>
      </c>
      <c r="J134" s="139">
        <v>69</v>
      </c>
      <c r="K134" s="139">
        <v>21</v>
      </c>
      <c r="L134" s="12">
        <f t="shared" si="14"/>
        <v>131</v>
      </c>
      <c r="M134" s="12">
        <f t="shared" si="10"/>
        <v>152</v>
      </c>
      <c r="N134" s="24">
        <f t="shared" si="11"/>
        <v>4.1388518024032039E-2</v>
      </c>
      <c r="O134" s="24">
        <f t="shared" si="12"/>
        <v>7.0480081716036772E-2</v>
      </c>
      <c r="P134" s="24">
        <f t="shared" si="13"/>
        <v>5.2886556318126769E-2</v>
      </c>
    </row>
    <row r="135" spans="1:16" x14ac:dyDescent="0.25">
      <c r="A135" s="9" t="str">
        <f>'7'!A135</f>
        <v>Eastern Lebanon County SD</v>
      </c>
      <c r="B135" s="29" t="str">
        <f>'7'!B135</f>
        <v>Lebanon</v>
      </c>
      <c r="C135" s="85">
        <f>'7'!C135</f>
        <v>907</v>
      </c>
      <c r="D135" s="85">
        <f>'7'!D135</f>
        <v>652</v>
      </c>
      <c r="E135" s="85">
        <f>'7'!E135</f>
        <v>1559</v>
      </c>
      <c r="F135" s="139" t="s">
        <v>841</v>
      </c>
      <c r="G135" s="139" t="s">
        <v>548</v>
      </c>
      <c r="H135" s="139">
        <v>2</v>
      </c>
      <c r="I135" s="145">
        <v>40</v>
      </c>
      <c r="J135" s="139">
        <v>54</v>
      </c>
      <c r="K135" s="139">
        <v>20</v>
      </c>
      <c r="L135" s="12">
        <f t="shared" si="14"/>
        <v>94</v>
      </c>
      <c r="M135" s="12">
        <f t="shared" si="10"/>
        <v>114</v>
      </c>
      <c r="N135" s="24">
        <f t="shared" si="11"/>
        <v>4.4101433296582136E-2</v>
      </c>
      <c r="O135" s="24">
        <f t="shared" si="12"/>
        <v>8.2822085889570546E-2</v>
      </c>
      <c r="P135" s="24">
        <f t="shared" si="13"/>
        <v>6.0295060936497752E-2</v>
      </c>
    </row>
    <row r="136" spans="1:16" x14ac:dyDescent="0.25">
      <c r="A136" s="9" t="str">
        <f>'7'!A136</f>
        <v>Eastern York SD</v>
      </c>
      <c r="B136" s="29" t="str">
        <f>'7'!B136</f>
        <v>York</v>
      </c>
      <c r="C136" s="85">
        <f>'7'!C136</f>
        <v>683</v>
      </c>
      <c r="D136" s="85">
        <f>'7'!D136</f>
        <v>422</v>
      </c>
      <c r="E136" s="85">
        <f>'7'!E136</f>
        <v>1105</v>
      </c>
      <c r="F136" s="139" t="s">
        <v>854</v>
      </c>
      <c r="G136" s="139" t="s">
        <v>855</v>
      </c>
      <c r="H136" s="139">
        <v>2</v>
      </c>
      <c r="I136" s="145">
        <v>54</v>
      </c>
      <c r="J136" s="139">
        <v>38</v>
      </c>
      <c r="K136" s="139">
        <v>16</v>
      </c>
      <c r="L136" s="12">
        <f t="shared" si="14"/>
        <v>92</v>
      </c>
      <c r="M136" s="12">
        <f t="shared" si="10"/>
        <v>108</v>
      </c>
      <c r="N136" s="24">
        <f t="shared" si="11"/>
        <v>7.9062957540263545E-2</v>
      </c>
      <c r="O136" s="24">
        <f t="shared" si="12"/>
        <v>9.004739336492891E-2</v>
      </c>
      <c r="P136" s="24">
        <f t="shared" si="13"/>
        <v>8.3257918552036195E-2</v>
      </c>
    </row>
    <row r="137" spans="1:16" ht="22.5" x14ac:dyDescent="0.25">
      <c r="A137" s="9" t="str">
        <f>'7'!A137</f>
        <v>Easton Area SD</v>
      </c>
      <c r="B137" s="29" t="str">
        <f>'7'!B137</f>
        <v>Northampton</v>
      </c>
      <c r="C137" s="85">
        <f>'7'!C137</f>
        <v>2312</v>
      </c>
      <c r="D137" s="85">
        <f>'7'!D137</f>
        <v>1693</v>
      </c>
      <c r="E137" s="85">
        <f>'7'!E137</f>
        <v>4005</v>
      </c>
      <c r="F137" s="139" t="s">
        <v>870</v>
      </c>
      <c r="G137" s="139" t="s">
        <v>540</v>
      </c>
      <c r="H137" s="139">
        <v>3</v>
      </c>
      <c r="I137" s="145">
        <v>276</v>
      </c>
      <c r="J137" s="139">
        <v>223</v>
      </c>
      <c r="K137" s="139">
        <v>59</v>
      </c>
      <c r="L137" s="12">
        <f t="shared" si="14"/>
        <v>499</v>
      </c>
      <c r="M137" s="12">
        <f t="shared" si="10"/>
        <v>558</v>
      </c>
      <c r="N137" s="24">
        <f t="shared" si="11"/>
        <v>0.11937716262975778</v>
      </c>
      <c r="O137" s="24">
        <f t="shared" si="12"/>
        <v>0.13171884229178973</v>
      </c>
      <c r="P137" s="24">
        <f t="shared" si="13"/>
        <v>0.12459425717852685</v>
      </c>
    </row>
    <row r="138" spans="1:16" ht="22.5" x14ac:dyDescent="0.25">
      <c r="A138" s="9" t="str">
        <f>'7'!A138</f>
        <v>Elizabeth Forward SD</v>
      </c>
      <c r="B138" s="29" t="str">
        <f>'7'!B138</f>
        <v>Allegheny</v>
      </c>
      <c r="C138" s="85">
        <f>'7'!C138</f>
        <v>475</v>
      </c>
      <c r="D138" s="85">
        <f>'7'!D138</f>
        <v>313</v>
      </c>
      <c r="E138" s="85">
        <f>'7'!E138</f>
        <v>788</v>
      </c>
      <c r="F138" s="139" t="s">
        <v>871</v>
      </c>
      <c r="G138" s="139" t="s">
        <v>539</v>
      </c>
      <c r="H138" s="139">
        <v>3</v>
      </c>
      <c r="I138" s="145">
        <v>94</v>
      </c>
      <c r="J138" s="139">
        <v>42</v>
      </c>
      <c r="K138" s="139">
        <v>11</v>
      </c>
      <c r="L138" s="12">
        <f t="shared" si="14"/>
        <v>136</v>
      </c>
      <c r="M138" s="12">
        <f t="shared" si="10"/>
        <v>147</v>
      </c>
      <c r="N138" s="24">
        <f t="shared" si="11"/>
        <v>0.19789473684210526</v>
      </c>
      <c r="O138" s="24">
        <f t="shared" si="12"/>
        <v>0.13418530351437699</v>
      </c>
      <c r="P138" s="24">
        <f t="shared" si="13"/>
        <v>0.17258883248730963</v>
      </c>
    </row>
    <row r="139" spans="1:16" x14ac:dyDescent="0.25">
      <c r="A139" s="9" t="str">
        <f>'7'!A139</f>
        <v>Elizabethtown Area SD</v>
      </c>
      <c r="B139" s="29" t="str">
        <f>'7'!B139</f>
        <v>Lancaster</v>
      </c>
      <c r="C139" s="85">
        <f>'7'!C139</f>
        <v>1038</v>
      </c>
      <c r="D139" s="85">
        <f>'7'!D139</f>
        <v>710</v>
      </c>
      <c r="E139" s="85">
        <f>'7'!E139</f>
        <v>1748</v>
      </c>
      <c r="F139" s="139" t="s">
        <v>841</v>
      </c>
      <c r="G139" s="139" t="s">
        <v>547</v>
      </c>
      <c r="H139" s="139">
        <v>2</v>
      </c>
      <c r="I139" s="145">
        <v>66</v>
      </c>
      <c r="J139" s="139">
        <v>90</v>
      </c>
      <c r="K139" s="139">
        <v>20</v>
      </c>
      <c r="L139" s="12">
        <f t="shared" si="14"/>
        <v>156</v>
      </c>
      <c r="M139" s="12">
        <f t="shared" si="10"/>
        <v>176</v>
      </c>
      <c r="N139" s="24">
        <f t="shared" si="11"/>
        <v>6.358381502890173E-2</v>
      </c>
      <c r="O139" s="24">
        <f t="shared" si="12"/>
        <v>0.12676056338028169</v>
      </c>
      <c r="P139" s="24">
        <f t="shared" si="13"/>
        <v>8.924485125858124E-2</v>
      </c>
    </row>
    <row r="140" spans="1:16" x14ac:dyDescent="0.25">
      <c r="A140" s="9" t="str">
        <f>'7'!A140</f>
        <v>Elk Lake SD</v>
      </c>
      <c r="B140" s="29" t="str">
        <f>'7'!B140</f>
        <v>Susquehanna</v>
      </c>
      <c r="C140" s="85">
        <f>'7'!C140</f>
        <v>308</v>
      </c>
      <c r="D140" s="85">
        <f>'7'!D140</f>
        <v>211</v>
      </c>
      <c r="E140" s="85">
        <f>'7'!E140</f>
        <v>519</v>
      </c>
      <c r="F140" s="139" t="s">
        <v>832</v>
      </c>
      <c r="G140" s="139" t="s">
        <v>833</v>
      </c>
      <c r="H140" s="139">
        <v>2</v>
      </c>
      <c r="I140" s="145">
        <v>17</v>
      </c>
      <c r="J140" s="139">
        <v>24</v>
      </c>
      <c r="K140" s="139">
        <v>5</v>
      </c>
      <c r="L140" s="12">
        <f t="shared" si="14"/>
        <v>41</v>
      </c>
      <c r="M140" s="12">
        <f t="shared" si="10"/>
        <v>46</v>
      </c>
      <c r="N140" s="24">
        <f t="shared" si="11"/>
        <v>5.5194805194805192E-2</v>
      </c>
      <c r="O140" s="24">
        <f t="shared" si="12"/>
        <v>0.11374407582938388</v>
      </c>
      <c r="P140" s="24">
        <f t="shared" si="13"/>
        <v>7.8998073217726394E-2</v>
      </c>
    </row>
    <row r="141" spans="1:16" ht="22.5" x14ac:dyDescent="0.25">
      <c r="A141" s="9" t="str">
        <f>'7'!A141</f>
        <v>Ellwood City Area SD</v>
      </c>
      <c r="B141" s="29" t="str">
        <f>'7'!B141</f>
        <v>Lawrence</v>
      </c>
      <c r="C141" s="85">
        <f>'7'!C141</f>
        <v>449</v>
      </c>
      <c r="D141" s="85">
        <f>'7'!D141</f>
        <v>311</v>
      </c>
      <c r="E141" s="85">
        <f>'7'!E141</f>
        <v>760</v>
      </c>
      <c r="F141" s="139" t="s">
        <v>872</v>
      </c>
      <c r="G141" s="139" t="s">
        <v>549</v>
      </c>
      <c r="H141" s="139">
        <v>3</v>
      </c>
      <c r="I141" s="145">
        <v>46</v>
      </c>
      <c r="J141" s="139">
        <v>34</v>
      </c>
      <c r="K141" s="139">
        <v>23</v>
      </c>
      <c r="L141" s="12">
        <f t="shared" si="14"/>
        <v>80</v>
      </c>
      <c r="M141" s="12">
        <f t="shared" si="10"/>
        <v>103</v>
      </c>
      <c r="N141" s="24">
        <f t="shared" si="11"/>
        <v>0.10244988864142539</v>
      </c>
      <c r="O141" s="24">
        <f t="shared" si="12"/>
        <v>0.10932475884244373</v>
      </c>
      <c r="P141" s="24">
        <f t="shared" si="13"/>
        <v>0.10526315789473684</v>
      </c>
    </row>
    <row r="142" spans="1:16" x14ac:dyDescent="0.25">
      <c r="A142" s="9" t="str">
        <f>'7'!A142</f>
        <v>Ephrata Area SD</v>
      </c>
      <c r="B142" s="29" t="str">
        <f>'7'!B142</f>
        <v>Lancaster</v>
      </c>
      <c r="C142" s="85">
        <f>'7'!C142</f>
        <v>1508</v>
      </c>
      <c r="D142" s="85">
        <f>'7'!D142</f>
        <v>946</v>
      </c>
      <c r="E142" s="85">
        <f>'7'!E142</f>
        <v>2454</v>
      </c>
      <c r="F142" s="139" t="s">
        <v>841</v>
      </c>
      <c r="G142" s="139" t="s">
        <v>547</v>
      </c>
      <c r="H142" s="139">
        <v>2</v>
      </c>
      <c r="I142" s="145">
        <v>99</v>
      </c>
      <c r="J142" s="139">
        <v>108</v>
      </c>
      <c r="K142" s="139">
        <v>32</v>
      </c>
      <c r="L142" s="12">
        <f t="shared" si="14"/>
        <v>207</v>
      </c>
      <c r="M142" s="12">
        <f t="shared" si="10"/>
        <v>239</v>
      </c>
      <c r="N142" s="24">
        <f t="shared" si="11"/>
        <v>6.56498673740053E-2</v>
      </c>
      <c r="O142" s="24">
        <f t="shared" si="12"/>
        <v>0.11416490486257928</v>
      </c>
      <c r="P142" s="24">
        <f t="shared" si="13"/>
        <v>8.4352078239608802E-2</v>
      </c>
    </row>
    <row r="143" spans="1:16" x14ac:dyDescent="0.25">
      <c r="A143" s="9" t="str">
        <f>'7'!A143</f>
        <v>Erie City SD</v>
      </c>
      <c r="B143" s="29" t="str">
        <f>'7'!B143</f>
        <v>Erie</v>
      </c>
      <c r="C143" s="85">
        <f>'7'!C143</f>
        <v>4646</v>
      </c>
      <c r="D143" s="85">
        <f>'7'!D143</f>
        <v>3008</v>
      </c>
      <c r="E143" s="85">
        <f>'7'!E143</f>
        <v>7654</v>
      </c>
      <c r="F143" s="139" t="s">
        <v>168</v>
      </c>
      <c r="G143" s="139" t="s">
        <v>543</v>
      </c>
      <c r="H143" s="139">
        <v>2</v>
      </c>
      <c r="I143" s="145">
        <v>732</v>
      </c>
      <c r="J143" s="139">
        <v>422</v>
      </c>
      <c r="K143" s="139">
        <v>132</v>
      </c>
      <c r="L143" s="12">
        <f t="shared" si="14"/>
        <v>1154</v>
      </c>
      <c r="M143" s="12">
        <f t="shared" si="10"/>
        <v>1286</v>
      </c>
      <c r="N143" s="24">
        <f t="shared" si="11"/>
        <v>0.15755488592337494</v>
      </c>
      <c r="O143" s="24">
        <f t="shared" si="12"/>
        <v>0.14029255319148937</v>
      </c>
      <c r="P143" s="24">
        <f t="shared" si="13"/>
        <v>0.15077083877711001</v>
      </c>
    </row>
    <row r="144" spans="1:16" x14ac:dyDescent="0.25">
      <c r="A144" s="9" t="str">
        <f>'7'!A144</f>
        <v>Everett Area SD</v>
      </c>
      <c r="B144" s="29" t="str">
        <f>'7'!B144</f>
        <v>Bedford</v>
      </c>
      <c r="C144" s="85">
        <f>'7'!C144</f>
        <v>323</v>
      </c>
      <c r="D144" s="85">
        <f>'7'!D144</f>
        <v>203</v>
      </c>
      <c r="E144" s="85">
        <f>'7'!E144</f>
        <v>526</v>
      </c>
      <c r="F144" s="139" t="s">
        <v>849</v>
      </c>
      <c r="G144" s="139" t="s">
        <v>573</v>
      </c>
      <c r="H144" s="139">
        <v>2</v>
      </c>
      <c r="I144" s="145">
        <v>27</v>
      </c>
      <c r="J144" s="139">
        <v>39</v>
      </c>
      <c r="K144" s="139">
        <v>5</v>
      </c>
      <c r="L144" s="12">
        <f t="shared" si="14"/>
        <v>66</v>
      </c>
      <c r="M144" s="12">
        <f t="shared" si="10"/>
        <v>71</v>
      </c>
      <c r="N144" s="24">
        <f t="shared" si="11"/>
        <v>8.3591331269349839E-2</v>
      </c>
      <c r="O144" s="24">
        <f t="shared" si="12"/>
        <v>0.19211822660098521</v>
      </c>
      <c r="P144" s="24">
        <f t="shared" si="13"/>
        <v>0.12547528517110265</v>
      </c>
    </row>
    <row r="145" spans="1:16" x14ac:dyDescent="0.25">
      <c r="A145" s="9" t="str">
        <f>'7'!A145</f>
        <v>Exeter Township SD</v>
      </c>
      <c r="B145" s="29" t="str">
        <f>'7'!B145</f>
        <v>Berks</v>
      </c>
      <c r="C145" s="85">
        <f>'7'!C145</f>
        <v>864</v>
      </c>
      <c r="D145" s="85">
        <f>'7'!D145</f>
        <v>625</v>
      </c>
      <c r="E145" s="85">
        <f>'7'!E145</f>
        <v>1489</v>
      </c>
      <c r="F145" s="139" t="s">
        <v>842</v>
      </c>
      <c r="G145" s="139" t="s">
        <v>552</v>
      </c>
      <c r="H145" s="139">
        <v>2</v>
      </c>
      <c r="I145" s="145">
        <v>82</v>
      </c>
      <c r="J145" s="139">
        <v>82</v>
      </c>
      <c r="K145" s="139">
        <v>28</v>
      </c>
      <c r="L145" s="12">
        <f t="shared" si="14"/>
        <v>164</v>
      </c>
      <c r="M145" s="12">
        <f t="shared" si="10"/>
        <v>192</v>
      </c>
      <c r="N145" s="24">
        <f t="shared" si="11"/>
        <v>9.4907407407407413E-2</v>
      </c>
      <c r="O145" s="24">
        <f t="shared" si="12"/>
        <v>0.13120000000000001</v>
      </c>
      <c r="P145" s="24">
        <f t="shared" si="13"/>
        <v>0.11014103425117529</v>
      </c>
    </row>
    <row r="146" spans="1:16" x14ac:dyDescent="0.25">
      <c r="A146" s="9" t="str">
        <f>'7'!A146</f>
        <v>Fairfield Area SD</v>
      </c>
      <c r="B146" s="29" t="str">
        <f>'7'!B146</f>
        <v>Adams</v>
      </c>
      <c r="C146" s="85">
        <f>'7'!C146</f>
        <v>212</v>
      </c>
      <c r="D146" s="85">
        <f>'7'!D146</f>
        <v>153</v>
      </c>
      <c r="E146" s="85">
        <f>'7'!E146</f>
        <v>365</v>
      </c>
      <c r="F146" s="139" t="s">
        <v>854</v>
      </c>
      <c r="G146" s="139" t="s">
        <v>855</v>
      </c>
      <c r="H146" s="139">
        <v>2</v>
      </c>
      <c r="I146" s="145">
        <v>18</v>
      </c>
      <c r="J146" s="139">
        <v>12</v>
      </c>
      <c r="K146" s="139">
        <v>6</v>
      </c>
      <c r="L146" s="12">
        <f t="shared" si="14"/>
        <v>30</v>
      </c>
      <c r="M146" s="12">
        <f t="shared" si="10"/>
        <v>36</v>
      </c>
      <c r="N146" s="24">
        <f t="shared" si="11"/>
        <v>8.4905660377358486E-2</v>
      </c>
      <c r="O146" s="24">
        <f t="shared" si="12"/>
        <v>7.8431372549019607E-2</v>
      </c>
      <c r="P146" s="24">
        <f t="shared" si="13"/>
        <v>8.2191780821917804E-2</v>
      </c>
    </row>
    <row r="147" spans="1:16" x14ac:dyDescent="0.25">
      <c r="A147" s="9" t="str">
        <f>'7'!A147</f>
        <v>Fairview SD</v>
      </c>
      <c r="B147" s="29" t="str">
        <f>'7'!B147</f>
        <v>Erie</v>
      </c>
      <c r="C147" s="85">
        <f>'7'!C147</f>
        <v>228</v>
      </c>
      <c r="D147" s="85">
        <f>'7'!D147</f>
        <v>201</v>
      </c>
      <c r="E147" s="85">
        <f>'7'!E147</f>
        <v>429</v>
      </c>
      <c r="F147" s="139" t="s">
        <v>865</v>
      </c>
      <c r="G147" s="139" t="s">
        <v>543</v>
      </c>
      <c r="H147" s="139">
        <v>2</v>
      </c>
      <c r="I147" s="145">
        <v>45</v>
      </c>
      <c r="J147" s="139">
        <v>32</v>
      </c>
      <c r="K147" s="139">
        <v>10</v>
      </c>
      <c r="L147" s="12">
        <f t="shared" si="14"/>
        <v>77</v>
      </c>
      <c r="M147" s="12">
        <f t="shared" si="10"/>
        <v>87</v>
      </c>
      <c r="N147" s="24">
        <f t="shared" si="11"/>
        <v>0.19736842105263158</v>
      </c>
      <c r="O147" s="24">
        <f t="shared" si="12"/>
        <v>0.15920398009950248</v>
      </c>
      <c r="P147" s="24">
        <f t="shared" si="13"/>
        <v>0.17948717948717949</v>
      </c>
    </row>
    <row r="148" spans="1:16" x14ac:dyDescent="0.25">
      <c r="A148" s="9" t="str">
        <f>'7'!A148</f>
        <v>Fannett-Metal SD</v>
      </c>
      <c r="B148" s="29" t="str">
        <f>'7'!B148</f>
        <v>Franklin</v>
      </c>
      <c r="C148" s="85">
        <f>'7'!C148</f>
        <v>209</v>
      </c>
      <c r="D148" s="85">
        <f>'7'!D148</f>
        <v>138</v>
      </c>
      <c r="E148" s="85">
        <f>'7'!E148</f>
        <v>347</v>
      </c>
      <c r="F148" s="139" t="s">
        <v>854</v>
      </c>
      <c r="G148" s="139" t="s">
        <v>862</v>
      </c>
      <c r="H148" s="139">
        <v>2</v>
      </c>
      <c r="I148" s="145">
        <v>7</v>
      </c>
      <c r="J148" s="139">
        <v>12</v>
      </c>
      <c r="K148" s="139">
        <v>3</v>
      </c>
      <c r="L148" s="12">
        <f t="shared" si="14"/>
        <v>19</v>
      </c>
      <c r="M148" s="12">
        <f t="shared" si="10"/>
        <v>22</v>
      </c>
      <c r="N148" s="24">
        <f t="shared" si="11"/>
        <v>3.3492822966507178E-2</v>
      </c>
      <c r="O148" s="24">
        <f t="shared" si="12"/>
        <v>8.6956521739130432E-2</v>
      </c>
      <c r="P148" s="24">
        <f t="shared" si="13"/>
        <v>5.4755043227665709E-2</v>
      </c>
    </row>
    <row r="149" spans="1:16" x14ac:dyDescent="0.25">
      <c r="A149" s="9" t="str">
        <f>'7'!A149</f>
        <v>Farrell Area SD</v>
      </c>
      <c r="B149" s="29" t="str">
        <f>'7'!B149</f>
        <v>Mercer</v>
      </c>
      <c r="C149" s="85">
        <f>'7'!C149</f>
        <v>195</v>
      </c>
      <c r="D149" s="85">
        <f>'7'!D149</f>
        <v>151</v>
      </c>
      <c r="E149" s="85">
        <f>'7'!E149</f>
        <v>346</v>
      </c>
      <c r="F149" s="139" t="s">
        <v>860</v>
      </c>
      <c r="G149" s="139" t="s">
        <v>591</v>
      </c>
      <c r="H149" s="139">
        <v>2</v>
      </c>
      <c r="I149" s="145">
        <v>8</v>
      </c>
      <c r="J149" s="139">
        <v>23</v>
      </c>
      <c r="K149" s="139">
        <v>8</v>
      </c>
      <c r="L149" s="12">
        <f t="shared" si="14"/>
        <v>31</v>
      </c>
      <c r="M149" s="12">
        <f t="shared" si="10"/>
        <v>39</v>
      </c>
      <c r="N149" s="24">
        <f t="shared" si="11"/>
        <v>4.1025641025641026E-2</v>
      </c>
      <c r="O149" s="24">
        <f t="shared" si="12"/>
        <v>0.15231788079470199</v>
      </c>
      <c r="P149" s="24">
        <f t="shared" si="13"/>
        <v>8.9595375722543349E-2</v>
      </c>
    </row>
    <row r="150" spans="1:16" x14ac:dyDescent="0.25">
      <c r="A150" s="9" t="str">
        <f>'7'!A150</f>
        <v>Ferndale Area SD</v>
      </c>
      <c r="B150" s="29" t="str">
        <f>'7'!B150</f>
        <v>Cambria</v>
      </c>
      <c r="C150" s="85">
        <f>'7'!C150</f>
        <v>163</v>
      </c>
      <c r="D150" s="85">
        <f>'7'!D150</f>
        <v>118</v>
      </c>
      <c r="E150" s="85">
        <f>'7'!E150</f>
        <v>281</v>
      </c>
      <c r="F150" s="139" t="s">
        <v>849</v>
      </c>
      <c r="G150" s="139" t="s">
        <v>546</v>
      </c>
      <c r="H150" s="139">
        <v>2</v>
      </c>
      <c r="I150" s="145">
        <v>18</v>
      </c>
      <c r="J150" s="139">
        <v>15</v>
      </c>
      <c r="K150" s="139">
        <v>8</v>
      </c>
      <c r="L150" s="12">
        <f t="shared" si="14"/>
        <v>33</v>
      </c>
      <c r="M150" s="12">
        <f t="shared" si="10"/>
        <v>41</v>
      </c>
      <c r="N150" s="24">
        <f t="shared" si="11"/>
        <v>0.11042944785276074</v>
      </c>
      <c r="O150" s="24">
        <f t="shared" si="12"/>
        <v>0.1271186440677966</v>
      </c>
      <c r="P150" s="24">
        <f t="shared" si="13"/>
        <v>0.11743772241992882</v>
      </c>
    </row>
    <row r="151" spans="1:16" x14ac:dyDescent="0.25">
      <c r="A151" s="9" t="str">
        <f>'7'!A151</f>
        <v>Fleetwood Area SD</v>
      </c>
      <c r="B151" s="29" t="str">
        <f>'7'!B151</f>
        <v>Berks</v>
      </c>
      <c r="C151" s="85">
        <f>'7'!C151</f>
        <v>572</v>
      </c>
      <c r="D151" s="85">
        <f>'7'!D151</f>
        <v>429</v>
      </c>
      <c r="E151" s="85">
        <f>'7'!E151</f>
        <v>1001</v>
      </c>
      <c r="F151" s="139" t="s">
        <v>842</v>
      </c>
      <c r="G151" s="139" t="s">
        <v>552</v>
      </c>
      <c r="H151" s="139">
        <v>2</v>
      </c>
      <c r="I151" s="145">
        <v>49</v>
      </c>
      <c r="J151" s="139">
        <v>60</v>
      </c>
      <c r="K151" s="139">
        <v>19</v>
      </c>
      <c r="L151" s="12">
        <f t="shared" si="14"/>
        <v>109</v>
      </c>
      <c r="M151" s="12">
        <f t="shared" si="10"/>
        <v>128</v>
      </c>
      <c r="N151" s="24">
        <f t="shared" si="11"/>
        <v>8.5664335664335664E-2</v>
      </c>
      <c r="O151" s="24">
        <f t="shared" si="12"/>
        <v>0.13986013986013987</v>
      </c>
      <c r="P151" s="24">
        <f t="shared" si="13"/>
        <v>0.1088911088911089</v>
      </c>
    </row>
    <row r="152" spans="1:16" x14ac:dyDescent="0.25">
      <c r="A152" s="9" t="str">
        <f>'7'!A152</f>
        <v>Forbes Road SD</v>
      </c>
      <c r="B152" s="29" t="str">
        <f>'7'!B152</f>
        <v>Fulton</v>
      </c>
      <c r="C152" s="85">
        <f>'7'!C152</f>
        <v>99</v>
      </c>
      <c r="D152" s="85">
        <f>'7'!D152</f>
        <v>61</v>
      </c>
      <c r="E152" s="85">
        <f>'7'!E152</f>
        <v>160</v>
      </c>
      <c r="F152" s="139" t="s">
        <v>861</v>
      </c>
      <c r="G152" s="139" t="s">
        <v>862</v>
      </c>
      <c r="H152" s="139">
        <v>2</v>
      </c>
      <c r="I152" s="145">
        <v>9</v>
      </c>
      <c r="J152" s="139">
        <v>15</v>
      </c>
      <c r="K152" s="139">
        <v>1</v>
      </c>
      <c r="L152" s="12">
        <f t="shared" si="14"/>
        <v>24</v>
      </c>
      <c r="M152" s="12">
        <f t="shared" si="10"/>
        <v>25</v>
      </c>
      <c r="N152" s="24">
        <f t="shared" si="11"/>
        <v>9.0909090909090912E-2</v>
      </c>
      <c r="O152" s="24">
        <f t="shared" si="12"/>
        <v>0.24590163934426229</v>
      </c>
      <c r="P152" s="24">
        <f t="shared" si="13"/>
        <v>0.15</v>
      </c>
    </row>
    <row r="153" spans="1:16" x14ac:dyDescent="0.25">
      <c r="A153" s="9" t="str">
        <f>'7'!A153</f>
        <v>Forest Area SD</v>
      </c>
      <c r="B153" s="29" t="str">
        <f>'7'!B153</f>
        <v>Forest</v>
      </c>
      <c r="C153" s="85">
        <f>'7'!C153</f>
        <v>121</v>
      </c>
      <c r="D153" s="85">
        <f>'7'!D153</f>
        <v>80</v>
      </c>
      <c r="E153" s="85">
        <f>'7'!E153</f>
        <v>201</v>
      </c>
      <c r="F153" s="139" t="s">
        <v>838</v>
      </c>
      <c r="G153" s="139" t="s">
        <v>873</v>
      </c>
      <c r="H153" s="139">
        <v>2</v>
      </c>
      <c r="I153" s="145">
        <v>9</v>
      </c>
      <c r="J153" s="139">
        <v>24</v>
      </c>
      <c r="K153" s="139">
        <v>5</v>
      </c>
      <c r="L153" s="12">
        <f t="shared" si="14"/>
        <v>33</v>
      </c>
      <c r="M153" s="12">
        <f t="shared" si="10"/>
        <v>38</v>
      </c>
      <c r="N153" s="24">
        <f t="shared" si="11"/>
        <v>7.43801652892562E-2</v>
      </c>
      <c r="O153" s="24">
        <f t="shared" si="12"/>
        <v>0.3</v>
      </c>
      <c r="P153" s="24">
        <f t="shared" si="13"/>
        <v>0.16417910447761194</v>
      </c>
    </row>
    <row r="154" spans="1:16" x14ac:dyDescent="0.25">
      <c r="A154" s="9" t="str">
        <f>'7'!A154</f>
        <v>Forest City Regional SD</v>
      </c>
      <c r="B154" s="29" t="str">
        <f>'7'!B154</f>
        <v>Susquehanna</v>
      </c>
      <c r="C154" s="85">
        <f>'7'!C154</f>
        <v>154</v>
      </c>
      <c r="D154" s="85">
        <f>'7'!D154</f>
        <v>113</v>
      </c>
      <c r="E154" s="85">
        <f>'7'!E154</f>
        <v>267</v>
      </c>
      <c r="F154" s="139" t="s">
        <v>832</v>
      </c>
      <c r="G154" s="139" t="s">
        <v>833</v>
      </c>
      <c r="H154" s="139">
        <v>2</v>
      </c>
      <c r="I154" s="145">
        <v>13</v>
      </c>
      <c r="J154" s="139">
        <v>12</v>
      </c>
      <c r="K154" s="139">
        <v>10</v>
      </c>
      <c r="L154" s="12">
        <f t="shared" si="14"/>
        <v>25</v>
      </c>
      <c r="M154" s="12">
        <f t="shared" si="10"/>
        <v>35</v>
      </c>
      <c r="N154" s="24">
        <f t="shared" si="11"/>
        <v>8.4415584415584416E-2</v>
      </c>
      <c r="O154" s="24">
        <f t="shared" si="12"/>
        <v>0.10619469026548672</v>
      </c>
      <c r="P154" s="24">
        <f t="shared" si="13"/>
        <v>9.3632958801498134E-2</v>
      </c>
    </row>
    <row r="155" spans="1:16" x14ac:dyDescent="0.25">
      <c r="A155" s="9" t="str">
        <f>'7'!A155</f>
        <v>Forest Hills SD</v>
      </c>
      <c r="B155" s="29" t="str">
        <f>'7'!B155</f>
        <v>Cambria</v>
      </c>
      <c r="C155" s="85">
        <f>'7'!C155</f>
        <v>363</v>
      </c>
      <c r="D155" s="85">
        <f>'7'!D155</f>
        <v>275</v>
      </c>
      <c r="E155" s="85">
        <f>'7'!E155</f>
        <v>638</v>
      </c>
      <c r="F155" s="139" t="s">
        <v>849</v>
      </c>
      <c r="G155" s="139" t="s">
        <v>546</v>
      </c>
      <c r="H155" s="139">
        <v>2</v>
      </c>
      <c r="I155" s="145">
        <v>22</v>
      </c>
      <c r="J155" s="139">
        <v>35</v>
      </c>
      <c r="K155" s="139">
        <v>20</v>
      </c>
      <c r="L155" s="12">
        <f t="shared" si="14"/>
        <v>57</v>
      </c>
      <c r="M155" s="12">
        <f t="shared" si="10"/>
        <v>77</v>
      </c>
      <c r="N155" s="24">
        <f t="shared" si="11"/>
        <v>6.0606060606060608E-2</v>
      </c>
      <c r="O155" s="24">
        <f t="shared" si="12"/>
        <v>0.12727272727272726</v>
      </c>
      <c r="P155" s="24">
        <f t="shared" si="13"/>
        <v>8.9341692789968646E-2</v>
      </c>
    </row>
    <row r="156" spans="1:16" x14ac:dyDescent="0.25">
      <c r="A156" s="9" t="str">
        <f>'7'!A156</f>
        <v>Fort Cherry SD</v>
      </c>
      <c r="B156" s="29" t="str">
        <f>'7'!B156</f>
        <v>Washington</v>
      </c>
      <c r="C156" s="85">
        <f>'7'!C156</f>
        <v>240</v>
      </c>
      <c r="D156" s="85">
        <f>'7'!D156</f>
        <v>193</v>
      </c>
      <c r="E156" s="85">
        <f>'7'!E156</f>
        <v>433</v>
      </c>
      <c r="F156" s="139" t="s">
        <v>835</v>
      </c>
      <c r="G156" s="139" t="s">
        <v>572</v>
      </c>
      <c r="H156" s="139">
        <v>2</v>
      </c>
      <c r="I156" s="145">
        <v>22</v>
      </c>
      <c r="J156" s="139">
        <v>11</v>
      </c>
      <c r="K156" s="139">
        <v>4</v>
      </c>
      <c r="L156" s="12">
        <f t="shared" si="14"/>
        <v>33</v>
      </c>
      <c r="M156" s="12">
        <f t="shared" si="10"/>
        <v>37</v>
      </c>
      <c r="N156" s="24">
        <f t="shared" si="11"/>
        <v>9.166666666666666E-2</v>
      </c>
      <c r="O156" s="24">
        <f t="shared" si="12"/>
        <v>5.6994818652849742E-2</v>
      </c>
      <c r="P156" s="24">
        <f t="shared" si="13"/>
        <v>7.6212471131639717E-2</v>
      </c>
    </row>
    <row r="157" spans="1:16" x14ac:dyDescent="0.25">
      <c r="A157" s="9" t="str">
        <f>'7'!A157</f>
        <v>Fort LeBoeuf SD</v>
      </c>
      <c r="B157" s="29" t="str">
        <f>'7'!B157</f>
        <v>Erie</v>
      </c>
      <c r="C157" s="85">
        <f>'7'!C157</f>
        <v>430</v>
      </c>
      <c r="D157" s="85">
        <f>'7'!D157</f>
        <v>294</v>
      </c>
      <c r="E157" s="85">
        <f>'7'!E157</f>
        <v>724</v>
      </c>
      <c r="F157" s="139" t="s">
        <v>865</v>
      </c>
      <c r="G157" s="139" t="s">
        <v>543</v>
      </c>
      <c r="H157" s="139">
        <v>2</v>
      </c>
      <c r="I157" s="145">
        <v>65</v>
      </c>
      <c r="J157" s="139">
        <v>38</v>
      </c>
      <c r="K157" s="139">
        <v>14</v>
      </c>
      <c r="L157" s="12">
        <f t="shared" si="14"/>
        <v>103</v>
      </c>
      <c r="M157" s="12">
        <f t="shared" si="10"/>
        <v>117</v>
      </c>
      <c r="N157" s="24">
        <f t="shared" si="11"/>
        <v>0.15116279069767441</v>
      </c>
      <c r="O157" s="24">
        <f t="shared" si="12"/>
        <v>0.12925170068027211</v>
      </c>
      <c r="P157" s="24">
        <f t="shared" si="13"/>
        <v>0.14226519337016574</v>
      </c>
    </row>
    <row r="158" spans="1:16" x14ac:dyDescent="0.25">
      <c r="A158" s="9" t="str">
        <f>'7'!A158</f>
        <v>Fox Chapel Area SD</v>
      </c>
      <c r="B158" s="29" t="str">
        <f>'7'!B158</f>
        <v>Allegheny</v>
      </c>
      <c r="C158" s="85">
        <f>'7'!C158</f>
        <v>756</v>
      </c>
      <c r="D158" s="85">
        <f>'7'!D158</f>
        <v>599</v>
      </c>
      <c r="E158" s="85">
        <f>'7'!E158</f>
        <v>1355</v>
      </c>
      <c r="F158" s="139" t="s">
        <v>837</v>
      </c>
      <c r="G158" s="139" t="s">
        <v>539</v>
      </c>
      <c r="H158" s="139">
        <v>2</v>
      </c>
      <c r="I158" s="145">
        <v>73</v>
      </c>
      <c r="J158" s="139">
        <v>64</v>
      </c>
      <c r="K158" s="139">
        <v>18</v>
      </c>
      <c r="L158" s="12">
        <f t="shared" si="14"/>
        <v>137</v>
      </c>
      <c r="M158" s="12">
        <f t="shared" si="10"/>
        <v>155</v>
      </c>
      <c r="N158" s="24">
        <f t="shared" si="11"/>
        <v>9.6560846560846555E-2</v>
      </c>
      <c r="O158" s="24">
        <f t="shared" si="12"/>
        <v>0.10684474123539232</v>
      </c>
      <c r="P158" s="24">
        <f t="shared" si="13"/>
        <v>0.10110701107011071</v>
      </c>
    </row>
    <row r="159" spans="1:16" ht="22.5" x14ac:dyDescent="0.25">
      <c r="A159" s="9" t="str">
        <f>'7'!A159</f>
        <v>Franklin Area SD</v>
      </c>
      <c r="B159" s="29" t="str">
        <f>'7'!B159</f>
        <v>Venango</v>
      </c>
      <c r="C159" s="85">
        <f>'7'!C159</f>
        <v>576</v>
      </c>
      <c r="D159" s="85">
        <f>'7'!D159</f>
        <v>373</v>
      </c>
      <c r="E159" s="85">
        <f>'7'!E159</f>
        <v>949</v>
      </c>
      <c r="F159" s="139" t="s">
        <v>874</v>
      </c>
      <c r="G159" s="139" t="s">
        <v>593</v>
      </c>
      <c r="H159" s="139">
        <v>3</v>
      </c>
      <c r="I159" s="145">
        <v>44</v>
      </c>
      <c r="J159" s="139">
        <v>68</v>
      </c>
      <c r="K159" s="139">
        <v>21</v>
      </c>
      <c r="L159" s="12">
        <f t="shared" si="14"/>
        <v>112</v>
      </c>
      <c r="M159" s="12">
        <f t="shared" ref="M159:M222" si="15">I159+J159+K159</f>
        <v>133</v>
      </c>
      <c r="N159" s="24">
        <f t="shared" ref="N159:N222" si="16">I159/C159</f>
        <v>7.6388888888888895E-2</v>
      </c>
      <c r="O159" s="24">
        <f t="shared" ref="O159:O222" si="17">J159/D159</f>
        <v>0.18230563002680966</v>
      </c>
      <c r="P159" s="24">
        <f t="shared" ref="P159:P222" si="18">L159/E159</f>
        <v>0.11801896733403583</v>
      </c>
    </row>
    <row r="160" spans="1:16" x14ac:dyDescent="0.25">
      <c r="A160" s="9" t="str">
        <f>'7'!A160</f>
        <v>Franklin Regional SD</v>
      </c>
      <c r="B160" s="29" t="str">
        <f>'7'!B160</f>
        <v>Westmoreland</v>
      </c>
      <c r="C160" s="85">
        <f>'7'!C160</f>
        <v>590</v>
      </c>
      <c r="D160" s="85">
        <f>'7'!D160</f>
        <v>476</v>
      </c>
      <c r="E160" s="85">
        <f>'7'!E160</f>
        <v>1066</v>
      </c>
      <c r="F160" s="139" t="s">
        <v>850</v>
      </c>
      <c r="G160" s="139" t="s">
        <v>574</v>
      </c>
      <c r="H160" s="139">
        <v>2</v>
      </c>
      <c r="I160" s="145">
        <v>76</v>
      </c>
      <c r="J160" s="139">
        <v>54</v>
      </c>
      <c r="K160" s="139">
        <v>25</v>
      </c>
      <c r="L160" s="12">
        <f t="shared" si="14"/>
        <v>130</v>
      </c>
      <c r="M160" s="12">
        <f t="shared" si="15"/>
        <v>155</v>
      </c>
      <c r="N160" s="24">
        <f t="shared" si="16"/>
        <v>0.12881355932203389</v>
      </c>
      <c r="O160" s="24">
        <f t="shared" si="17"/>
        <v>0.1134453781512605</v>
      </c>
      <c r="P160" s="24">
        <f t="shared" si="18"/>
        <v>0.12195121951219512</v>
      </c>
    </row>
    <row r="161" spans="1:16" x14ac:dyDescent="0.25">
      <c r="A161" s="9" t="str">
        <f>'7'!A161</f>
        <v>Frazier SD</v>
      </c>
      <c r="B161" s="29" t="str">
        <f>'7'!B161</f>
        <v>Fayette</v>
      </c>
      <c r="C161" s="85">
        <f>'7'!C161</f>
        <v>211</v>
      </c>
      <c r="D161" s="85">
        <f>'7'!D161</f>
        <v>156</v>
      </c>
      <c r="E161" s="85">
        <f>'7'!E161</f>
        <v>367</v>
      </c>
      <c r="F161" s="139" t="s">
        <v>835</v>
      </c>
      <c r="G161" s="139" t="s">
        <v>568</v>
      </c>
      <c r="H161" s="139">
        <v>2</v>
      </c>
      <c r="I161" s="145">
        <v>21</v>
      </c>
      <c r="J161" s="139">
        <v>8</v>
      </c>
      <c r="K161" s="139">
        <v>4</v>
      </c>
      <c r="L161" s="12">
        <f t="shared" si="14"/>
        <v>29</v>
      </c>
      <c r="M161" s="12">
        <f t="shared" si="15"/>
        <v>33</v>
      </c>
      <c r="N161" s="24">
        <f t="shared" si="16"/>
        <v>9.9526066350710901E-2</v>
      </c>
      <c r="O161" s="24">
        <f t="shared" si="17"/>
        <v>5.128205128205128E-2</v>
      </c>
      <c r="P161" s="24">
        <f t="shared" si="18"/>
        <v>7.901907356948229E-2</v>
      </c>
    </row>
    <row r="162" spans="1:16" x14ac:dyDescent="0.25">
      <c r="A162" s="9" t="str">
        <f>'7'!A162</f>
        <v>Freedom Area SD</v>
      </c>
      <c r="B162" s="29" t="str">
        <f>'7'!B162</f>
        <v>Beaver</v>
      </c>
      <c r="C162" s="85">
        <f>'7'!C162</f>
        <v>317</v>
      </c>
      <c r="D162" s="85">
        <f>'7'!D162</f>
        <v>202</v>
      </c>
      <c r="E162" s="85">
        <f>'7'!E162</f>
        <v>519</v>
      </c>
      <c r="F162" s="139" t="s">
        <v>836</v>
      </c>
      <c r="G162" s="139" t="s">
        <v>567</v>
      </c>
      <c r="H162" s="139">
        <v>2</v>
      </c>
      <c r="I162" s="145">
        <v>39</v>
      </c>
      <c r="J162" s="139">
        <v>32</v>
      </c>
      <c r="K162" s="139">
        <v>8</v>
      </c>
      <c r="L162" s="12">
        <f t="shared" si="14"/>
        <v>71</v>
      </c>
      <c r="M162" s="12">
        <f t="shared" si="15"/>
        <v>79</v>
      </c>
      <c r="N162" s="24">
        <f t="shared" si="16"/>
        <v>0.12302839116719243</v>
      </c>
      <c r="O162" s="24">
        <f t="shared" si="17"/>
        <v>0.15841584158415842</v>
      </c>
      <c r="P162" s="24">
        <f t="shared" si="18"/>
        <v>0.13680154142581888</v>
      </c>
    </row>
    <row r="163" spans="1:16" x14ac:dyDescent="0.25">
      <c r="A163" s="9" t="str">
        <f>'7'!A163</f>
        <v>Freeport Area SD</v>
      </c>
      <c r="B163" s="29" t="str">
        <f>'7'!B163</f>
        <v>Armstrong</v>
      </c>
      <c r="C163" s="85">
        <f>'7'!C163</f>
        <v>366</v>
      </c>
      <c r="D163" s="85">
        <f>'7'!D163</f>
        <v>265</v>
      </c>
      <c r="E163" s="85">
        <f>'7'!E163</f>
        <v>631</v>
      </c>
      <c r="F163" s="139" t="s">
        <v>843</v>
      </c>
      <c r="G163" s="139" t="s">
        <v>569</v>
      </c>
      <c r="H163" s="139">
        <v>2</v>
      </c>
      <c r="I163" s="145">
        <v>38</v>
      </c>
      <c r="J163" s="139">
        <v>34</v>
      </c>
      <c r="K163" s="139">
        <v>11</v>
      </c>
      <c r="L163" s="12">
        <f t="shared" si="14"/>
        <v>72</v>
      </c>
      <c r="M163" s="12">
        <f t="shared" si="15"/>
        <v>83</v>
      </c>
      <c r="N163" s="24">
        <f t="shared" si="16"/>
        <v>0.10382513661202186</v>
      </c>
      <c r="O163" s="24">
        <f t="shared" si="17"/>
        <v>0.12830188679245283</v>
      </c>
      <c r="P163" s="24">
        <f t="shared" si="18"/>
        <v>0.11410459587955626</v>
      </c>
    </row>
    <row r="164" spans="1:16" x14ac:dyDescent="0.25">
      <c r="A164" s="9" t="str">
        <f>'7'!A164</f>
        <v>Galeton Area SD</v>
      </c>
      <c r="B164" s="29" t="str">
        <f>'7'!B164</f>
        <v>Potter</v>
      </c>
      <c r="C164" s="85">
        <f>'7'!C164</f>
        <v>101</v>
      </c>
      <c r="D164" s="85">
        <f>'7'!D164</f>
        <v>64</v>
      </c>
      <c r="E164" s="85">
        <f>'7'!E164</f>
        <v>165</v>
      </c>
      <c r="F164" s="139" t="s">
        <v>845</v>
      </c>
      <c r="G164" s="139" t="s">
        <v>571</v>
      </c>
      <c r="H164" s="139">
        <v>2</v>
      </c>
      <c r="I164" s="145">
        <v>7</v>
      </c>
      <c r="J164" s="139">
        <v>6</v>
      </c>
      <c r="K164" s="139">
        <v>3</v>
      </c>
      <c r="L164" s="12">
        <f t="shared" si="14"/>
        <v>13</v>
      </c>
      <c r="M164" s="12">
        <f t="shared" si="15"/>
        <v>16</v>
      </c>
      <c r="N164" s="24">
        <f t="shared" si="16"/>
        <v>6.9306930693069313E-2</v>
      </c>
      <c r="O164" s="24">
        <f t="shared" si="17"/>
        <v>9.375E-2</v>
      </c>
      <c r="P164" s="24">
        <f t="shared" si="18"/>
        <v>7.8787878787878782E-2</v>
      </c>
    </row>
    <row r="165" spans="1:16" x14ac:dyDescent="0.25">
      <c r="A165" s="9" t="str">
        <f>'7'!A165</f>
        <v>Garnet Valley SD</v>
      </c>
      <c r="B165" s="29" t="str">
        <f>'7'!B165</f>
        <v>Delaware</v>
      </c>
      <c r="C165" s="85">
        <f>'7'!C165</f>
        <v>696</v>
      </c>
      <c r="D165" s="85">
        <f>'7'!D165</f>
        <v>594</v>
      </c>
      <c r="E165" s="85">
        <f>'7'!E165</f>
        <v>1290</v>
      </c>
      <c r="F165" s="139" t="s">
        <v>864</v>
      </c>
      <c r="G165" s="139" t="s">
        <v>542</v>
      </c>
      <c r="H165" s="139">
        <v>2</v>
      </c>
      <c r="I165" s="145">
        <v>86</v>
      </c>
      <c r="J165" s="139">
        <v>62</v>
      </c>
      <c r="K165" s="139">
        <v>14</v>
      </c>
      <c r="L165" s="12">
        <f t="shared" si="14"/>
        <v>148</v>
      </c>
      <c r="M165" s="12">
        <f t="shared" si="15"/>
        <v>162</v>
      </c>
      <c r="N165" s="24">
        <f t="shared" si="16"/>
        <v>0.1235632183908046</v>
      </c>
      <c r="O165" s="24">
        <f t="shared" si="17"/>
        <v>0.10437710437710437</v>
      </c>
      <c r="P165" s="24">
        <f t="shared" si="18"/>
        <v>0.11472868217054263</v>
      </c>
    </row>
    <row r="166" spans="1:16" x14ac:dyDescent="0.25">
      <c r="A166" s="9" t="str">
        <f>'7'!A166</f>
        <v>Gateway SD</v>
      </c>
      <c r="B166" s="29" t="str">
        <f>'7'!B166</f>
        <v>Allegheny</v>
      </c>
      <c r="C166" s="85">
        <f>'7'!C166</f>
        <v>957</v>
      </c>
      <c r="D166" s="85">
        <f>'7'!D166</f>
        <v>614</v>
      </c>
      <c r="E166" s="85">
        <f>'7'!E166</f>
        <v>1571</v>
      </c>
      <c r="F166" s="139" t="s">
        <v>837</v>
      </c>
      <c r="G166" s="139" t="s">
        <v>539</v>
      </c>
      <c r="H166" s="139">
        <v>2</v>
      </c>
      <c r="I166" s="145">
        <v>104</v>
      </c>
      <c r="J166" s="139">
        <v>92</v>
      </c>
      <c r="K166" s="139">
        <v>20</v>
      </c>
      <c r="L166" s="12">
        <f t="shared" si="14"/>
        <v>196</v>
      </c>
      <c r="M166" s="12">
        <f t="shared" si="15"/>
        <v>216</v>
      </c>
      <c r="N166" s="24">
        <f t="shared" si="16"/>
        <v>0.10867293625914315</v>
      </c>
      <c r="O166" s="24">
        <f t="shared" si="17"/>
        <v>0.14983713355048861</v>
      </c>
      <c r="P166" s="24">
        <f t="shared" si="18"/>
        <v>0.12476129853596435</v>
      </c>
    </row>
    <row r="167" spans="1:16" x14ac:dyDescent="0.25">
      <c r="A167" s="9" t="str">
        <f>'7'!A167</f>
        <v>General McLane SD</v>
      </c>
      <c r="B167" s="29" t="str">
        <f>'7'!B167</f>
        <v>Erie</v>
      </c>
      <c r="C167" s="85">
        <f>'7'!C167</f>
        <v>423</v>
      </c>
      <c r="D167" s="85">
        <f>'7'!D167</f>
        <v>286</v>
      </c>
      <c r="E167" s="85">
        <f>'7'!E167</f>
        <v>709</v>
      </c>
      <c r="F167" s="139" t="s">
        <v>865</v>
      </c>
      <c r="G167" s="139" t="s">
        <v>543</v>
      </c>
      <c r="H167" s="139">
        <v>2</v>
      </c>
      <c r="I167" s="145">
        <v>54</v>
      </c>
      <c r="J167" s="139">
        <v>52</v>
      </c>
      <c r="K167" s="139">
        <v>15</v>
      </c>
      <c r="L167" s="12">
        <f t="shared" si="14"/>
        <v>106</v>
      </c>
      <c r="M167" s="12">
        <f t="shared" si="15"/>
        <v>121</v>
      </c>
      <c r="N167" s="24">
        <f t="shared" si="16"/>
        <v>0.1276595744680851</v>
      </c>
      <c r="O167" s="24">
        <f t="shared" si="17"/>
        <v>0.18181818181818182</v>
      </c>
      <c r="P167" s="24">
        <f t="shared" si="18"/>
        <v>0.14950634696755993</v>
      </c>
    </row>
    <row r="168" spans="1:16" x14ac:dyDescent="0.25">
      <c r="A168" s="9" t="str">
        <f>'7'!A168</f>
        <v>Gettysburg Area SD</v>
      </c>
      <c r="B168" s="29" t="str">
        <f>'7'!B168</f>
        <v>Adams</v>
      </c>
      <c r="C168" s="85">
        <f>'7'!C168</f>
        <v>730</v>
      </c>
      <c r="D168" s="85">
        <f>'7'!D168</f>
        <v>523</v>
      </c>
      <c r="E168" s="85">
        <f>'7'!E168</f>
        <v>1253</v>
      </c>
      <c r="F168" s="139" t="s">
        <v>854</v>
      </c>
      <c r="G168" s="139" t="s">
        <v>855</v>
      </c>
      <c r="H168" s="139">
        <v>2</v>
      </c>
      <c r="I168" s="145">
        <v>44</v>
      </c>
      <c r="J168" s="139">
        <v>58</v>
      </c>
      <c r="K168" s="139">
        <v>17</v>
      </c>
      <c r="L168" s="12">
        <f t="shared" si="14"/>
        <v>102</v>
      </c>
      <c r="M168" s="12">
        <f t="shared" si="15"/>
        <v>119</v>
      </c>
      <c r="N168" s="24">
        <f t="shared" si="16"/>
        <v>6.0273972602739728E-2</v>
      </c>
      <c r="O168" s="24">
        <f t="shared" si="17"/>
        <v>0.11089866156787763</v>
      </c>
      <c r="P168" s="24">
        <f t="shared" si="18"/>
        <v>8.1404628890662412E-2</v>
      </c>
    </row>
    <row r="169" spans="1:16" x14ac:dyDescent="0.25">
      <c r="A169" s="9" t="str">
        <f>'7'!A169</f>
        <v>Girard SD</v>
      </c>
      <c r="B169" s="29" t="str">
        <f>'7'!B169</f>
        <v>Erie</v>
      </c>
      <c r="C169" s="85">
        <f>'7'!C169</f>
        <v>387</v>
      </c>
      <c r="D169" s="85">
        <f>'7'!D169</f>
        <v>282</v>
      </c>
      <c r="E169" s="85">
        <f>'7'!E169</f>
        <v>669</v>
      </c>
      <c r="F169" s="139" t="s">
        <v>865</v>
      </c>
      <c r="G169" s="139" t="s">
        <v>543</v>
      </c>
      <c r="H169" s="139">
        <v>2</v>
      </c>
      <c r="I169" s="145">
        <v>47</v>
      </c>
      <c r="J169" s="139">
        <v>58</v>
      </c>
      <c r="K169" s="139">
        <v>20</v>
      </c>
      <c r="L169" s="12">
        <f t="shared" si="14"/>
        <v>105</v>
      </c>
      <c r="M169" s="12">
        <f t="shared" si="15"/>
        <v>125</v>
      </c>
      <c r="N169" s="24">
        <f t="shared" si="16"/>
        <v>0.12144702842377261</v>
      </c>
      <c r="O169" s="24">
        <f t="shared" si="17"/>
        <v>0.20567375886524822</v>
      </c>
      <c r="P169" s="24">
        <f t="shared" si="18"/>
        <v>0.15695067264573992</v>
      </c>
    </row>
    <row r="170" spans="1:16" x14ac:dyDescent="0.25">
      <c r="A170" s="9" t="str">
        <f>'7'!A170</f>
        <v>Glendale SD</v>
      </c>
      <c r="B170" s="29" t="str">
        <f>'7'!B170</f>
        <v>Clearfield</v>
      </c>
      <c r="C170" s="85">
        <f>'7'!C170</f>
        <v>156</v>
      </c>
      <c r="D170" s="85">
        <f>'7'!D170</f>
        <v>109</v>
      </c>
      <c r="E170" s="85">
        <f>'7'!E170</f>
        <v>265</v>
      </c>
      <c r="F170" s="139" t="s">
        <v>847</v>
      </c>
      <c r="G170" s="139" t="s">
        <v>859</v>
      </c>
      <c r="H170" s="139">
        <v>2</v>
      </c>
      <c r="I170" s="145">
        <v>9</v>
      </c>
      <c r="J170" s="139">
        <v>17</v>
      </c>
      <c r="K170" s="139">
        <v>8</v>
      </c>
      <c r="L170" s="12">
        <f t="shared" si="14"/>
        <v>26</v>
      </c>
      <c r="M170" s="12">
        <f t="shared" si="15"/>
        <v>34</v>
      </c>
      <c r="N170" s="24">
        <f t="shared" si="16"/>
        <v>5.7692307692307696E-2</v>
      </c>
      <c r="O170" s="24">
        <f t="shared" si="17"/>
        <v>0.15596330275229359</v>
      </c>
      <c r="P170" s="24">
        <f t="shared" si="18"/>
        <v>9.8113207547169817E-2</v>
      </c>
    </row>
    <row r="171" spans="1:16" x14ac:dyDescent="0.25">
      <c r="A171" s="9" t="str">
        <f>'7'!A171</f>
        <v>Governor Mifflin SD</v>
      </c>
      <c r="B171" s="29" t="str">
        <f>'7'!B171</f>
        <v>Berks</v>
      </c>
      <c r="C171" s="85">
        <f>'7'!C171</f>
        <v>890</v>
      </c>
      <c r="D171" s="85">
        <f>'7'!D171</f>
        <v>675</v>
      </c>
      <c r="E171" s="85">
        <f>'7'!E171</f>
        <v>1565</v>
      </c>
      <c r="F171" s="139" t="s">
        <v>842</v>
      </c>
      <c r="G171" s="139" t="s">
        <v>552</v>
      </c>
      <c r="H171" s="139">
        <v>2</v>
      </c>
      <c r="I171" s="145">
        <v>85</v>
      </c>
      <c r="J171" s="139">
        <v>89</v>
      </c>
      <c r="K171" s="139">
        <v>26</v>
      </c>
      <c r="L171" s="12">
        <f t="shared" si="14"/>
        <v>174</v>
      </c>
      <c r="M171" s="12">
        <f t="shared" si="15"/>
        <v>200</v>
      </c>
      <c r="N171" s="24">
        <f t="shared" si="16"/>
        <v>9.5505617977528087E-2</v>
      </c>
      <c r="O171" s="24">
        <f t="shared" si="17"/>
        <v>0.13185185185185186</v>
      </c>
      <c r="P171" s="24">
        <f t="shared" si="18"/>
        <v>0.11118210862619808</v>
      </c>
    </row>
    <row r="172" spans="1:16" x14ac:dyDescent="0.25">
      <c r="A172" s="9" t="str">
        <f>'7'!A172</f>
        <v>Great Valley SD</v>
      </c>
      <c r="B172" s="29" t="str">
        <f>'7'!B172</f>
        <v>Chester</v>
      </c>
      <c r="C172" s="85">
        <f>'7'!C172</f>
        <v>871</v>
      </c>
      <c r="D172" s="85">
        <f>'7'!D172</f>
        <v>683</v>
      </c>
      <c r="E172" s="85">
        <f>'7'!E172</f>
        <v>1554</v>
      </c>
      <c r="F172" s="139" t="s">
        <v>846</v>
      </c>
      <c r="G172" s="139" t="s">
        <v>541</v>
      </c>
      <c r="H172" s="139">
        <v>2</v>
      </c>
      <c r="I172" s="145">
        <v>70</v>
      </c>
      <c r="J172" s="139">
        <v>95</v>
      </c>
      <c r="K172" s="139">
        <v>40</v>
      </c>
      <c r="L172" s="12">
        <f t="shared" si="14"/>
        <v>165</v>
      </c>
      <c r="M172" s="12">
        <f t="shared" si="15"/>
        <v>205</v>
      </c>
      <c r="N172" s="24">
        <f t="shared" si="16"/>
        <v>8.0367393800229628E-2</v>
      </c>
      <c r="O172" s="24">
        <f t="shared" si="17"/>
        <v>0.13909224011713031</v>
      </c>
      <c r="P172" s="24">
        <f t="shared" si="18"/>
        <v>0.10617760617760617</v>
      </c>
    </row>
    <row r="173" spans="1:16" x14ac:dyDescent="0.25">
      <c r="A173" s="9" t="str">
        <f>'7'!A173</f>
        <v>Greater Johnstown SD</v>
      </c>
      <c r="B173" s="29" t="str">
        <f>'7'!B173</f>
        <v>Cambria</v>
      </c>
      <c r="C173" s="85">
        <f>'7'!C173</f>
        <v>1018</v>
      </c>
      <c r="D173" s="85">
        <f>'7'!D173</f>
        <v>648</v>
      </c>
      <c r="E173" s="85">
        <f>'7'!E173</f>
        <v>1666</v>
      </c>
      <c r="F173" s="139" t="s">
        <v>849</v>
      </c>
      <c r="G173" s="139" t="s">
        <v>546</v>
      </c>
      <c r="H173" s="139">
        <v>2</v>
      </c>
      <c r="I173" s="145">
        <v>109</v>
      </c>
      <c r="J173" s="139">
        <v>172</v>
      </c>
      <c r="K173" s="139">
        <v>49</v>
      </c>
      <c r="L173" s="12">
        <f t="shared" si="14"/>
        <v>281</v>
      </c>
      <c r="M173" s="12">
        <f t="shared" si="15"/>
        <v>330</v>
      </c>
      <c r="N173" s="24">
        <f t="shared" si="16"/>
        <v>0.10707269155206287</v>
      </c>
      <c r="O173" s="24">
        <f t="shared" si="17"/>
        <v>0.26543209876543211</v>
      </c>
      <c r="P173" s="24">
        <f t="shared" si="18"/>
        <v>0.16866746698679472</v>
      </c>
    </row>
    <row r="174" spans="1:16" x14ac:dyDescent="0.25">
      <c r="A174" s="9" t="str">
        <f>'7'!A174</f>
        <v>Greater Latrobe SD</v>
      </c>
      <c r="B174" s="29" t="str">
        <f>'7'!B174</f>
        <v>Westmoreland</v>
      </c>
      <c r="C174" s="85">
        <f>'7'!C174</f>
        <v>749</v>
      </c>
      <c r="D174" s="85">
        <f>'7'!D174</f>
        <v>604</v>
      </c>
      <c r="E174" s="85">
        <f>'7'!E174</f>
        <v>1353</v>
      </c>
      <c r="F174" s="139" t="s">
        <v>850</v>
      </c>
      <c r="G174" s="139" t="s">
        <v>574</v>
      </c>
      <c r="H174" s="139">
        <v>2</v>
      </c>
      <c r="I174" s="145">
        <v>109</v>
      </c>
      <c r="J174" s="139">
        <v>64</v>
      </c>
      <c r="K174" s="139">
        <v>28</v>
      </c>
      <c r="L174" s="12">
        <f t="shared" si="14"/>
        <v>173</v>
      </c>
      <c r="M174" s="12">
        <f t="shared" si="15"/>
        <v>201</v>
      </c>
      <c r="N174" s="24">
        <f t="shared" si="16"/>
        <v>0.14552736982643524</v>
      </c>
      <c r="O174" s="24">
        <f t="shared" si="17"/>
        <v>0.10596026490066225</v>
      </c>
      <c r="P174" s="24">
        <f t="shared" si="18"/>
        <v>0.1278640059127864</v>
      </c>
    </row>
    <row r="175" spans="1:16" x14ac:dyDescent="0.25">
      <c r="A175" s="9" t="str">
        <f>'7'!A175</f>
        <v>Greater Nanticoke Area SD</v>
      </c>
      <c r="B175" s="29" t="str">
        <f>'7'!B175</f>
        <v>Luzerne</v>
      </c>
      <c r="C175" s="85">
        <f>'7'!C175</f>
        <v>546</v>
      </c>
      <c r="D175" s="85">
        <f>'7'!D175</f>
        <v>343</v>
      </c>
      <c r="E175" s="85">
        <f>'7'!E175</f>
        <v>889</v>
      </c>
      <c r="F175" s="139" t="s">
        <v>866</v>
      </c>
      <c r="G175" s="139" t="s">
        <v>867</v>
      </c>
      <c r="H175" s="139">
        <v>2</v>
      </c>
      <c r="I175" s="145">
        <v>29</v>
      </c>
      <c r="J175" s="139">
        <v>48</v>
      </c>
      <c r="K175" s="139">
        <v>15</v>
      </c>
      <c r="L175" s="12">
        <f t="shared" si="14"/>
        <v>77</v>
      </c>
      <c r="M175" s="12">
        <f t="shared" si="15"/>
        <v>92</v>
      </c>
      <c r="N175" s="24">
        <f t="shared" si="16"/>
        <v>5.3113553113553112E-2</v>
      </c>
      <c r="O175" s="24">
        <f t="shared" si="17"/>
        <v>0.13994169096209913</v>
      </c>
      <c r="P175" s="24">
        <f t="shared" si="18"/>
        <v>8.6614173228346455E-2</v>
      </c>
    </row>
    <row r="176" spans="1:16" x14ac:dyDescent="0.25">
      <c r="A176" s="9" t="str">
        <f>'7'!A176</f>
        <v>Greencastle-Antrim SD</v>
      </c>
      <c r="B176" s="29" t="str">
        <f>'7'!B176</f>
        <v>Franklin</v>
      </c>
      <c r="C176" s="85">
        <f>'7'!C176</f>
        <v>736</v>
      </c>
      <c r="D176" s="85">
        <f>'7'!D176</f>
        <v>518</v>
      </c>
      <c r="E176" s="85">
        <f>'7'!E176</f>
        <v>1254</v>
      </c>
      <c r="F176" s="139" t="s">
        <v>854</v>
      </c>
      <c r="G176" s="139" t="s">
        <v>862</v>
      </c>
      <c r="H176" s="139">
        <v>2</v>
      </c>
      <c r="I176" s="145">
        <v>34</v>
      </c>
      <c r="J176" s="139">
        <v>57</v>
      </c>
      <c r="K176" s="139">
        <v>16</v>
      </c>
      <c r="L176" s="12">
        <f t="shared" si="14"/>
        <v>91</v>
      </c>
      <c r="M176" s="12">
        <f t="shared" si="15"/>
        <v>107</v>
      </c>
      <c r="N176" s="24">
        <f t="shared" si="16"/>
        <v>4.619565217391304E-2</v>
      </c>
      <c r="O176" s="24">
        <f t="shared" si="17"/>
        <v>0.11003861003861004</v>
      </c>
      <c r="P176" s="24">
        <f t="shared" si="18"/>
        <v>7.2567783094098878E-2</v>
      </c>
    </row>
    <row r="177" spans="1:16" x14ac:dyDescent="0.25">
      <c r="A177" s="9" t="str">
        <f>'7'!A177</f>
        <v>Greensburg Salem SD</v>
      </c>
      <c r="B177" s="29" t="str">
        <f>'7'!B177</f>
        <v>Westmoreland</v>
      </c>
      <c r="C177" s="85">
        <f>'7'!C177</f>
        <v>763</v>
      </c>
      <c r="D177" s="85">
        <f>'7'!D177</f>
        <v>500</v>
      </c>
      <c r="E177" s="85">
        <f>'7'!E177</f>
        <v>1263</v>
      </c>
      <c r="F177" s="139" t="s">
        <v>850</v>
      </c>
      <c r="G177" s="139" t="s">
        <v>574</v>
      </c>
      <c r="H177" s="139">
        <v>2</v>
      </c>
      <c r="I177" s="145">
        <v>65</v>
      </c>
      <c r="J177" s="139">
        <v>63</v>
      </c>
      <c r="K177" s="139">
        <v>40</v>
      </c>
      <c r="L177" s="12">
        <f t="shared" si="14"/>
        <v>128</v>
      </c>
      <c r="M177" s="12">
        <f t="shared" si="15"/>
        <v>168</v>
      </c>
      <c r="N177" s="24">
        <f t="shared" si="16"/>
        <v>8.5190039318479682E-2</v>
      </c>
      <c r="O177" s="24">
        <f t="shared" si="17"/>
        <v>0.126</v>
      </c>
      <c r="P177" s="24">
        <f t="shared" si="18"/>
        <v>0.10134600158353127</v>
      </c>
    </row>
    <row r="178" spans="1:16" x14ac:dyDescent="0.25">
      <c r="A178" s="9" t="str">
        <f>'7'!A178</f>
        <v>Greenville Area SD</v>
      </c>
      <c r="B178" s="29" t="str">
        <f>'7'!B178</f>
        <v>Mercer</v>
      </c>
      <c r="C178" s="85">
        <f>'7'!C178</f>
        <v>300</v>
      </c>
      <c r="D178" s="85">
        <f>'7'!D178</f>
        <v>195</v>
      </c>
      <c r="E178" s="85">
        <f>'7'!E178</f>
        <v>495</v>
      </c>
      <c r="F178" s="139" t="s">
        <v>860</v>
      </c>
      <c r="G178" s="139" t="s">
        <v>591</v>
      </c>
      <c r="H178" s="139">
        <v>2</v>
      </c>
      <c r="I178" s="145">
        <v>28</v>
      </c>
      <c r="J178" s="139">
        <v>29</v>
      </c>
      <c r="K178" s="139">
        <v>11</v>
      </c>
      <c r="L178" s="12">
        <f t="shared" si="14"/>
        <v>57</v>
      </c>
      <c r="M178" s="12">
        <f t="shared" si="15"/>
        <v>68</v>
      </c>
      <c r="N178" s="24">
        <f t="shared" si="16"/>
        <v>9.3333333333333338E-2</v>
      </c>
      <c r="O178" s="24">
        <f t="shared" si="17"/>
        <v>0.14871794871794872</v>
      </c>
      <c r="P178" s="24">
        <f t="shared" si="18"/>
        <v>0.11515151515151516</v>
      </c>
    </row>
    <row r="179" spans="1:16" x14ac:dyDescent="0.25">
      <c r="A179" s="9" t="str">
        <f>'7'!A179</f>
        <v>Greenwood SD</v>
      </c>
      <c r="B179" s="29" t="str">
        <f>'7'!B179</f>
        <v>Perry</v>
      </c>
      <c r="C179" s="85">
        <f>'7'!C179</f>
        <v>187</v>
      </c>
      <c r="D179" s="85">
        <f>'7'!D179</f>
        <v>121</v>
      </c>
      <c r="E179" s="85">
        <f>'7'!E179</f>
        <v>308</v>
      </c>
      <c r="F179" s="139" t="s">
        <v>856</v>
      </c>
      <c r="G179" s="139" t="s">
        <v>857</v>
      </c>
      <c r="H179" s="139">
        <v>2</v>
      </c>
      <c r="I179" s="145">
        <v>6</v>
      </c>
      <c r="J179" s="139">
        <v>8</v>
      </c>
      <c r="K179" s="139">
        <v>5</v>
      </c>
      <c r="L179" s="12">
        <f t="shared" si="14"/>
        <v>14</v>
      </c>
      <c r="M179" s="12">
        <f t="shared" si="15"/>
        <v>19</v>
      </c>
      <c r="N179" s="24">
        <f t="shared" si="16"/>
        <v>3.2085561497326207E-2</v>
      </c>
      <c r="O179" s="24">
        <f t="shared" si="17"/>
        <v>6.6115702479338845E-2</v>
      </c>
      <c r="P179" s="24">
        <f t="shared" si="18"/>
        <v>4.5454545454545456E-2</v>
      </c>
    </row>
    <row r="180" spans="1:16" x14ac:dyDescent="0.25">
      <c r="A180" s="9" t="str">
        <f>'7'!A180</f>
        <v>Grove City Area SD</v>
      </c>
      <c r="B180" s="29" t="str">
        <f>'7'!B180</f>
        <v>Mercer</v>
      </c>
      <c r="C180" s="85">
        <f>'7'!C180</f>
        <v>450</v>
      </c>
      <c r="D180" s="85">
        <f>'7'!D180</f>
        <v>337</v>
      </c>
      <c r="E180" s="85">
        <f>'7'!E180</f>
        <v>787</v>
      </c>
      <c r="F180" s="139" t="s">
        <v>860</v>
      </c>
      <c r="G180" s="139" t="s">
        <v>591</v>
      </c>
      <c r="H180" s="139">
        <v>2</v>
      </c>
      <c r="I180" s="145">
        <v>30</v>
      </c>
      <c r="J180" s="139">
        <v>37</v>
      </c>
      <c r="K180" s="139">
        <v>18</v>
      </c>
      <c r="L180" s="12">
        <f t="shared" si="14"/>
        <v>67</v>
      </c>
      <c r="M180" s="12">
        <f t="shared" si="15"/>
        <v>85</v>
      </c>
      <c r="N180" s="24">
        <f t="shared" si="16"/>
        <v>6.6666666666666666E-2</v>
      </c>
      <c r="O180" s="24">
        <f t="shared" si="17"/>
        <v>0.10979228486646884</v>
      </c>
      <c r="P180" s="24">
        <f t="shared" si="18"/>
        <v>8.5133418043202028E-2</v>
      </c>
    </row>
    <row r="181" spans="1:16" x14ac:dyDescent="0.25">
      <c r="A181" s="9" t="str">
        <f>'7'!A181</f>
        <v>Halifax Area SD</v>
      </c>
      <c r="B181" s="29" t="str">
        <f>'7'!B181</f>
        <v>Dauphin</v>
      </c>
      <c r="C181" s="85">
        <f>'7'!C181</f>
        <v>246</v>
      </c>
      <c r="D181" s="85">
        <f>'7'!D181</f>
        <v>186</v>
      </c>
      <c r="E181" s="85">
        <f>'7'!E181</f>
        <v>432</v>
      </c>
      <c r="F181" s="139" t="s">
        <v>856</v>
      </c>
      <c r="G181" s="139" t="s">
        <v>544</v>
      </c>
      <c r="H181" s="139">
        <v>2</v>
      </c>
      <c r="I181" s="145">
        <v>17</v>
      </c>
      <c r="J181" s="139">
        <v>15</v>
      </c>
      <c r="K181" s="139">
        <v>9</v>
      </c>
      <c r="L181" s="12">
        <f t="shared" si="14"/>
        <v>32</v>
      </c>
      <c r="M181" s="12">
        <f t="shared" si="15"/>
        <v>41</v>
      </c>
      <c r="N181" s="24">
        <f t="shared" si="16"/>
        <v>6.910569105691057E-2</v>
      </c>
      <c r="O181" s="24">
        <f t="shared" si="17"/>
        <v>8.0645161290322578E-2</v>
      </c>
      <c r="P181" s="24">
        <f t="shared" si="18"/>
        <v>7.407407407407407E-2</v>
      </c>
    </row>
    <row r="182" spans="1:16" x14ac:dyDescent="0.25">
      <c r="A182" s="9" t="str">
        <f>'7'!A182</f>
        <v>Hamburg Area SD</v>
      </c>
      <c r="B182" s="29" t="str">
        <f>'7'!B182</f>
        <v>Berks</v>
      </c>
      <c r="C182" s="85">
        <f>'7'!C182</f>
        <v>501</v>
      </c>
      <c r="D182" s="85">
        <f>'7'!D182</f>
        <v>362</v>
      </c>
      <c r="E182" s="85">
        <f>'7'!E182</f>
        <v>863</v>
      </c>
      <c r="F182" s="139" t="s">
        <v>842</v>
      </c>
      <c r="G182" s="139" t="s">
        <v>552</v>
      </c>
      <c r="H182" s="139">
        <v>2</v>
      </c>
      <c r="I182" s="145">
        <v>45</v>
      </c>
      <c r="J182" s="139">
        <v>49</v>
      </c>
      <c r="K182" s="139">
        <v>13</v>
      </c>
      <c r="L182" s="12">
        <f t="shared" si="14"/>
        <v>94</v>
      </c>
      <c r="M182" s="12">
        <f t="shared" si="15"/>
        <v>107</v>
      </c>
      <c r="N182" s="24">
        <f t="shared" si="16"/>
        <v>8.9820359281437126E-2</v>
      </c>
      <c r="O182" s="24">
        <f t="shared" si="17"/>
        <v>0.13535911602209943</v>
      </c>
      <c r="P182" s="24">
        <f t="shared" si="18"/>
        <v>0.10892236384704519</v>
      </c>
    </row>
    <row r="183" spans="1:16" x14ac:dyDescent="0.25">
      <c r="A183" s="9" t="str">
        <f>'7'!A183</f>
        <v>Hampton Township SD</v>
      </c>
      <c r="B183" s="29" t="str">
        <f>'7'!B183</f>
        <v>Allegheny</v>
      </c>
      <c r="C183" s="85">
        <f>'7'!C183</f>
        <v>475</v>
      </c>
      <c r="D183" s="85">
        <f>'7'!D183</f>
        <v>373</v>
      </c>
      <c r="E183" s="85">
        <f>'7'!E183</f>
        <v>848</v>
      </c>
      <c r="F183" s="139" t="s">
        <v>837</v>
      </c>
      <c r="G183" s="139" t="s">
        <v>539</v>
      </c>
      <c r="H183" s="139">
        <v>2</v>
      </c>
      <c r="I183" s="145">
        <v>55</v>
      </c>
      <c r="J183" s="139">
        <v>38</v>
      </c>
      <c r="K183" s="139">
        <v>17</v>
      </c>
      <c r="L183" s="12">
        <f t="shared" si="14"/>
        <v>93</v>
      </c>
      <c r="M183" s="12">
        <f t="shared" si="15"/>
        <v>110</v>
      </c>
      <c r="N183" s="24">
        <f t="shared" si="16"/>
        <v>0.11578947368421053</v>
      </c>
      <c r="O183" s="24">
        <f t="shared" si="17"/>
        <v>0.10187667560321716</v>
      </c>
      <c r="P183" s="24">
        <f t="shared" si="18"/>
        <v>0.10966981132075472</v>
      </c>
    </row>
    <row r="184" spans="1:16" x14ac:dyDescent="0.25">
      <c r="A184" s="9" t="str">
        <f>'7'!A184</f>
        <v>Hanover Area SD</v>
      </c>
      <c r="B184" s="29" t="str">
        <f>'7'!B184</f>
        <v>Luzerne</v>
      </c>
      <c r="C184" s="85">
        <f>'7'!C184</f>
        <v>547</v>
      </c>
      <c r="D184" s="85">
        <f>'7'!D184</f>
        <v>359</v>
      </c>
      <c r="E184" s="85">
        <f>'7'!E184</f>
        <v>906</v>
      </c>
      <c r="F184" s="139" t="s">
        <v>866</v>
      </c>
      <c r="G184" s="139" t="s">
        <v>867</v>
      </c>
      <c r="H184" s="139">
        <v>2</v>
      </c>
      <c r="I184" s="145">
        <v>39</v>
      </c>
      <c r="J184" s="139">
        <v>49</v>
      </c>
      <c r="K184" s="139">
        <v>13</v>
      </c>
      <c r="L184" s="12">
        <f t="shared" si="14"/>
        <v>88</v>
      </c>
      <c r="M184" s="12">
        <f t="shared" si="15"/>
        <v>101</v>
      </c>
      <c r="N184" s="24">
        <f t="shared" si="16"/>
        <v>7.1297989031078604E-2</v>
      </c>
      <c r="O184" s="24">
        <f t="shared" si="17"/>
        <v>0.13649025069637882</v>
      </c>
      <c r="P184" s="24">
        <f t="shared" si="18"/>
        <v>9.713024282560706E-2</v>
      </c>
    </row>
    <row r="185" spans="1:16" x14ac:dyDescent="0.25">
      <c r="A185" s="9" t="str">
        <f>'7'!A185</f>
        <v>Hanover Public SD</v>
      </c>
      <c r="B185" s="29" t="str">
        <f>'7'!B185</f>
        <v>York</v>
      </c>
      <c r="C185" s="85">
        <f>'7'!C185</f>
        <v>641</v>
      </c>
      <c r="D185" s="85">
        <f>'7'!D185</f>
        <v>403</v>
      </c>
      <c r="E185" s="85">
        <f>'7'!E185</f>
        <v>1044</v>
      </c>
      <c r="F185" s="139" t="s">
        <v>854</v>
      </c>
      <c r="G185" s="139" t="s">
        <v>855</v>
      </c>
      <c r="H185" s="139">
        <v>2</v>
      </c>
      <c r="I185" s="145">
        <v>61</v>
      </c>
      <c r="J185" s="139">
        <v>42</v>
      </c>
      <c r="K185" s="139">
        <v>28</v>
      </c>
      <c r="L185" s="12">
        <f t="shared" si="14"/>
        <v>103</v>
      </c>
      <c r="M185" s="12">
        <f t="shared" si="15"/>
        <v>131</v>
      </c>
      <c r="N185" s="24">
        <f t="shared" si="16"/>
        <v>9.5163806552262087E-2</v>
      </c>
      <c r="O185" s="24">
        <f t="shared" si="17"/>
        <v>0.10421836228287841</v>
      </c>
      <c r="P185" s="24">
        <f t="shared" si="18"/>
        <v>9.8659003831417624E-2</v>
      </c>
    </row>
    <row r="186" spans="1:16" x14ac:dyDescent="0.25">
      <c r="A186" s="9" t="str">
        <f>'7'!A186</f>
        <v>Harbor Creek SD</v>
      </c>
      <c r="B186" s="29" t="str">
        <f>'7'!B186</f>
        <v>Erie</v>
      </c>
      <c r="C186" s="85">
        <f>'7'!C186</f>
        <v>382</v>
      </c>
      <c r="D186" s="85">
        <f>'7'!D186</f>
        <v>299</v>
      </c>
      <c r="E186" s="85">
        <f>'7'!E186</f>
        <v>681</v>
      </c>
      <c r="F186" s="139" t="s">
        <v>865</v>
      </c>
      <c r="G186" s="139" t="s">
        <v>543</v>
      </c>
      <c r="H186" s="139">
        <v>2</v>
      </c>
      <c r="I186" s="145">
        <v>63</v>
      </c>
      <c r="J186" s="139">
        <v>28</v>
      </c>
      <c r="K186" s="139">
        <v>18</v>
      </c>
      <c r="L186" s="12">
        <f t="shared" si="14"/>
        <v>91</v>
      </c>
      <c r="M186" s="12">
        <f t="shared" si="15"/>
        <v>109</v>
      </c>
      <c r="N186" s="24">
        <f t="shared" si="16"/>
        <v>0.16492146596858639</v>
      </c>
      <c r="O186" s="24">
        <f t="shared" si="17"/>
        <v>9.3645484949832769E-2</v>
      </c>
      <c r="P186" s="24">
        <f t="shared" si="18"/>
        <v>0.13362701908957417</v>
      </c>
    </row>
    <row r="187" spans="1:16" x14ac:dyDescent="0.25">
      <c r="A187" s="9" t="str">
        <f>'7'!A187</f>
        <v>Harmony Area SD</v>
      </c>
      <c r="B187" s="29" t="str">
        <f>'7'!B187</f>
        <v>Clearfield</v>
      </c>
      <c r="C187" s="85">
        <f>'7'!C187</f>
        <v>74</v>
      </c>
      <c r="D187" s="85">
        <f>'7'!D187</f>
        <v>48</v>
      </c>
      <c r="E187" s="85">
        <f>'7'!E187</f>
        <v>122</v>
      </c>
      <c r="F187" s="139" t="s">
        <v>847</v>
      </c>
      <c r="G187" s="139" t="s">
        <v>859</v>
      </c>
      <c r="H187" s="139">
        <v>2</v>
      </c>
      <c r="I187" s="145">
        <v>5</v>
      </c>
      <c r="J187" s="139">
        <v>10</v>
      </c>
      <c r="K187" s="139">
        <v>5</v>
      </c>
      <c r="L187" s="12">
        <f t="shared" si="14"/>
        <v>15</v>
      </c>
      <c r="M187" s="12">
        <f t="shared" si="15"/>
        <v>20</v>
      </c>
      <c r="N187" s="24">
        <f t="shared" si="16"/>
        <v>6.7567567567567571E-2</v>
      </c>
      <c r="O187" s="24">
        <f t="shared" si="17"/>
        <v>0.20833333333333334</v>
      </c>
      <c r="P187" s="24">
        <f t="shared" si="18"/>
        <v>0.12295081967213115</v>
      </c>
    </row>
    <row r="188" spans="1:16" x14ac:dyDescent="0.25">
      <c r="A188" s="9" t="str">
        <f>'7'!A188</f>
        <v>Harrisburg City SD</v>
      </c>
      <c r="B188" s="29" t="str">
        <f>'7'!B188</f>
        <v>Dauphin</v>
      </c>
      <c r="C188" s="85">
        <f>'7'!C188</f>
        <v>2673</v>
      </c>
      <c r="D188" s="85">
        <f>'7'!D188</f>
        <v>1719</v>
      </c>
      <c r="E188" s="85">
        <f>'7'!E188</f>
        <v>4392</v>
      </c>
      <c r="F188" s="139" t="s">
        <v>856</v>
      </c>
      <c r="G188" s="139" t="s">
        <v>544</v>
      </c>
      <c r="H188" s="139">
        <v>2</v>
      </c>
      <c r="I188" s="145">
        <v>202</v>
      </c>
      <c r="J188" s="139">
        <v>198</v>
      </c>
      <c r="K188" s="139">
        <v>58</v>
      </c>
      <c r="L188" s="12">
        <f t="shared" si="14"/>
        <v>400</v>
      </c>
      <c r="M188" s="12">
        <f t="shared" si="15"/>
        <v>458</v>
      </c>
      <c r="N188" s="24">
        <f t="shared" si="16"/>
        <v>7.5570520014964462E-2</v>
      </c>
      <c r="O188" s="24">
        <f t="shared" si="17"/>
        <v>0.11518324607329843</v>
      </c>
      <c r="P188" s="24">
        <f t="shared" si="18"/>
        <v>9.107468123861566E-2</v>
      </c>
    </row>
    <row r="189" spans="1:16" x14ac:dyDescent="0.25">
      <c r="A189" s="9" t="str">
        <f>'7'!A189</f>
        <v>Hatboro-Horsham SD</v>
      </c>
      <c r="B189" s="29" t="str">
        <f>'7'!B189</f>
        <v>Montgomery</v>
      </c>
      <c r="C189" s="85">
        <f>'7'!C189</f>
        <v>1092</v>
      </c>
      <c r="D189" s="85">
        <f>'7'!D189</f>
        <v>676</v>
      </c>
      <c r="E189" s="85">
        <f>'7'!E189</f>
        <v>1768</v>
      </c>
      <c r="F189" s="139" t="s">
        <v>834</v>
      </c>
      <c r="G189" s="139" t="s">
        <v>550</v>
      </c>
      <c r="H189" s="139">
        <v>2</v>
      </c>
      <c r="I189" s="145">
        <v>105</v>
      </c>
      <c r="J189" s="139">
        <v>92</v>
      </c>
      <c r="K189" s="139">
        <v>30</v>
      </c>
      <c r="L189" s="12">
        <f t="shared" si="14"/>
        <v>197</v>
      </c>
      <c r="M189" s="12">
        <f t="shared" si="15"/>
        <v>227</v>
      </c>
      <c r="N189" s="24">
        <f t="shared" si="16"/>
        <v>9.6153846153846159E-2</v>
      </c>
      <c r="O189" s="24">
        <f t="shared" si="17"/>
        <v>0.13609467455621302</v>
      </c>
      <c r="P189" s="24">
        <f t="shared" si="18"/>
        <v>0.11142533936651584</v>
      </c>
    </row>
    <row r="190" spans="1:16" x14ac:dyDescent="0.25">
      <c r="A190" s="9" t="str">
        <f>'7'!A190</f>
        <v>Haverford Township SD</v>
      </c>
      <c r="B190" s="29" t="str">
        <f>'7'!B190</f>
        <v>Delaware</v>
      </c>
      <c r="C190" s="85">
        <f>'7'!C190</f>
        <v>1871</v>
      </c>
      <c r="D190" s="85">
        <f>'7'!D190</f>
        <v>1321</v>
      </c>
      <c r="E190" s="85">
        <f>'7'!E190</f>
        <v>3192</v>
      </c>
      <c r="F190" s="139" t="s">
        <v>864</v>
      </c>
      <c r="G190" s="139" t="s">
        <v>542</v>
      </c>
      <c r="H190" s="139">
        <v>2</v>
      </c>
      <c r="I190" s="145">
        <v>171</v>
      </c>
      <c r="J190" s="139">
        <v>122</v>
      </c>
      <c r="K190" s="139">
        <v>47</v>
      </c>
      <c r="L190" s="12">
        <f t="shared" si="14"/>
        <v>293</v>
      </c>
      <c r="M190" s="12">
        <f t="shared" si="15"/>
        <v>340</v>
      </c>
      <c r="N190" s="24">
        <f t="shared" si="16"/>
        <v>9.1394975948690546E-2</v>
      </c>
      <c r="O190" s="24">
        <f t="shared" si="17"/>
        <v>9.2354277062831183E-2</v>
      </c>
      <c r="P190" s="24">
        <f t="shared" si="18"/>
        <v>9.1791979949874689E-2</v>
      </c>
    </row>
    <row r="191" spans="1:16" x14ac:dyDescent="0.25">
      <c r="A191" s="9" t="str">
        <f>'7'!A191</f>
        <v>Hazleton Area SD</v>
      </c>
      <c r="B191" s="29" t="str">
        <f>'7'!B191</f>
        <v>Luzerne</v>
      </c>
      <c r="C191" s="85">
        <f>'7'!C191</f>
        <v>2502</v>
      </c>
      <c r="D191" s="85">
        <f>'7'!D191</f>
        <v>1761</v>
      </c>
      <c r="E191" s="85">
        <f>'7'!E191</f>
        <v>4263</v>
      </c>
      <c r="F191" s="139" t="s">
        <v>866</v>
      </c>
      <c r="G191" s="139" t="s">
        <v>867</v>
      </c>
      <c r="H191" s="139">
        <v>2</v>
      </c>
      <c r="I191" s="145">
        <v>130</v>
      </c>
      <c r="J191" s="139">
        <v>145</v>
      </c>
      <c r="K191" s="139">
        <v>56</v>
      </c>
      <c r="L191" s="12">
        <f t="shared" si="14"/>
        <v>275</v>
      </c>
      <c r="M191" s="12">
        <f t="shared" si="15"/>
        <v>331</v>
      </c>
      <c r="N191" s="24">
        <f t="shared" si="16"/>
        <v>5.1958433253397281E-2</v>
      </c>
      <c r="O191" s="24">
        <f t="shared" si="17"/>
        <v>8.233957978421351E-2</v>
      </c>
      <c r="P191" s="24">
        <f t="shared" si="18"/>
        <v>6.4508562045507853E-2</v>
      </c>
    </row>
    <row r="192" spans="1:16" x14ac:dyDescent="0.25">
      <c r="A192" s="9" t="str">
        <f>'7'!A192</f>
        <v>Hempfield Area SD</v>
      </c>
      <c r="B192" s="29" t="str">
        <f>'7'!B192</f>
        <v>Westmoreland</v>
      </c>
      <c r="C192" s="85">
        <f>'7'!C192</f>
        <v>1365</v>
      </c>
      <c r="D192" s="85">
        <f>'7'!D192</f>
        <v>914</v>
      </c>
      <c r="E192" s="85">
        <f>'7'!E192</f>
        <v>2279</v>
      </c>
      <c r="F192" s="139" t="s">
        <v>850</v>
      </c>
      <c r="G192" s="139" t="s">
        <v>574</v>
      </c>
      <c r="H192" s="139">
        <v>2</v>
      </c>
      <c r="I192" s="145">
        <v>104</v>
      </c>
      <c r="J192" s="139">
        <v>141</v>
      </c>
      <c r="K192" s="139">
        <v>59</v>
      </c>
      <c r="L192" s="12">
        <f t="shared" si="14"/>
        <v>245</v>
      </c>
      <c r="M192" s="12">
        <f t="shared" si="15"/>
        <v>304</v>
      </c>
      <c r="N192" s="24">
        <f t="shared" si="16"/>
        <v>7.6190476190476197E-2</v>
      </c>
      <c r="O192" s="24">
        <f t="shared" si="17"/>
        <v>0.15426695842450766</v>
      </c>
      <c r="P192" s="24">
        <f t="shared" si="18"/>
        <v>0.10750329091706889</v>
      </c>
    </row>
    <row r="193" spans="1:16" ht="22.5" x14ac:dyDescent="0.25">
      <c r="A193" s="9" t="str">
        <f>'7'!A193</f>
        <v>Hempfield SD</v>
      </c>
      <c r="B193" s="29" t="str">
        <f>'7'!B193</f>
        <v>Lancaster</v>
      </c>
      <c r="C193" s="85">
        <f>'7'!C193</f>
        <v>1556</v>
      </c>
      <c r="D193" s="85">
        <f>'7'!D193</f>
        <v>1144</v>
      </c>
      <c r="E193" s="85">
        <f>'7'!E193</f>
        <v>2700</v>
      </c>
      <c r="F193" s="139" t="s">
        <v>875</v>
      </c>
      <c r="G193" s="139" t="s">
        <v>547</v>
      </c>
      <c r="H193" s="139">
        <v>3</v>
      </c>
      <c r="I193" s="145">
        <v>115</v>
      </c>
      <c r="J193" s="139">
        <v>123</v>
      </c>
      <c r="K193" s="139">
        <v>40</v>
      </c>
      <c r="L193" s="12">
        <f t="shared" si="14"/>
        <v>238</v>
      </c>
      <c r="M193" s="12">
        <f t="shared" si="15"/>
        <v>278</v>
      </c>
      <c r="N193" s="24">
        <f t="shared" si="16"/>
        <v>7.3907455012853465E-2</v>
      </c>
      <c r="O193" s="24">
        <f t="shared" si="17"/>
        <v>0.10751748251748251</v>
      </c>
      <c r="P193" s="24">
        <f t="shared" si="18"/>
        <v>8.8148148148148142E-2</v>
      </c>
    </row>
    <row r="194" spans="1:16" x14ac:dyDescent="0.25">
      <c r="A194" s="9" t="str">
        <f>'7'!A194</f>
        <v>Hermitage SD</v>
      </c>
      <c r="B194" s="29" t="str">
        <f>'7'!B194</f>
        <v>Mercer</v>
      </c>
      <c r="C194" s="85">
        <f>'7'!C194</f>
        <v>429</v>
      </c>
      <c r="D194" s="85">
        <f>'7'!D194</f>
        <v>315</v>
      </c>
      <c r="E194" s="85">
        <f>'7'!E194</f>
        <v>744</v>
      </c>
      <c r="F194" s="139" t="s">
        <v>860</v>
      </c>
      <c r="G194" s="139" t="s">
        <v>591</v>
      </c>
      <c r="H194" s="139">
        <v>2</v>
      </c>
      <c r="I194" s="145">
        <v>28</v>
      </c>
      <c r="J194" s="139">
        <v>43</v>
      </c>
      <c r="K194" s="139">
        <v>8</v>
      </c>
      <c r="L194" s="12">
        <f t="shared" si="14"/>
        <v>71</v>
      </c>
      <c r="M194" s="12">
        <f t="shared" si="15"/>
        <v>79</v>
      </c>
      <c r="N194" s="24">
        <f t="shared" si="16"/>
        <v>6.5268065268065265E-2</v>
      </c>
      <c r="O194" s="24">
        <f t="shared" si="17"/>
        <v>0.13650793650793649</v>
      </c>
      <c r="P194" s="24">
        <f t="shared" si="18"/>
        <v>9.5430107526881719E-2</v>
      </c>
    </row>
    <row r="195" spans="1:16" x14ac:dyDescent="0.25">
      <c r="A195" s="9" t="str">
        <f>'7'!A195</f>
        <v>Highlands SD</v>
      </c>
      <c r="B195" s="29" t="str">
        <f>'7'!B195</f>
        <v>Allegheny</v>
      </c>
      <c r="C195" s="85">
        <f>'7'!C195</f>
        <v>702</v>
      </c>
      <c r="D195" s="85">
        <f>'7'!D195</f>
        <v>452</v>
      </c>
      <c r="E195" s="85">
        <f>'7'!E195</f>
        <v>1154</v>
      </c>
      <c r="F195" s="139" t="s">
        <v>837</v>
      </c>
      <c r="G195" s="139" t="s">
        <v>539</v>
      </c>
      <c r="H195" s="139">
        <v>2</v>
      </c>
      <c r="I195" s="145">
        <v>72</v>
      </c>
      <c r="J195" s="139">
        <v>71</v>
      </c>
      <c r="K195" s="139">
        <v>16</v>
      </c>
      <c r="L195" s="12">
        <f t="shared" si="14"/>
        <v>143</v>
      </c>
      <c r="M195" s="12">
        <f t="shared" si="15"/>
        <v>159</v>
      </c>
      <c r="N195" s="24">
        <f t="shared" si="16"/>
        <v>0.10256410256410256</v>
      </c>
      <c r="O195" s="24">
        <f t="shared" si="17"/>
        <v>0.15707964601769911</v>
      </c>
      <c r="P195" s="24">
        <f t="shared" si="18"/>
        <v>0.12391681109185441</v>
      </c>
    </row>
    <row r="196" spans="1:16" x14ac:dyDescent="0.25">
      <c r="A196" s="9" t="str">
        <f>'7'!A196</f>
        <v>Hollidaysburg Area SD</v>
      </c>
      <c r="B196" s="29" t="str">
        <f>'7'!B196</f>
        <v>Blair</v>
      </c>
      <c r="C196" s="85">
        <f>'7'!C196</f>
        <v>799</v>
      </c>
      <c r="D196" s="85">
        <f>'7'!D196</f>
        <v>553</v>
      </c>
      <c r="E196" s="85">
        <f>'7'!E196</f>
        <v>1352</v>
      </c>
      <c r="F196" s="139" t="s">
        <v>849</v>
      </c>
      <c r="G196" s="139" t="s">
        <v>538</v>
      </c>
      <c r="H196" s="139">
        <v>2</v>
      </c>
      <c r="I196" s="145">
        <v>80</v>
      </c>
      <c r="J196" s="139">
        <v>105</v>
      </c>
      <c r="K196" s="139">
        <v>26</v>
      </c>
      <c r="L196" s="12">
        <f t="shared" si="14"/>
        <v>185</v>
      </c>
      <c r="M196" s="12">
        <f t="shared" si="15"/>
        <v>211</v>
      </c>
      <c r="N196" s="24">
        <f t="shared" si="16"/>
        <v>0.10012515644555695</v>
      </c>
      <c r="O196" s="24">
        <f t="shared" si="17"/>
        <v>0.189873417721519</v>
      </c>
      <c r="P196" s="24">
        <f t="shared" si="18"/>
        <v>0.13683431952662722</v>
      </c>
    </row>
    <row r="197" spans="1:16" x14ac:dyDescent="0.25">
      <c r="A197" s="9" t="str">
        <f>'7'!A197</f>
        <v>Homer-Center SD</v>
      </c>
      <c r="B197" s="29" t="str">
        <f>'7'!B197</f>
        <v>Indiana</v>
      </c>
      <c r="C197" s="85">
        <f>'7'!C197</f>
        <v>181</v>
      </c>
      <c r="D197" s="85">
        <f>'7'!D197</f>
        <v>146</v>
      </c>
      <c r="E197" s="85">
        <f>'7'!E197</f>
        <v>327</v>
      </c>
      <c r="F197" s="139" t="s">
        <v>843</v>
      </c>
      <c r="G197" s="139" t="s">
        <v>580</v>
      </c>
      <c r="H197" s="139">
        <v>2</v>
      </c>
      <c r="I197" s="145">
        <v>17</v>
      </c>
      <c r="J197" s="139">
        <v>20</v>
      </c>
      <c r="K197" s="139">
        <v>9</v>
      </c>
      <c r="L197" s="12">
        <f t="shared" ref="L197:L260" si="19">I197+J197</f>
        <v>37</v>
      </c>
      <c r="M197" s="12">
        <f t="shared" si="15"/>
        <v>46</v>
      </c>
      <c r="N197" s="24">
        <f t="shared" si="16"/>
        <v>9.3922651933701654E-2</v>
      </c>
      <c r="O197" s="24">
        <f t="shared" si="17"/>
        <v>0.13698630136986301</v>
      </c>
      <c r="P197" s="24">
        <f t="shared" si="18"/>
        <v>0.11314984709480122</v>
      </c>
    </row>
    <row r="198" spans="1:16" x14ac:dyDescent="0.25">
      <c r="A198" s="9" t="str">
        <f>'7'!A198</f>
        <v>Hopewell Area SD</v>
      </c>
      <c r="B198" s="29" t="str">
        <f>'7'!B198</f>
        <v>Beaver</v>
      </c>
      <c r="C198" s="85">
        <f>'7'!C198</f>
        <v>504</v>
      </c>
      <c r="D198" s="85">
        <f>'7'!D198</f>
        <v>344</v>
      </c>
      <c r="E198" s="85">
        <f>'7'!E198</f>
        <v>848</v>
      </c>
      <c r="F198" s="139" t="s">
        <v>836</v>
      </c>
      <c r="G198" s="139" t="s">
        <v>567</v>
      </c>
      <c r="H198" s="139">
        <v>2</v>
      </c>
      <c r="I198" s="145">
        <v>45</v>
      </c>
      <c r="J198" s="139">
        <v>43</v>
      </c>
      <c r="K198" s="139">
        <v>13</v>
      </c>
      <c r="L198" s="12">
        <f t="shared" si="19"/>
        <v>88</v>
      </c>
      <c r="M198" s="12">
        <f t="shared" si="15"/>
        <v>101</v>
      </c>
      <c r="N198" s="24">
        <f t="shared" si="16"/>
        <v>8.9285714285714288E-2</v>
      </c>
      <c r="O198" s="24">
        <f t="shared" si="17"/>
        <v>0.125</v>
      </c>
      <c r="P198" s="24">
        <f t="shared" si="18"/>
        <v>0.10377358490566038</v>
      </c>
    </row>
    <row r="199" spans="1:16" x14ac:dyDescent="0.25">
      <c r="A199" s="9" t="str">
        <f>'7'!A199</f>
        <v>Huntingdon Area SD</v>
      </c>
      <c r="B199" s="29" t="str">
        <f>'7'!B199</f>
        <v>Huntingdon</v>
      </c>
      <c r="C199" s="85">
        <f>'7'!C199</f>
        <v>554</v>
      </c>
      <c r="D199" s="85">
        <f>'7'!D199</f>
        <v>379</v>
      </c>
      <c r="E199" s="85">
        <f>'7'!E199</f>
        <v>933</v>
      </c>
      <c r="F199" s="139" t="s">
        <v>861</v>
      </c>
      <c r="G199" s="139" t="s">
        <v>876</v>
      </c>
      <c r="H199" s="139">
        <v>2</v>
      </c>
      <c r="I199" s="145">
        <v>36</v>
      </c>
      <c r="J199" s="139">
        <v>68</v>
      </c>
      <c r="K199" s="139">
        <v>25</v>
      </c>
      <c r="L199" s="12">
        <f t="shared" si="19"/>
        <v>104</v>
      </c>
      <c r="M199" s="12">
        <f t="shared" si="15"/>
        <v>129</v>
      </c>
      <c r="N199" s="24">
        <f t="shared" si="16"/>
        <v>6.4981949458483748E-2</v>
      </c>
      <c r="O199" s="24">
        <f t="shared" si="17"/>
        <v>0.17941952506596306</v>
      </c>
      <c r="P199" s="24">
        <f t="shared" si="18"/>
        <v>0.11146838156484459</v>
      </c>
    </row>
    <row r="200" spans="1:16" x14ac:dyDescent="0.25">
      <c r="A200" s="9" t="str">
        <f>'7'!A200</f>
        <v>Indiana Area SD</v>
      </c>
      <c r="B200" s="29" t="str">
        <f>'7'!B200</f>
        <v>Indiana</v>
      </c>
      <c r="C200" s="85">
        <f>'7'!C200</f>
        <v>718</v>
      </c>
      <c r="D200" s="85">
        <f>'7'!D200</f>
        <v>496</v>
      </c>
      <c r="E200" s="85">
        <f>'7'!E200</f>
        <v>1214</v>
      </c>
      <c r="F200" s="139" t="s">
        <v>843</v>
      </c>
      <c r="G200" s="139" t="s">
        <v>580</v>
      </c>
      <c r="H200" s="139">
        <v>2</v>
      </c>
      <c r="I200" s="145">
        <v>51</v>
      </c>
      <c r="J200" s="139">
        <v>82</v>
      </c>
      <c r="K200" s="139">
        <v>26</v>
      </c>
      <c r="L200" s="12">
        <f t="shared" si="19"/>
        <v>133</v>
      </c>
      <c r="M200" s="12">
        <f t="shared" si="15"/>
        <v>159</v>
      </c>
      <c r="N200" s="24">
        <f t="shared" si="16"/>
        <v>7.1030640668523673E-2</v>
      </c>
      <c r="O200" s="24">
        <f t="shared" si="17"/>
        <v>0.16532258064516128</v>
      </c>
      <c r="P200" s="24">
        <f t="shared" si="18"/>
        <v>0.10955518945634267</v>
      </c>
    </row>
    <row r="201" spans="1:16" x14ac:dyDescent="0.25">
      <c r="A201" s="9" t="str">
        <f>'7'!A201</f>
        <v>Interboro SD</v>
      </c>
      <c r="B201" s="29" t="str">
        <f>'7'!B201</f>
        <v>Delaware</v>
      </c>
      <c r="C201" s="85">
        <f>'7'!C201</f>
        <v>763</v>
      </c>
      <c r="D201" s="85">
        <f>'7'!D201</f>
        <v>500</v>
      </c>
      <c r="E201" s="85">
        <f>'7'!E201</f>
        <v>1263</v>
      </c>
      <c r="F201" s="139" t="s">
        <v>864</v>
      </c>
      <c r="G201" s="139" t="s">
        <v>542</v>
      </c>
      <c r="H201" s="139">
        <v>2</v>
      </c>
      <c r="I201" s="145">
        <v>69</v>
      </c>
      <c r="J201" s="139">
        <v>65</v>
      </c>
      <c r="K201" s="139">
        <v>11</v>
      </c>
      <c r="L201" s="12">
        <f t="shared" si="19"/>
        <v>134</v>
      </c>
      <c r="M201" s="12">
        <f t="shared" si="15"/>
        <v>145</v>
      </c>
      <c r="N201" s="24">
        <f t="shared" si="16"/>
        <v>9.0432503276539969E-2</v>
      </c>
      <c r="O201" s="24">
        <f t="shared" si="17"/>
        <v>0.13</v>
      </c>
      <c r="P201" s="24">
        <f t="shared" si="18"/>
        <v>0.1060965954077593</v>
      </c>
    </row>
    <row r="202" spans="1:16" x14ac:dyDescent="0.25">
      <c r="A202" s="9" t="str">
        <f>'7'!A202</f>
        <v>Iroquois SD</v>
      </c>
      <c r="B202" s="29" t="str">
        <f>'7'!B202</f>
        <v>Erie</v>
      </c>
      <c r="C202" s="85">
        <f>'7'!C202</f>
        <v>254</v>
      </c>
      <c r="D202" s="85">
        <f>'7'!D202</f>
        <v>184</v>
      </c>
      <c r="E202" s="85">
        <f>'7'!E202</f>
        <v>438</v>
      </c>
      <c r="F202" s="139" t="s">
        <v>865</v>
      </c>
      <c r="G202" s="139" t="s">
        <v>543</v>
      </c>
      <c r="H202" s="139">
        <v>2</v>
      </c>
      <c r="I202" s="145">
        <v>34</v>
      </c>
      <c r="J202" s="139">
        <v>32</v>
      </c>
      <c r="K202" s="139">
        <v>11</v>
      </c>
      <c r="L202" s="12">
        <f t="shared" si="19"/>
        <v>66</v>
      </c>
      <c r="M202" s="12">
        <f t="shared" si="15"/>
        <v>77</v>
      </c>
      <c r="N202" s="24">
        <f t="shared" si="16"/>
        <v>0.13385826771653545</v>
      </c>
      <c r="O202" s="24">
        <f t="shared" si="17"/>
        <v>0.17391304347826086</v>
      </c>
      <c r="P202" s="24">
        <f t="shared" si="18"/>
        <v>0.15068493150684931</v>
      </c>
    </row>
    <row r="203" spans="1:16" x14ac:dyDescent="0.25">
      <c r="A203" s="9" t="str">
        <f>'7'!A203</f>
        <v>Jamestown Area SD</v>
      </c>
      <c r="B203" s="29" t="str">
        <f>'7'!B203</f>
        <v>Mercer</v>
      </c>
      <c r="C203" s="85">
        <f>'7'!C203</f>
        <v>98</v>
      </c>
      <c r="D203" s="85">
        <f>'7'!D203</f>
        <v>91</v>
      </c>
      <c r="E203" s="85">
        <f>'7'!E203</f>
        <v>189</v>
      </c>
      <c r="F203" s="139" t="s">
        <v>860</v>
      </c>
      <c r="G203" s="139" t="s">
        <v>591</v>
      </c>
      <c r="H203" s="139">
        <v>2</v>
      </c>
      <c r="I203" s="145">
        <v>7</v>
      </c>
      <c r="J203" s="139">
        <v>16</v>
      </c>
      <c r="K203" s="139">
        <v>2</v>
      </c>
      <c r="L203" s="12">
        <f t="shared" si="19"/>
        <v>23</v>
      </c>
      <c r="M203" s="12">
        <f t="shared" si="15"/>
        <v>25</v>
      </c>
      <c r="N203" s="24">
        <f t="shared" si="16"/>
        <v>7.1428571428571425E-2</v>
      </c>
      <c r="O203" s="24">
        <f t="shared" si="17"/>
        <v>0.17582417582417584</v>
      </c>
      <c r="P203" s="24">
        <f t="shared" si="18"/>
        <v>0.12169312169312169</v>
      </c>
    </row>
    <row r="204" spans="1:16" x14ac:dyDescent="0.25">
      <c r="A204" s="9" t="str">
        <f>'7'!A204</f>
        <v>Jeannette City SD</v>
      </c>
      <c r="B204" s="29" t="str">
        <f>'7'!B204</f>
        <v>Westmoreland</v>
      </c>
      <c r="C204" s="85">
        <f>'7'!C204</f>
        <v>372</v>
      </c>
      <c r="D204" s="85">
        <f>'7'!D204</f>
        <v>249</v>
      </c>
      <c r="E204" s="85">
        <f>'7'!E204</f>
        <v>621</v>
      </c>
      <c r="F204" s="139" t="s">
        <v>850</v>
      </c>
      <c r="G204" s="139" t="s">
        <v>574</v>
      </c>
      <c r="H204" s="139">
        <v>2</v>
      </c>
      <c r="I204" s="145">
        <v>33</v>
      </c>
      <c r="J204" s="139">
        <v>42</v>
      </c>
      <c r="K204" s="139">
        <v>26</v>
      </c>
      <c r="L204" s="12">
        <f t="shared" si="19"/>
        <v>75</v>
      </c>
      <c r="M204" s="12">
        <f t="shared" si="15"/>
        <v>101</v>
      </c>
      <c r="N204" s="24">
        <f t="shared" si="16"/>
        <v>8.8709677419354843E-2</v>
      </c>
      <c r="O204" s="24">
        <f t="shared" si="17"/>
        <v>0.16867469879518071</v>
      </c>
      <c r="P204" s="24">
        <f t="shared" si="18"/>
        <v>0.12077294685990338</v>
      </c>
    </row>
    <row r="205" spans="1:16" x14ac:dyDescent="0.25">
      <c r="A205" s="9" t="str">
        <f>'7'!A205</f>
        <v>Jefferson-Morgan SD</v>
      </c>
      <c r="B205" s="29" t="str">
        <f>'7'!B205</f>
        <v>Greene</v>
      </c>
      <c r="C205" s="85">
        <f>'7'!C205</f>
        <v>163</v>
      </c>
      <c r="D205" s="85">
        <f>'7'!D205</f>
        <v>107</v>
      </c>
      <c r="E205" s="85">
        <f>'7'!E205</f>
        <v>270</v>
      </c>
      <c r="F205" s="139" t="s">
        <v>835</v>
      </c>
      <c r="G205" s="139" t="s">
        <v>587</v>
      </c>
      <c r="H205" s="139">
        <v>2</v>
      </c>
      <c r="I205" s="145">
        <v>21</v>
      </c>
      <c r="J205" s="139">
        <v>19</v>
      </c>
      <c r="K205" s="139">
        <v>4</v>
      </c>
      <c r="L205" s="12">
        <f t="shared" si="19"/>
        <v>40</v>
      </c>
      <c r="M205" s="12">
        <f t="shared" si="15"/>
        <v>44</v>
      </c>
      <c r="N205" s="24">
        <f t="shared" si="16"/>
        <v>0.12883435582822086</v>
      </c>
      <c r="O205" s="24">
        <f t="shared" si="17"/>
        <v>0.17757009345794392</v>
      </c>
      <c r="P205" s="24">
        <f t="shared" si="18"/>
        <v>0.14814814814814814</v>
      </c>
    </row>
    <row r="206" spans="1:16" x14ac:dyDescent="0.25">
      <c r="A206" s="9" t="str">
        <f>'7'!A206</f>
        <v>Jenkintown SD</v>
      </c>
      <c r="B206" s="29" t="str">
        <f>'7'!B206</f>
        <v>Montgomery</v>
      </c>
      <c r="C206" s="85">
        <f>'7'!C206</f>
        <v>123</v>
      </c>
      <c r="D206" s="85">
        <f>'7'!D206</f>
        <v>84</v>
      </c>
      <c r="E206" s="85">
        <f>'7'!E206</f>
        <v>207</v>
      </c>
      <c r="F206" s="139" t="s">
        <v>834</v>
      </c>
      <c r="G206" s="139" t="s">
        <v>550</v>
      </c>
      <c r="H206" s="139">
        <v>2</v>
      </c>
      <c r="I206" s="145">
        <v>13</v>
      </c>
      <c r="J206" s="139">
        <v>5</v>
      </c>
      <c r="K206" s="139">
        <v>4</v>
      </c>
      <c r="L206" s="12">
        <f t="shared" si="19"/>
        <v>18</v>
      </c>
      <c r="M206" s="12">
        <f t="shared" si="15"/>
        <v>22</v>
      </c>
      <c r="N206" s="24">
        <f t="shared" si="16"/>
        <v>0.10569105691056911</v>
      </c>
      <c r="O206" s="24">
        <f t="shared" si="17"/>
        <v>5.9523809523809521E-2</v>
      </c>
      <c r="P206" s="24">
        <f t="shared" si="18"/>
        <v>8.6956521739130432E-2</v>
      </c>
    </row>
    <row r="207" spans="1:16" x14ac:dyDescent="0.25">
      <c r="A207" s="9" t="str">
        <f>'7'!A207</f>
        <v>Jersey Shore Area SD</v>
      </c>
      <c r="B207" s="29" t="str">
        <f>'7'!B207</f>
        <v>Lycoming</v>
      </c>
      <c r="C207" s="85">
        <f>'7'!C207</f>
        <v>583</v>
      </c>
      <c r="D207" s="85">
        <f>'7'!D207</f>
        <v>471</v>
      </c>
      <c r="E207" s="85">
        <f>'7'!E207</f>
        <v>1054</v>
      </c>
      <c r="F207" s="139" t="s">
        <v>844</v>
      </c>
      <c r="G207" s="139" t="s">
        <v>869</v>
      </c>
      <c r="H207" s="139">
        <v>2</v>
      </c>
      <c r="I207" s="145">
        <v>39</v>
      </c>
      <c r="J207" s="139">
        <v>55</v>
      </c>
      <c r="K207" s="139">
        <v>16</v>
      </c>
      <c r="L207" s="12">
        <f t="shared" si="19"/>
        <v>94</v>
      </c>
      <c r="M207" s="12">
        <f t="shared" si="15"/>
        <v>110</v>
      </c>
      <c r="N207" s="24">
        <f t="shared" si="16"/>
        <v>6.6895368782161235E-2</v>
      </c>
      <c r="O207" s="24">
        <f t="shared" si="17"/>
        <v>0.11677282377919321</v>
      </c>
      <c r="P207" s="24">
        <f t="shared" si="18"/>
        <v>8.9184060721062622E-2</v>
      </c>
    </row>
    <row r="208" spans="1:16" x14ac:dyDescent="0.25">
      <c r="A208" s="9" t="str">
        <f>'7'!A208</f>
        <v>Jim Thorpe Area SD</v>
      </c>
      <c r="B208" s="29" t="str">
        <f>'7'!B208</f>
        <v>Carbon</v>
      </c>
      <c r="C208" s="85">
        <f>'7'!C208</f>
        <v>481</v>
      </c>
      <c r="D208" s="85">
        <f>'7'!D208</f>
        <v>325</v>
      </c>
      <c r="E208" s="85">
        <f>'7'!E208</f>
        <v>806</v>
      </c>
      <c r="F208" s="139" t="s">
        <v>839</v>
      </c>
      <c r="G208" s="139" t="s">
        <v>600</v>
      </c>
      <c r="H208" s="139">
        <v>2</v>
      </c>
      <c r="I208" s="145">
        <v>25</v>
      </c>
      <c r="J208" s="139">
        <v>38</v>
      </c>
      <c r="K208" s="139">
        <v>13</v>
      </c>
      <c r="L208" s="12">
        <f t="shared" si="19"/>
        <v>63</v>
      </c>
      <c r="M208" s="12">
        <f t="shared" si="15"/>
        <v>76</v>
      </c>
      <c r="N208" s="24">
        <f t="shared" si="16"/>
        <v>5.1975051975051978E-2</v>
      </c>
      <c r="O208" s="24">
        <f t="shared" si="17"/>
        <v>0.11692307692307692</v>
      </c>
      <c r="P208" s="24">
        <f t="shared" si="18"/>
        <v>7.8163771712158811E-2</v>
      </c>
    </row>
    <row r="209" spans="1:16" x14ac:dyDescent="0.25">
      <c r="A209" s="9" t="str">
        <f>'7'!A209</f>
        <v>Johnsonburg Area SD</v>
      </c>
      <c r="B209" s="29" t="str">
        <f>'7'!B209</f>
        <v>Elk</v>
      </c>
      <c r="C209" s="85">
        <f>'7'!C209</f>
        <v>142</v>
      </c>
      <c r="D209" s="85">
        <f>'7'!D209</f>
        <v>105</v>
      </c>
      <c r="E209" s="85">
        <f>'7'!E209</f>
        <v>247</v>
      </c>
      <c r="F209" s="139" t="s">
        <v>845</v>
      </c>
      <c r="G209" s="139" t="s">
        <v>565</v>
      </c>
      <c r="H209" s="139">
        <v>2</v>
      </c>
      <c r="I209" s="145">
        <v>13</v>
      </c>
      <c r="J209" s="139">
        <v>14</v>
      </c>
      <c r="K209" s="139">
        <v>3</v>
      </c>
      <c r="L209" s="12">
        <f t="shared" si="19"/>
        <v>27</v>
      </c>
      <c r="M209" s="12">
        <f t="shared" si="15"/>
        <v>30</v>
      </c>
      <c r="N209" s="24">
        <f t="shared" si="16"/>
        <v>9.154929577464789E-2</v>
      </c>
      <c r="O209" s="24">
        <f t="shared" si="17"/>
        <v>0.13333333333333333</v>
      </c>
      <c r="P209" s="24">
        <f t="shared" si="18"/>
        <v>0.10931174089068826</v>
      </c>
    </row>
    <row r="210" spans="1:16" x14ac:dyDescent="0.25">
      <c r="A210" s="9" t="str">
        <f>'7'!A210</f>
        <v>Juniata County SD</v>
      </c>
      <c r="B210" s="29" t="str">
        <f>'7'!B210</f>
        <v>Juniata</v>
      </c>
      <c r="C210" s="85">
        <f>'7'!C210</f>
        <v>896</v>
      </c>
      <c r="D210" s="85">
        <f>'7'!D210</f>
        <v>625</v>
      </c>
      <c r="E210" s="85">
        <f>'7'!E210</f>
        <v>1521</v>
      </c>
      <c r="F210" s="139" t="s">
        <v>861</v>
      </c>
      <c r="G210" s="139" t="s">
        <v>876</v>
      </c>
      <c r="H210" s="139">
        <v>2</v>
      </c>
      <c r="I210" s="145">
        <v>36</v>
      </c>
      <c r="J210" s="139">
        <v>86</v>
      </c>
      <c r="K210" s="139">
        <v>30</v>
      </c>
      <c r="L210" s="12">
        <f t="shared" si="19"/>
        <v>122</v>
      </c>
      <c r="M210" s="12">
        <f t="shared" si="15"/>
        <v>152</v>
      </c>
      <c r="N210" s="24">
        <f t="shared" si="16"/>
        <v>4.0178571428571432E-2</v>
      </c>
      <c r="O210" s="24">
        <f t="shared" si="17"/>
        <v>0.1376</v>
      </c>
      <c r="P210" s="24">
        <f t="shared" si="18"/>
        <v>8.0210387902695593E-2</v>
      </c>
    </row>
    <row r="211" spans="1:16" x14ac:dyDescent="0.25">
      <c r="A211" s="9" t="str">
        <f>'7'!A211</f>
        <v>Juniata Valley SD</v>
      </c>
      <c r="B211" s="29" t="str">
        <f>'7'!B211</f>
        <v>Huntingdon</v>
      </c>
      <c r="C211" s="85">
        <f>'7'!C211</f>
        <v>159</v>
      </c>
      <c r="D211" s="85">
        <f>'7'!D211</f>
        <v>115</v>
      </c>
      <c r="E211" s="85">
        <f>'7'!E211</f>
        <v>274</v>
      </c>
      <c r="F211" s="139" t="s">
        <v>861</v>
      </c>
      <c r="G211" s="139" t="s">
        <v>876</v>
      </c>
      <c r="H211" s="139">
        <v>2</v>
      </c>
      <c r="I211" s="145">
        <v>9</v>
      </c>
      <c r="J211" s="139">
        <v>19</v>
      </c>
      <c r="K211" s="139">
        <v>14</v>
      </c>
      <c r="L211" s="12">
        <f t="shared" si="19"/>
        <v>28</v>
      </c>
      <c r="M211" s="12">
        <f t="shared" si="15"/>
        <v>42</v>
      </c>
      <c r="N211" s="24">
        <f t="shared" si="16"/>
        <v>5.6603773584905662E-2</v>
      </c>
      <c r="O211" s="24">
        <f t="shared" si="17"/>
        <v>0.16521739130434782</v>
      </c>
      <c r="P211" s="24">
        <f t="shared" si="18"/>
        <v>0.10218978102189781</v>
      </c>
    </row>
    <row r="212" spans="1:16" x14ac:dyDescent="0.25">
      <c r="A212" s="9" t="str">
        <f>'7'!A212</f>
        <v>Kane Area SD</v>
      </c>
      <c r="B212" s="29" t="str">
        <f>'7'!B212</f>
        <v>McKean</v>
      </c>
      <c r="C212" s="85">
        <f>'7'!C212</f>
        <v>234</v>
      </c>
      <c r="D212" s="85">
        <f>'7'!D212</f>
        <v>185</v>
      </c>
      <c r="E212" s="85">
        <f>'7'!E212</f>
        <v>419</v>
      </c>
      <c r="F212" s="139" t="s">
        <v>845</v>
      </c>
      <c r="G212" s="139" t="s">
        <v>583</v>
      </c>
      <c r="H212" s="139">
        <v>2</v>
      </c>
      <c r="I212" s="145">
        <v>40</v>
      </c>
      <c r="J212" s="139">
        <v>25</v>
      </c>
      <c r="K212" s="139">
        <v>6</v>
      </c>
      <c r="L212" s="12">
        <f t="shared" si="19"/>
        <v>65</v>
      </c>
      <c r="M212" s="12">
        <f t="shared" si="15"/>
        <v>71</v>
      </c>
      <c r="N212" s="24">
        <f t="shared" si="16"/>
        <v>0.17094017094017094</v>
      </c>
      <c r="O212" s="24">
        <f t="shared" si="17"/>
        <v>0.13513513513513514</v>
      </c>
      <c r="P212" s="24">
        <f t="shared" si="18"/>
        <v>0.15513126491646778</v>
      </c>
    </row>
    <row r="213" spans="1:16" x14ac:dyDescent="0.25">
      <c r="A213" s="9" t="str">
        <f>'7'!A213</f>
        <v>Karns City Area SD</v>
      </c>
      <c r="B213" s="29" t="str">
        <f>'7'!B213</f>
        <v>Butler</v>
      </c>
      <c r="C213" s="85">
        <f>'7'!C213</f>
        <v>293</v>
      </c>
      <c r="D213" s="85">
        <f>'7'!D213</f>
        <v>243</v>
      </c>
      <c r="E213" s="85">
        <f>'7'!E213</f>
        <v>536</v>
      </c>
      <c r="F213" s="139" t="s">
        <v>860</v>
      </c>
      <c r="G213" s="139" t="s">
        <v>585</v>
      </c>
      <c r="H213" s="139">
        <v>2</v>
      </c>
      <c r="I213" s="145">
        <v>24</v>
      </c>
      <c r="J213" s="139">
        <v>26</v>
      </c>
      <c r="K213" s="139">
        <v>14</v>
      </c>
      <c r="L213" s="12">
        <f t="shared" si="19"/>
        <v>50</v>
      </c>
      <c r="M213" s="12">
        <f t="shared" si="15"/>
        <v>64</v>
      </c>
      <c r="N213" s="24">
        <f t="shared" si="16"/>
        <v>8.191126279863481E-2</v>
      </c>
      <c r="O213" s="24">
        <f t="shared" si="17"/>
        <v>0.10699588477366255</v>
      </c>
      <c r="P213" s="24">
        <f t="shared" si="18"/>
        <v>9.3283582089552244E-2</v>
      </c>
    </row>
    <row r="214" spans="1:16" x14ac:dyDescent="0.25">
      <c r="A214" s="9" t="str">
        <f>'7'!A214</f>
        <v>Kennett Consolidated SD</v>
      </c>
      <c r="B214" s="29" t="str">
        <f>'7'!B214</f>
        <v>Chester</v>
      </c>
      <c r="C214" s="85">
        <f>'7'!C214</f>
        <v>1068</v>
      </c>
      <c r="D214" s="85">
        <f>'7'!D214</f>
        <v>776</v>
      </c>
      <c r="E214" s="85">
        <f>'7'!E214</f>
        <v>1844</v>
      </c>
      <c r="F214" s="139" t="s">
        <v>846</v>
      </c>
      <c r="G214" s="139" t="s">
        <v>541</v>
      </c>
      <c r="H214" s="139">
        <v>2</v>
      </c>
      <c r="I214" s="145">
        <v>69</v>
      </c>
      <c r="J214" s="139">
        <v>143</v>
      </c>
      <c r="K214" s="139">
        <v>39</v>
      </c>
      <c r="L214" s="12">
        <f t="shared" si="19"/>
        <v>212</v>
      </c>
      <c r="M214" s="12">
        <f t="shared" si="15"/>
        <v>251</v>
      </c>
      <c r="N214" s="24">
        <f t="shared" si="16"/>
        <v>6.4606741573033713E-2</v>
      </c>
      <c r="O214" s="24">
        <f t="shared" si="17"/>
        <v>0.18427835051546393</v>
      </c>
      <c r="P214" s="24">
        <f t="shared" si="18"/>
        <v>0.11496746203904555</v>
      </c>
    </row>
    <row r="215" spans="1:16" x14ac:dyDescent="0.25">
      <c r="A215" s="9" t="str">
        <f>'7'!A215</f>
        <v>Keystone Central SD</v>
      </c>
      <c r="B215" s="29" t="str">
        <f>'7'!B215</f>
        <v>Clinton</v>
      </c>
      <c r="C215" s="85">
        <f>'7'!C215</f>
        <v>1228</v>
      </c>
      <c r="D215" s="85">
        <f>'7'!D215</f>
        <v>850</v>
      </c>
      <c r="E215" s="85">
        <f>'7'!E215</f>
        <v>2078</v>
      </c>
      <c r="F215" s="139" t="s">
        <v>847</v>
      </c>
      <c r="G215" s="139" t="s">
        <v>869</v>
      </c>
      <c r="H215" s="139">
        <v>2</v>
      </c>
      <c r="I215" s="145">
        <v>76</v>
      </c>
      <c r="J215" s="139">
        <v>130</v>
      </c>
      <c r="K215" s="139">
        <v>70</v>
      </c>
      <c r="L215" s="12">
        <f t="shared" si="19"/>
        <v>206</v>
      </c>
      <c r="M215" s="12">
        <f t="shared" si="15"/>
        <v>276</v>
      </c>
      <c r="N215" s="24">
        <f t="shared" si="16"/>
        <v>6.1889250814332247E-2</v>
      </c>
      <c r="O215" s="24">
        <f t="shared" si="17"/>
        <v>0.15294117647058825</v>
      </c>
      <c r="P215" s="24">
        <f t="shared" si="18"/>
        <v>9.9133782483156879E-2</v>
      </c>
    </row>
    <row r="216" spans="1:16" x14ac:dyDescent="0.25">
      <c r="A216" s="9" t="str">
        <f>'7'!A216</f>
        <v>Keystone Oaks SD</v>
      </c>
      <c r="B216" s="29" t="str">
        <f>'7'!B216</f>
        <v>Allegheny</v>
      </c>
      <c r="C216" s="85">
        <f>'7'!C216</f>
        <v>616</v>
      </c>
      <c r="D216" s="85">
        <f>'7'!D216</f>
        <v>405</v>
      </c>
      <c r="E216" s="85">
        <f>'7'!E216</f>
        <v>1021</v>
      </c>
      <c r="F216" s="139" t="s">
        <v>837</v>
      </c>
      <c r="G216" s="139" t="s">
        <v>539</v>
      </c>
      <c r="H216" s="139">
        <v>2</v>
      </c>
      <c r="I216" s="145">
        <v>45</v>
      </c>
      <c r="J216" s="139">
        <v>43</v>
      </c>
      <c r="K216" s="139">
        <v>15</v>
      </c>
      <c r="L216" s="12">
        <f t="shared" si="19"/>
        <v>88</v>
      </c>
      <c r="M216" s="12">
        <f t="shared" si="15"/>
        <v>103</v>
      </c>
      <c r="N216" s="24">
        <f t="shared" si="16"/>
        <v>7.3051948051948049E-2</v>
      </c>
      <c r="O216" s="24">
        <f t="shared" si="17"/>
        <v>0.10617283950617284</v>
      </c>
      <c r="P216" s="24">
        <f t="shared" si="18"/>
        <v>8.6190009794319289E-2</v>
      </c>
    </row>
    <row r="217" spans="1:16" x14ac:dyDescent="0.25">
      <c r="A217" s="9" t="str">
        <f>'7'!A217</f>
        <v>Keystone SD</v>
      </c>
      <c r="B217" s="29" t="str">
        <f>'7'!B217</f>
        <v>Clarion</v>
      </c>
      <c r="C217" s="85">
        <f>'7'!C217</f>
        <v>265</v>
      </c>
      <c r="D217" s="85">
        <f>'7'!D217</f>
        <v>179</v>
      </c>
      <c r="E217" s="85">
        <f>'7'!E217</f>
        <v>444</v>
      </c>
      <c r="F217" s="139" t="s">
        <v>838</v>
      </c>
      <c r="G217" s="139" t="s">
        <v>566</v>
      </c>
      <c r="H217" s="139">
        <v>2</v>
      </c>
      <c r="I217" s="145">
        <v>16</v>
      </c>
      <c r="J217" s="139">
        <v>35</v>
      </c>
      <c r="K217" s="139">
        <v>20</v>
      </c>
      <c r="L217" s="12">
        <f t="shared" si="19"/>
        <v>51</v>
      </c>
      <c r="M217" s="12">
        <f t="shared" si="15"/>
        <v>71</v>
      </c>
      <c r="N217" s="24">
        <f t="shared" si="16"/>
        <v>6.0377358490566038E-2</v>
      </c>
      <c r="O217" s="24">
        <f t="shared" si="17"/>
        <v>0.19553072625698323</v>
      </c>
      <c r="P217" s="24">
        <f t="shared" si="18"/>
        <v>0.11486486486486487</v>
      </c>
    </row>
    <row r="218" spans="1:16" x14ac:dyDescent="0.25">
      <c r="A218" s="9" t="str">
        <f>'7'!A218</f>
        <v>Kiski Area SD</v>
      </c>
      <c r="B218" s="29" t="str">
        <f>'7'!B218</f>
        <v>Westmoreland</v>
      </c>
      <c r="C218" s="85">
        <f>'7'!C218</f>
        <v>798</v>
      </c>
      <c r="D218" s="85">
        <f>'7'!D218</f>
        <v>602</v>
      </c>
      <c r="E218" s="85">
        <f>'7'!E218</f>
        <v>1400</v>
      </c>
      <c r="F218" s="139" t="s">
        <v>850</v>
      </c>
      <c r="G218" s="139" t="s">
        <v>574</v>
      </c>
      <c r="H218" s="139">
        <v>2</v>
      </c>
      <c r="I218" s="145">
        <v>53</v>
      </c>
      <c r="J218" s="139">
        <v>82</v>
      </c>
      <c r="K218" s="139">
        <v>36</v>
      </c>
      <c r="L218" s="12">
        <f t="shared" si="19"/>
        <v>135</v>
      </c>
      <c r="M218" s="12">
        <f t="shared" si="15"/>
        <v>171</v>
      </c>
      <c r="N218" s="24">
        <f t="shared" si="16"/>
        <v>6.6416040100250623E-2</v>
      </c>
      <c r="O218" s="24">
        <f t="shared" si="17"/>
        <v>0.13621262458471761</v>
      </c>
      <c r="P218" s="24">
        <f t="shared" si="18"/>
        <v>9.6428571428571433E-2</v>
      </c>
    </row>
    <row r="219" spans="1:16" x14ac:dyDescent="0.25">
      <c r="A219" s="9" t="str">
        <f>'7'!A219</f>
        <v>Kutztown Area SD</v>
      </c>
      <c r="B219" s="29" t="str">
        <f>'7'!B219</f>
        <v>Berks</v>
      </c>
      <c r="C219" s="85">
        <f>'7'!C219</f>
        <v>395</v>
      </c>
      <c r="D219" s="85">
        <f>'7'!D219</f>
        <v>261</v>
      </c>
      <c r="E219" s="85">
        <f>'7'!E219</f>
        <v>656</v>
      </c>
      <c r="F219" s="139" t="s">
        <v>842</v>
      </c>
      <c r="G219" s="139" t="s">
        <v>552</v>
      </c>
      <c r="H219" s="139">
        <v>2</v>
      </c>
      <c r="I219" s="145">
        <v>31</v>
      </c>
      <c r="J219" s="139">
        <v>24</v>
      </c>
      <c r="K219" s="139">
        <v>3</v>
      </c>
      <c r="L219" s="12">
        <f t="shared" si="19"/>
        <v>55</v>
      </c>
      <c r="M219" s="12">
        <f t="shared" si="15"/>
        <v>58</v>
      </c>
      <c r="N219" s="24">
        <f t="shared" si="16"/>
        <v>7.848101265822785E-2</v>
      </c>
      <c r="O219" s="24">
        <f t="shared" si="17"/>
        <v>9.1954022988505746E-2</v>
      </c>
      <c r="P219" s="24">
        <f t="shared" si="18"/>
        <v>8.3841463414634151E-2</v>
      </c>
    </row>
    <row r="220" spans="1:16" x14ac:dyDescent="0.25">
      <c r="A220" s="9" t="str">
        <f>'7'!A220</f>
        <v>Lackawanna Trail SD</v>
      </c>
      <c r="B220" s="29" t="str">
        <f>'7'!B220</f>
        <v>Wyoming</v>
      </c>
      <c r="C220" s="85">
        <f>'7'!C220</f>
        <v>247</v>
      </c>
      <c r="D220" s="85">
        <f>'7'!D220</f>
        <v>178</v>
      </c>
      <c r="E220" s="85">
        <f>'7'!E220</f>
        <v>425</v>
      </c>
      <c r="F220" s="139" t="s">
        <v>832</v>
      </c>
      <c r="G220" s="139" t="s">
        <v>867</v>
      </c>
      <c r="H220" s="139">
        <v>2</v>
      </c>
      <c r="I220" s="145">
        <v>11</v>
      </c>
      <c r="J220" s="139">
        <v>20</v>
      </c>
      <c r="K220" s="139">
        <v>5</v>
      </c>
      <c r="L220" s="12">
        <f t="shared" si="19"/>
        <v>31</v>
      </c>
      <c r="M220" s="12">
        <f t="shared" si="15"/>
        <v>36</v>
      </c>
      <c r="N220" s="24">
        <f t="shared" si="16"/>
        <v>4.4534412955465584E-2</v>
      </c>
      <c r="O220" s="24">
        <f t="shared" si="17"/>
        <v>0.11235955056179775</v>
      </c>
      <c r="P220" s="24">
        <f t="shared" si="18"/>
        <v>7.2941176470588232E-2</v>
      </c>
    </row>
    <row r="221" spans="1:16" x14ac:dyDescent="0.25">
      <c r="A221" s="9" t="str">
        <f>'7'!A221</f>
        <v>Lakeland SD</v>
      </c>
      <c r="B221" s="29" t="str">
        <f>'7'!B221</f>
        <v>Lackawanna</v>
      </c>
      <c r="C221" s="85">
        <f>'7'!C221</f>
        <v>322</v>
      </c>
      <c r="D221" s="85">
        <f>'7'!D221</f>
        <v>261</v>
      </c>
      <c r="E221" s="85">
        <f>'7'!E221</f>
        <v>583</v>
      </c>
      <c r="F221" s="139" t="s">
        <v>832</v>
      </c>
      <c r="G221" s="139" t="s">
        <v>833</v>
      </c>
      <c r="H221" s="139">
        <v>2</v>
      </c>
      <c r="I221" s="145">
        <v>32</v>
      </c>
      <c r="J221" s="139">
        <v>31</v>
      </c>
      <c r="K221" s="139">
        <v>7</v>
      </c>
      <c r="L221" s="12">
        <f t="shared" si="19"/>
        <v>63</v>
      </c>
      <c r="M221" s="12">
        <f t="shared" si="15"/>
        <v>70</v>
      </c>
      <c r="N221" s="24">
        <f t="shared" si="16"/>
        <v>9.9378881987577633E-2</v>
      </c>
      <c r="O221" s="24">
        <f t="shared" si="17"/>
        <v>0.11877394636015326</v>
      </c>
      <c r="P221" s="24">
        <f t="shared" si="18"/>
        <v>0.10806174957118353</v>
      </c>
    </row>
    <row r="222" spans="1:16" x14ac:dyDescent="0.25">
      <c r="A222" s="9" t="str">
        <f>'7'!A222</f>
        <v>Lake-Lehman SD</v>
      </c>
      <c r="B222" s="29" t="str">
        <f>'7'!B222</f>
        <v>Luzerne</v>
      </c>
      <c r="C222" s="85">
        <f>'7'!C222</f>
        <v>395</v>
      </c>
      <c r="D222" s="85">
        <f>'7'!D222</f>
        <v>286</v>
      </c>
      <c r="E222" s="85">
        <f>'7'!E222</f>
        <v>681</v>
      </c>
      <c r="F222" s="139" t="s">
        <v>866</v>
      </c>
      <c r="G222" s="139" t="s">
        <v>867</v>
      </c>
      <c r="H222" s="139">
        <v>2</v>
      </c>
      <c r="I222" s="145">
        <v>13</v>
      </c>
      <c r="J222" s="139">
        <v>25</v>
      </c>
      <c r="K222" s="139">
        <v>5</v>
      </c>
      <c r="L222" s="12">
        <f t="shared" si="19"/>
        <v>38</v>
      </c>
      <c r="M222" s="12">
        <f t="shared" si="15"/>
        <v>43</v>
      </c>
      <c r="N222" s="24">
        <f t="shared" si="16"/>
        <v>3.2911392405063293E-2</v>
      </c>
      <c r="O222" s="24">
        <f t="shared" si="17"/>
        <v>8.7412587412587409E-2</v>
      </c>
      <c r="P222" s="24">
        <f t="shared" si="18"/>
        <v>5.5800293685756244E-2</v>
      </c>
    </row>
    <row r="223" spans="1:16" x14ac:dyDescent="0.25">
      <c r="A223" s="9" t="str">
        <f>'7'!A223</f>
        <v>Lakeview SD</v>
      </c>
      <c r="B223" s="29" t="str">
        <f>'7'!B223</f>
        <v>Mercer</v>
      </c>
      <c r="C223" s="85">
        <f>'7'!C223</f>
        <v>284</v>
      </c>
      <c r="D223" s="85">
        <f>'7'!D223</f>
        <v>203</v>
      </c>
      <c r="E223" s="85">
        <f>'7'!E223</f>
        <v>487</v>
      </c>
      <c r="F223" s="139" t="s">
        <v>860</v>
      </c>
      <c r="G223" s="139" t="s">
        <v>591</v>
      </c>
      <c r="H223" s="139">
        <v>2</v>
      </c>
      <c r="I223" s="145">
        <v>11</v>
      </c>
      <c r="J223" s="139">
        <v>28</v>
      </c>
      <c r="K223" s="139">
        <v>8</v>
      </c>
      <c r="L223" s="12">
        <f t="shared" si="19"/>
        <v>39</v>
      </c>
      <c r="M223" s="12">
        <f t="shared" ref="M223:M286" si="20">I223+J223+K223</f>
        <v>47</v>
      </c>
      <c r="N223" s="24">
        <f t="shared" ref="N223:N286" si="21">I223/C223</f>
        <v>3.873239436619718E-2</v>
      </c>
      <c r="O223" s="24">
        <f t="shared" ref="O223:O286" si="22">J223/D223</f>
        <v>0.13793103448275862</v>
      </c>
      <c r="P223" s="24">
        <f t="shared" ref="P223:P286" si="23">L223/E223</f>
        <v>8.0082135523613956E-2</v>
      </c>
    </row>
    <row r="224" spans="1:16" x14ac:dyDescent="0.25">
      <c r="A224" s="9" t="str">
        <f>'7'!A224</f>
        <v>Lampeter-Strasburg SD</v>
      </c>
      <c r="B224" s="29" t="str">
        <f>'7'!B224</f>
        <v>Lancaster</v>
      </c>
      <c r="C224" s="85">
        <f>'7'!C224</f>
        <v>722</v>
      </c>
      <c r="D224" s="85">
        <f>'7'!D224</f>
        <v>517</v>
      </c>
      <c r="E224" s="85">
        <f>'7'!E224</f>
        <v>1239</v>
      </c>
      <c r="F224" s="139" t="s">
        <v>841</v>
      </c>
      <c r="G224" s="139" t="s">
        <v>547</v>
      </c>
      <c r="H224" s="139">
        <v>2</v>
      </c>
      <c r="I224" s="145">
        <v>39</v>
      </c>
      <c r="J224" s="139">
        <v>49</v>
      </c>
      <c r="K224" s="139">
        <v>17</v>
      </c>
      <c r="L224" s="12">
        <f t="shared" si="19"/>
        <v>88</v>
      </c>
      <c r="M224" s="12">
        <f t="shared" si="20"/>
        <v>105</v>
      </c>
      <c r="N224" s="24">
        <f t="shared" si="21"/>
        <v>5.4016620498614956E-2</v>
      </c>
      <c r="O224" s="24">
        <f t="shared" si="22"/>
        <v>9.4777562862669251E-2</v>
      </c>
      <c r="P224" s="24">
        <f t="shared" si="23"/>
        <v>7.1025020177562556E-2</v>
      </c>
    </row>
    <row r="225" spans="1:16" x14ac:dyDescent="0.25">
      <c r="A225" s="9" t="str">
        <f>'7'!A225</f>
        <v>Lancaster SD</v>
      </c>
      <c r="B225" s="29" t="str">
        <f>'7'!B225</f>
        <v>Lancaster</v>
      </c>
      <c r="C225" s="85">
        <f>'7'!C225</f>
        <v>3510</v>
      </c>
      <c r="D225" s="85">
        <f>'7'!D225</f>
        <v>2201</v>
      </c>
      <c r="E225" s="85">
        <f>'7'!E225</f>
        <v>5711</v>
      </c>
      <c r="F225" s="139" t="s">
        <v>841</v>
      </c>
      <c r="G225" s="139" t="s">
        <v>547</v>
      </c>
      <c r="H225" s="139">
        <v>2</v>
      </c>
      <c r="I225" s="145">
        <v>298</v>
      </c>
      <c r="J225" s="139">
        <v>473</v>
      </c>
      <c r="K225" s="139">
        <v>119</v>
      </c>
      <c r="L225" s="12">
        <f t="shared" si="19"/>
        <v>771</v>
      </c>
      <c r="M225" s="12">
        <f t="shared" si="20"/>
        <v>890</v>
      </c>
      <c r="N225" s="24">
        <f t="shared" si="21"/>
        <v>8.4900284900284895E-2</v>
      </c>
      <c r="O225" s="24">
        <f t="shared" si="22"/>
        <v>0.21490231712857791</v>
      </c>
      <c r="P225" s="24">
        <f t="shared" si="23"/>
        <v>0.13500262651024339</v>
      </c>
    </row>
    <row r="226" spans="1:16" x14ac:dyDescent="0.25">
      <c r="A226" s="9" t="str">
        <f>'7'!A226</f>
        <v>Laurel Highlands SD</v>
      </c>
      <c r="B226" s="29" t="str">
        <f>'7'!B226</f>
        <v>Fayette</v>
      </c>
      <c r="C226" s="85">
        <f>'7'!C226</f>
        <v>578</v>
      </c>
      <c r="D226" s="85">
        <f>'7'!D226</f>
        <v>502</v>
      </c>
      <c r="E226" s="85">
        <f>'7'!E226</f>
        <v>1080</v>
      </c>
      <c r="F226" s="139" t="s">
        <v>835</v>
      </c>
      <c r="G226" s="139" t="s">
        <v>568</v>
      </c>
      <c r="H226" s="139">
        <v>2</v>
      </c>
      <c r="I226" s="145">
        <v>68</v>
      </c>
      <c r="J226" s="139">
        <v>55</v>
      </c>
      <c r="K226" s="139">
        <v>22</v>
      </c>
      <c r="L226" s="12">
        <f t="shared" si="19"/>
        <v>123</v>
      </c>
      <c r="M226" s="12">
        <f t="shared" si="20"/>
        <v>145</v>
      </c>
      <c r="N226" s="24">
        <f t="shared" si="21"/>
        <v>0.11764705882352941</v>
      </c>
      <c r="O226" s="24">
        <f t="shared" si="22"/>
        <v>0.10956175298804781</v>
      </c>
      <c r="P226" s="24">
        <f t="shared" si="23"/>
        <v>0.11388888888888889</v>
      </c>
    </row>
    <row r="227" spans="1:16" x14ac:dyDescent="0.25">
      <c r="A227" s="9" t="str">
        <f>'7'!A227</f>
        <v>Laurel SD</v>
      </c>
      <c r="B227" s="29" t="str">
        <f>'7'!B227</f>
        <v>Lawrence</v>
      </c>
      <c r="C227" s="85">
        <f>'7'!C227</f>
        <v>231</v>
      </c>
      <c r="D227" s="85">
        <f>'7'!D227</f>
        <v>157</v>
      </c>
      <c r="E227" s="85">
        <f>'7'!E227</f>
        <v>388</v>
      </c>
      <c r="F227" s="139" t="s">
        <v>860</v>
      </c>
      <c r="G227" s="139" t="s">
        <v>549</v>
      </c>
      <c r="H227" s="139">
        <v>2</v>
      </c>
      <c r="I227" s="145">
        <v>22</v>
      </c>
      <c r="J227" s="139">
        <v>17</v>
      </c>
      <c r="K227" s="139">
        <v>7</v>
      </c>
      <c r="L227" s="12">
        <f t="shared" si="19"/>
        <v>39</v>
      </c>
      <c r="M227" s="12">
        <f t="shared" si="20"/>
        <v>46</v>
      </c>
      <c r="N227" s="24">
        <f t="shared" si="21"/>
        <v>9.5238095238095233E-2</v>
      </c>
      <c r="O227" s="24">
        <f t="shared" si="22"/>
        <v>0.10828025477707007</v>
      </c>
      <c r="P227" s="24">
        <f t="shared" si="23"/>
        <v>0.10051546391752578</v>
      </c>
    </row>
    <row r="228" spans="1:16" x14ac:dyDescent="0.25">
      <c r="A228" s="9" t="str">
        <f>'7'!A228</f>
        <v>Lebanon SD</v>
      </c>
      <c r="B228" s="29" t="str">
        <f>'7'!B228</f>
        <v>Lebanon</v>
      </c>
      <c r="C228" s="85">
        <f>'7'!C228</f>
        <v>1245</v>
      </c>
      <c r="D228" s="85">
        <f>'7'!D228</f>
        <v>838</v>
      </c>
      <c r="E228" s="85">
        <f>'7'!E228</f>
        <v>2083</v>
      </c>
      <c r="F228" s="139" t="s">
        <v>841</v>
      </c>
      <c r="G228" s="139" t="s">
        <v>548</v>
      </c>
      <c r="H228" s="139">
        <v>2</v>
      </c>
      <c r="I228" s="145">
        <v>79</v>
      </c>
      <c r="J228" s="139">
        <v>202</v>
      </c>
      <c r="K228" s="139">
        <v>66</v>
      </c>
      <c r="L228" s="12">
        <f t="shared" si="19"/>
        <v>281</v>
      </c>
      <c r="M228" s="12">
        <f t="shared" si="20"/>
        <v>347</v>
      </c>
      <c r="N228" s="24">
        <f t="shared" si="21"/>
        <v>6.3453815261044183E-2</v>
      </c>
      <c r="O228" s="24">
        <f t="shared" si="22"/>
        <v>0.24105011933174225</v>
      </c>
      <c r="P228" s="24">
        <f t="shared" si="23"/>
        <v>0.13490158425348056</v>
      </c>
    </row>
    <row r="229" spans="1:16" x14ac:dyDescent="0.25">
      <c r="A229" s="9" t="str">
        <f>'7'!A229</f>
        <v>Leechburg Area SD</v>
      </c>
      <c r="B229" s="29" t="str">
        <f>'7'!B229</f>
        <v>Armstrong</v>
      </c>
      <c r="C229" s="85">
        <f>'7'!C229</f>
        <v>179</v>
      </c>
      <c r="D229" s="85">
        <f>'7'!D229</f>
        <v>119</v>
      </c>
      <c r="E229" s="85">
        <f>'7'!E229</f>
        <v>298</v>
      </c>
      <c r="F229" s="139" t="s">
        <v>843</v>
      </c>
      <c r="G229" s="139" t="s">
        <v>569</v>
      </c>
      <c r="H229" s="139">
        <v>2</v>
      </c>
      <c r="I229" s="145">
        <v>16</v>
      </c>
      <c r="J229" s="139">
        <v>9</v>
      </c>
      <c r="K229" s="139">
        <v>8</v>
      </c>
      <c r="L229" s="12">
        <f t="shared" si="19"/>
        <v>25</v>
      </c>
      <c r="M229" s="12">
        <f t="shared" si="20"/>
        <v>33</v>
      </c>
      <c r="N229" s="24">
        <f t="shared" si="21"/>
        <v>8.9385474860335198E-2</v>
      </c>
      <c r="O229" s="24">
        <f t="shared" si="22"/>
        <v>7.5630252100840331E-2</v>
      </c>
      <c r="P229" s="24">
        <f t="shared" si="23"/>
        <v>8.3892617449664433E-2</v>
      </c>
    </row>
    <row r="230" spans="1:16" x14ac:dyDescent="0.25">
      <c r="A230" s="9" t="str">
        <f>'7'!A230</f>
        <v>Lehighton Area SD</v>
      </c>
      <c r="B230" s="29" t="str">
        <f>'7'!B230</f>
        <v>Carbon</v>
      </c>
      <c r="C230" s="85">
        <f>'7'!C230</f>
        <v>550</v>
      </c>
      <c r="D230" s="85">
        <f>'7'!D230</f>
        <v>413</v>
      </c>
      <c r="E230" s="85">
        <f>'7'!E230</f>
        <v>963</v>
      </c>
      <c r="F230" s="139" t="s">
        <v>839</v>
      </c>
      <c r="G230" s="139" t="s">
        <v>600</v>
      </c>
      <c r="H230" s="139">
        <v>2</v>
      </c>
      <c r="I230" s="145">
        <v>35</v>
      </c>
      <c r="J230" s="139">
        <v>50</v>
      </c>
      <c r="K230" s="139">
        <v>25</v>
      </c>
      <c r="L230" s="12">
        <f t="shared" si="19"/>
        <v>85</v>
      </c>
      <c r="M230" s="12">
        <f t="shared" si="20"/>
        <v>110</v>
      </c>
      <c r="N230" s="24">
        <f t="shared" si="21"/>
        <v>6.363636363636363E-2</v>
      </c>
      <c r="O230" s="24">
        <f t="shared" si="22"/>
        <v>0.12106537530266344</v>
      </c>
      <c r="P230" s="24">
        <f t="shared" si="23"/>
        <v>8.8265835929387332E-2</v>
      </c>
    </row>
    <row r="231" spans="1:16" x14ac:dyDescent="0.25">
      <c r="A231" s="9" t="str">
        <f>'7'!A231</f>
        <v>Lewisburg Area SD</v>
      </c>
      <c r="B231" s="29" t="str">
        <f>'7'!B231</f>
        <v>Union</v>
      </c>
      <c r="C231" s="85">
        <f>'7'!C231</f>
        <v>396</v>
      </c>
      <c r="D231" s="85">
        <f>'7'!D231</f>
        <v>301</v>
      </c>
      <c r="E231" s="85">
        <f>'7'!E231</f>
        <v>697</v>
      </c>
      <c r="F231" s="139" t="s">
        <v>852</v>
      </c>
      <c r="G231" s="139" t="s">
        <v>853</v>
      </c>
      <c r="H231" s="139">
        <v>2</v>
      </c>
      <c r="I231" s="145">
        <v>25</v>
      </c>
      <c r="J231" s="139">
        <v>28</v>
      </c>
      <c r="K231" s="139">
        <v>9</v>
      </c>
      <c r="L231" s="12">
        <f t="shared" si="19"/>
        <v>53</v>
      </c>
      <c r="M231" s="12">
        <f t="shared" si="20"/>
        <v>62</v>
      </c>
      <c r="N231" s="24">
        <f t="shared" si="21"/>
        <v>6.3131313131313135E-2</v>
      </c>
      <c r="O231" s="24">
        <f t="shared" si="22"/>
        <v>9.3023255813953487E-2</v>
      </c>
      <c r="P231" s="24">
        <f t="shared" si="23"/>
        <v>7.6040172166427542E-2</v>
      </c>
    </row>
    <row r="232" spans="1:16" x14ac:dyDescent="0.25">
      <c r="A232" s="9" t="str">
        <f>'7'!A232</f>
        <v>Ligonier Valley SD</v>
      </c>
      <c r="B232" s="29" t="str">
        <f>'7'!B232</f>
        <v>Westmoreland</v>
      </c>
      <c r="C232" s="85">
        <f>'7'!C232</f>
        <v>389</v>
      </c>
      <c r="D232" s="85">
        <f>'7'!D232</f>
        <v>286</v>
      </c>
      <c r="E232" s="85">
        <f>'7'!E232</f>
        <v>675</v>
      </c>
      <c r="F232" s="139" t="s">
        <v>850</v>
      </c>
      <c r="G232" s="139" t="s">
        <v>574</v>
      </c>
      <c r="H232" s="139">
        <v>2</v>
      </c>
      <c r="I232" s="145">
        <v>28</v>
      </c>
      <c r="J232" s="139">
        <v>33</v>
      </c>
      <c r="K232" s="139">
        <v>26</v>
      </c>
      <c r="L232" s="12">
        <f t="shared" si="19"/>
        <v>61</v>
      </c>
      <c r="M232" s="12">
        <f t="shared" si="20"/>
        <v>87</v>
      </c>
      <c r="N232" s="24">
        <f t="shared" si="21"/>
        <v>7.1979434447300775E-2</v>
      </c>
      <c r="O232" s="24">
        <f t="shared" si="22"/>
        <v>0.11538461538461539</v>
      </c>
      <c r="P232" s="24">
        <f t="shared" si="23"/>
        <v>9.0370370370370365E-2</v>
      </c>
    </row>
    <row r="233" spans="1:16" x14ac:dyDescent="0.25">
      <c r="A233" s="9" t="str">
        <f>'7'!A233</f>
        <v>Line Mountain SD</v>
      </c>
      <c r="B233" s="29" t="str">
        <f>'7'!B233</f>
        <v>Northumberland</v>
      </c>
      <c r="C233" s="85">
        <f>'7'!C233</f>
        <v>309</v>
      </c>
      <c r="D233" s="85">
        <f>'7'!D233</f>
        <v>208</v>
      </c>
      <c r="E233" s="85">
        <f>'7'!E233</f>
        <v>517</v>
      </c>
      <c r="F233" s="139" t="s">
        <v>852</v>
      </c>
      <c r="G233" s="139" t="s">
        <v>605</v>
      </c>
      <c r="H233" s="139">
        <v>2</v>
      </c>
      <c r="I233" s="145">
        <v>10</v>
      </c>
      <c r="J233" s="139">
        <v>14</v>
      </c>
      <c r="K233" s="139">
        <v>6</v>
      </c>
      <c r="L233" s="12">
        <f t="shared" si="19"/>
        <v>24</v>
      </c>
      <c r="M233" s="12">
        <f t="shared" si="20"/>
        <v>30</v>
      </c>
      <c r="N233" s="24">
        <f t="shared" si="21"/>
        <v>3.2362459546925564E-2</v>
      </c>
      <c r="O233" s="24">
        <f t="shared" si="22"/>
        <v>6.7307692307692304E-2</v>
      </c>
      <c r="P233" s="24">
        <f t="shared" si="23"/>
        <v>4.6421663442940041E-2</v>
      </c>
    </row>
    <row r="234" spans="1:16" x14ac:dyDescent="0.25">
      <c r="A234" s="9" t="str">
        <f>'7'!A234</f>
        <v>Littlestown Area SD</v>
      </c>
      <c r="B234" s="29" t="str">
        <f>'7'!B234</f>
        <v>Adams</v>
      </c>
      <c r="C234" s="85">
        <f>'7'!C234</f>
        <v>504</v>
      </c>
      <c r="D234" s="85">
        <f>'7'!D234</f>
        <v>368</v>
      </c>
      <c r="E234" s="85">
        <f>'7'!E234</f>
        <v>872</v>
      </c>
      <c r="F234" s="139" t="s">
        <v>854</v>
      </c>
      <c r="G234" s="139" t="s">
        <v>855</v>
      </c>
      <c r="H234" s="139">
        <v>2</v>
      </c>
      <c r="I234" s="145">
        <v>27</v>
      </c>
      <c r="J234" s="139">
        <v>27</v>
      </c>
      <c r="K234" s="139">
        <v>7</v>
      </c>
      <c r="L234" s="12">
        <f t="shared" si="19"/>
        <v>54</v>
      </c>
      <c r="M234" s="12">
        <f t="shared" si="20"/>
        <v>61</v>
      </c>
      <c r="N234" s="24">
        <f t="shared" si="21"/>
        <v>5.3571428571428568E-2</v>
      </c>
      <c r="O234" s="24">
        <f t="shared" si="22"/>
        <v>7.3369565217391311E-2</v>
      </c>
      <c r="P234" s="24">
        <f t="shared" si="23"/>
        <v>6.1926605504587159E-2</v>
      </c>
    </row>
    <row r="235" spans="1:16" x14ac:dyDescent="0.25">
      <c r="A235" s="9" t="str">
        <f>'7'!A235</f>
        <v>Lower Dauphin SD</v>
      </c>
      <c r="B235" s="29" t="str">
        <f>'7'!B235</f>
        <v>Dauphin</v>
      </c>
      <c r="C235" s="85">
        <f>'7'!C235</f>
        <v>759</v>
      </c>
      <c r="D235" s="85">
        <f>'7'!D235</f>
        <v>574</v>
      </c>
      <c r="E235" s="85">
        <f>'7'!E235</f>
        <v>1333</v>
      </c>
      <c r="F235" s="139" t="s">
        <v>856</v>
      </c>
      <c r="G235" s="139" t="s">
        <v>544</v>
      </c>
      <c r="H235" s="139">
        <v>2</v>
      </c>
      <c r="I235" s="145">
        <v>50</v>
      </c>
      <c r="J235" s="139">
        <v>46</v>
      </c>
      <c r="K235" s="139">
        <v>17</v>
      </c>
      <c r="L235" s="12">
        <f t="shared" si="19"/>
        <v>96</v>
      </c>
      <c r="M235" s="12">
        <f t="shared" si="20"/>
        <v>113</v>
      </c>
      <c r="N235" s="24">
        <f t="shared" si="21"/>
        <v>6.5876152832674575E-2</v>
      </c>
      <c r="O235" s="24">
        <f t="shared" si="22"/>
        <v>8.0139372822299645E-2</v>
      </c>
      <c r="P235" s="24">
        <f t="shared" si="23"/>
        <v>7.2018004501125277E-2</v>
      </c>
    </row>
    <row r="236" spans="1:16" x14ac:dyDescent="0.25">
      <c r="A236" s="9" t="str">
        <f>'7'!A236</f>
        <v>Lower Merion SD</v>
      </c>
      <c r="B236" s="29" t="str">
        <f>'7'!B236</f>
        <v>Montgomery</v>
      </c>
      <c r="C236" s="85">
        <f>'7'!C236</f>
        <v>1866</v>
      </c>
      <c r="D236" s="85">
        <f>'7'!D236</f>
        <v>1385</v>
      </c>
      <c r="E236" s="85">
        <f>'7'!E236</f>
        <v>3251</v>
      </c>
      <c r="F236" s="139" t="s">
        <v>834</v>
      </c>
      <c r="G236" s="139" t="s">
        <v>550</v>
      </c>
      <c r="H236" s="139">
        <v>2</v>
      </c>
      <c r="I236" s="145">
        <v>204</v>
      </c>
      <c r="J236" s="139">
        <v>142</v>
      </c>
      <c r="K236" s="139">
        <v>55</v>
      </c>
      <c r="L236" s="12">
        <f t="shared" si="19"/>
        <v>346</v>
      </c>
      <c r="M236" s="12">
        <f t="shared" si="20"/>
        <v>401</v>
      </c>
      <c r="N236" s="24">
        <f t="shared" si="21"/>
        <v>0.10932475884244373</v>
      </c>
      <c r="O236" s="24">
        <f t="shared" si="22"/>
        <v>0.10252707581227437</v>
      </c>
      <c r="P236" s="24">
        <f t="shared" si="23"/>
        <v>0.10642879114118732</v>
      </c>
    </row>
    <row r="237" spans="1:16" x14ac:dyDescent="0.25">
      <c r="A237" s="9" t="str">
        <f>'7'!A237</f>
        <v>Lower Moreland Township SD</v>
      </c>
      <c r="B237" s="29" t="str">
        <f>'7'!B237</f>
        <v>Montgomery</v>
      </c>
      <c r="C237" s="85">
        <f>'7'!C237</f>
        <v>315</v>
      </c>
      <c r="D237" s="85">
        <f>'7'!D237</f>
        <v>310</v>
      </c>
      <c r="E237" s="85">
        <f>'7'!E237</f>
        <v>625</v>
      </c>
      <c r="F237" s="139" t="s">
        <v>834</v>
      </c>
      <c r="G237" s="139" t="s">
        <v>550</v>
      </c>
      <c r="H237" s="139">
        <v>2</v>
      </c>
      <c r="I237" s="145">
        <v>27</v>
      </c>
      <c r="J237" s="139">
        <v>29</v>
      </c>
      <c r="K237" s="139">
        <v>10</v>
      </c>
      <c r="L237" s="12">
        <f t="shared" si="19"/>
        <v>56</v>
      </c>
      <c r="M237" s="12">
        <f t="shared" si="20"/>
        <v>66</v>
      </c>
      <c r="N237" s="24">
        <f t="shared" si="21"/>
        <v>8.5714285714285715E-2</v>
      </c>
      <c r="O237" s="24">
        <f t="shared" si="22"/>
        <v>9.3548387096774197E-2</v>
      </c>
      <c r="P237" s="24">
        <f t="shared" si="23"/>
        <v>8.9599999999999999E-2</v>
      </c>
    </row>
    <row r="238" spans="1:16" x14ac:dyDescent="0.25">
      <c r="A238" s="9" t="str">
        <f>'7'!A238</f>
        <v>Loyalsock Township SD</v>
      </c>
      <c r="B238" s="29" t="str">
        <f>'7'!B238</f>
        <v>Lycoming</v>
      </c>
      <c r="C238" s="85">
        <f>'7'!C238</f>
        <v>277</v>
      </c>
      <c r="D238" s="85">
        <f>'7'!D238</f>
        <v>215</v>
      </c>
      <c r="E238" s="85">
        <f>'7'!E238</f>
        <v>492</v>
      </c>
      <c r="F238" s="139" t="s">
        <v>844</v>
      </c>
      <c r="G238" s="139" t="s">
        <v>869</v>
      </c>
      <c r="H238" s="139">
        <v>2</v>
      </c>
      <c r="I238" s="145">
        <v>17</v>
      </c>
      <c r="J238" s="139">
        <v>30</v>
      </c>
      <c r="K238" s="139">
        <v>9</v>
      </c>
      <c r="L238" s="12">
        <f t="shared" si="19"/>
        <v>47</v>
      </c>
      <c r="M238" s="12">
        <f t="shared" si="20"/>
        <v>56</v>
      </c>
      <c r="N238" s="24">
        <f t="shared" si="21"/>
        <v>6.1371841155234655E-2</v>
      </c>
      <c r="O238" s="24">
        <f t="shared" si="22"/>
        <v>0.13953488372093023</v>
      </c>
      <c r="P238" s="24">
        <f t="shared" si="23"/>
        <v>9.5528455284552852E-2</v>
      </c>
    </row>
    <row r="239" spans="1:16" x14ac:dyDescent="0.25">
      <c r="A239" s="9" t="str">
        <f>'7'!A239</f>
        <v>Mahanoy Area SD</v>
      </c>
      <c r="B239" s="29" t="str">
        <f>'7'!B239</f>
        <v>Schuylkill</v>
      </c>
      <c r="C239" s="85">
        <f>'7'!C239</f>
        <v>253</v>
      </c>
      <c r="D239" s="85">
        <f>'7'!D239</f>
        <v>184</v>
      </c>
      <c r="E239" s="85">
        <f>'7'!E239</f>
        <v>437</v>
      </c>
      <c r="F239" s="139" t="s">
        <v>858</v>
      </c>
      <c r="G239" s="139" t="s">
        <v>581</v>
      </c>
      <c r="H239" s="139">
        <v>2</v>
      </c>
      <c r="I239" s="145">
        <v>19</v>
      </c>
      <c r="J239" s="139">
        <v>45</v>
      </c>
      <c r="K239" s="139">
        <v>9</v>
      </c>
      <c r="L239" s="12">
        <f t="shared" si="19"/>
        <v>64</v>
      </c>
      <c r="M239" s="12">
        <f t="shared" si="20"/>
        <v>73</v>
      </c>
      <c r="N239" s="24">
        <f t="shared" si="21"/>
        <v>7.5098814229249009E-2</v>
      </c>
      <c r="O239" s="24">
        <f t="shared" si="22"/>
        <v>0.24456521739130435</v>
      </c>
      <c r="P239" s="24">
        <f t="shared" si="23"/>
        <v>0.14645308924485126</v>
      </c>
    </row>
    <row r="240" spans="1:16" x14ac:dyDescent="0.25">
      <c r="A240" s="9" t="str">
        <f>'7'!A240</f>
        <v>Manheim Central SD</v>
      </c>
      <c r="B240" s="29" t="str">
        <f>'7'!B240</f>
        <v>Lancaster</v>
      </c>
      <c r="C240" s="85">
        <f>'7'!C240</f>
        <v>893</v>
      </c>
      <c r="D240" s="85">
        <f>'7'!D240</f>
        <v>546</v>
      </c>
      <c r="E240" s="85">
        <f>'7'!E240</f>
        <v>1439</v>
      </c>
      <c r="F240" s="139" t="s">
        <v>841</v>
      </c>
      <c r="G240" s="139" t="s">
        <v>547</v>
      </c>
      <c r="H240" s="139">
        <v>2</v>
      </c>
      <c r="I240" s="145">
        <v>59</v>
      </c>
      <c r="J240" s="139">
        <v>81</v>
      </c>
      <c r="K240" s="139">
        <v>31</v>
      </c>
      <c r="L240" s="12">
        <f t="shared" si="19"/>
        <v>140</v>
      </c>
      <c r="M240" s="12">
        <f t="shared" si="20"/>
        <v>171</v>
      </c>
      <c r="N240" s="24">
        <f t="shared" si="21"/>
        <v>6.6069428891377374E-2</v>
      </c>
      <c r="O240" s="24">
        <f t="shared" si="22"/>
        <v>0.14835164835164835</v>
      </c>
      <c r="P240" s="24">
        <f t="shared" si="23"/>
        <v>9.7289784572619872E-2</v>
      </c>
    </row>
    <row r="241" spans="1:16" x14ac:dyDescent="0.25">
      <c r="A241" s="9" t="str">
        <f>'7'!A241</f>
        <v>Manheim Township SD</v>
      </c>
      <c r="B241" s="29" t="str">
        <f>'7'!B241</f>
        <v>Lancaster</v>
      </c>
      <c r="C241" s="85">
        <f>'7'!C241</f>
        <v>1227</v>
      </c>
      <c r="D241" s="85">
        <f>'7'!D241</f>
        <v>899</v>
      </c>
      <c r="E241" s="85">
        <f>'7'!E241</f>
        <v>2126</v>
      </c>
      <c r="F241" s="139" t="s">
        <v>841</v>
      </c>
      <c r="G241" s="139" t="s">
        <v>547</v>
      </c>
      <c r="H241" s="139">
        <v>2</v>
      </c>
      <c r="I241" s="145">
        <v>90</v>
      </c>
      <c r="J241" s="139">
        <v>117</v>
      </c>
      <c r="K241" s="139">
        <v>31</v>
      </c>
      <c r="L241" s="12">
        <f t="shared" si="19"/>
        <v>207</v>
      </c>
      <c r="M241" s="12">
        <f t="shared" si="20"/>
        <v>238</v>
      </c>
      <c r="N241" s="24">
        <f t="shared" si="21"/>
        <v>7.3349633251833746E-2</v>
      </c>
      <c r="O241" s="24">
        <f t="shared" si="22"/>
        <v>0.13014460511679643</v>
      </c>
      <c r="P241" s="24">
        <f t="shared" si="23"/>
        <v>9.7365945437441204E-2</v>
      </c>
    </row>
    <row r="242" spans="1:16" x14ac:dyDescent="0.25">
      <c r="A242" s="9" t="str">
        <f>'7'!A242</f>
        <v>Marion Center Area SD</v>
      </c>
      <c r="B242" s="29" t="str">
        <f>'7'!B242</f>
        <v>Indiana</v>
      </c>
      <c r="C242" s="85">
        <f>'7'!C242</f>
        <v>402</v>
      </c>
      <c r="D242" s="85">
        <f>'7'!D242</f>
        <v>282</v>
      </c>
      <c r="E242" s="85">
        <f>'7'!E242</f>
        <v>684</v>
      </c>
      <c r="F242" s="139" t="s">
        <v>843</v>
      </c>
      <c r="G242" s="139" t="s">
        <v>580</v>
      </c>
      <c r="H242" s="139">
        <v>2</v>
      </c>
      <c r="I242" s="145">
        <v>22</v>
      </c>
      <c r="J242" s="139">
        <v>40</v>
      </c>
      <c r="K242" s="139">
        <v>13</v>
      </c>
      <c r="L242" s="12">
        <f t="shared" si="19"/>
        <v>62</v>
      </c>
      <c r="M242" s="12">
        <f t="shared" si="20"/>
        <v>75</v>
      </c>
      <c r="N242" s="24">
        <f t="shared" si="21"/>
        <v>5.4726368159203981E-2</v>
      </c>
      <c r="O242" s="24">
        <f t="shared" si="22"/>
        <v>0.14184397163120568</v>
      </c>
      <c r="P242" s="24">
        <f t="shared" si="23"/>
        <v>9.0643274853801165E-2</v>
      </c>
    </row>
    <row r="243" spans="1:16" x14ac:dyDescent="0.25">
      <c r="A243" s="9" t="str">
        <f>'7'!A243</f>
        <v>Marple Newtown SD</v>
      </c>
      <c r="B243" s="29" t="str">
        <f>'7'!B243</f>
        <v>Delaware</v>
      </c>
      <c r="C243" s="85">
        <f>'7'!C243</f>
        <v>902</v>
      </c>
      <c r="D243" s="85">
        <f>'7'!D243</f>
        <v>659</v>
      </c>
      <c r="E243" s="85">
        <f>'7'!E243</f>
        <v>1561</v>
      </c>
      <c r="F243" s="139" t="s">
        <v>864</v>
      </c>
      <c r="G243" s="139" t="s">
        <v>542</v>
      </c>
      <c r="H243" s="139">
        <v>2</v>
      </c>
      <c r="I243" s="145">
        <v>72</v>
      </c>
      <c r="J243" s="139">
        <v>69</v>
      </c>
      <c r="K243" s="139">
        <v>33</v>
      </c>
      <c r="L243" s="12">
        <f t="shared" si="19"/>
        <v>141</v>
      </c>
      <c r="M243" s="12">
        <f t="shared" si="20"/>
        <v>174</v>
      </c>
      <c r="N243" s="24">
        <f t="shared" si="21"/>
        <v>7.9822616407982258E-2</v>
      </c>
      <c r="O243" s="24">
        <f t="shared" si="22"/>
        <v>0.1047040971168437</v>
      </c>
      <c r="P243" s="24">
        <f t="shared" si="23"/>
        <v>9.0326713645099296E-2</v>
      </c>
    </row>
    <row r="244" spans="1:16" x14ac:dyDescent="0.25">
      <c r="A244" s="9" t="str">
        <f>'7'!A244</f>
        <v>Mars Area SD</v>
      </c>
      <c r="B244" s="29" t="str">
        <f>'7'!B244</f>
        <v>Butler</v>
      </c>
      <c r="C244" s="85">
        <f>'7'!C244</f>
        <v>587</v>
      </c>
      <c r="D244" s="85">
        <f>'7'!D244</f>
        <v>482</v>
      </c>
      <c r="E244" s="85">
        <f>'7'!E244</f>
        <v>1069</v>
      </c>
      <c r="F244" s="139" t="s">
        <v>860</v>
      </c>
      <c r="G244" s="139" t="s">
        <v>585</v>
      </c>
      <c r="H244" s="139">
        <v>2</v>
      </c>
      <c r="I244" s="145">
        <v>70</v>
      </c>
      <c r="J244" s="139">
        <v>46</v>
      </c>
      <c r="K244" s="139">
        <v>23</v>
      </c>
      <c r="L244" s="12">
        <f t="shared" si="19"/>
        <v>116</v>
      </c>
      <c r="M244" s="12">
        <f t="shared" si="20"/>
        <v>139</v>
      </c>
      <c r="N244" s="24">
        <f t="shared" si="21"/>
        <v>0.11925042589437819</v>
      </c>
      <c r="O244" s="24">
        <f t="shared" si="22"/>
        <v>9.5435684647302899E-2</v>
      </c>
      <c r="P244" s="24">
        <f t="shared" si="23"/>
        <v>0.10851262862488306</v>
      </c>
    </row>
    <row r="245" spans="1:16" x14ac:dyDescent="0.25">
      <c r="A245" s="9" t="str">
        <f>'7'!A245</f>
        <v>McGuffey SD</v>
      </c>
      <c r="B245" s="29" t="str">
        <f>'7'!B245</f>
        <v>Washington</v>
      </c>
      <c r="C245" s="85">
        <f>'7'!C245</f>
        <v>359</v>
      </c>
      <c r="D245" s="85">
        <f>'7'!D245</f>
        <v>266</v>
      </c>
      <c r="E245" s="85">
        <f>'7'!E245</f>
        <v>625</v>
      </c>
      <c r="F245" s="139" t="s">
        <v>835</v>
      </c>
      <c r="G245" s="139" t="s">
        <v>572</v>
      </c>
      <c r="H245" s="139">
        <v>2</v>
      </c>
      <c r="I245" s="145">
        <v>26</v>
      </c>
      <c r="J245" s="139">
        <v>21</v>
      </c>
      <c r="K245" s="139">
        <v>11</v>
      </c>
      <c r="L245" s="12">
        <f t="shared" si="19"/>
        <v>47</v>
      </c>
      <c r="M245" s="12">
        <f t="shared" si="20"/>
        <v>58</v>
      </c>
      <c r="N245" s="24">
        <f t="shared" si="21"/>
        <v>7.2423398328690811E-2</v>
      </c>
      <c r="O245" s="24">
        <f t="shared" si="22"/>
        <v>7.8947368421052627E-2</v>
      </c>
      <c r="P245" s="24">
        <f t="shared" si="23"/>
        <v>7.5200000000000003E-2</v>
      </c>
    </row>
    <row r="246" spans="1:16" x14ac:dyDescent="0.25">
      <c r="A246" s="9" t="str">
        <f>'7'!A246</f>
        <v>McKeesport Area SD</v>
      </c>
      <c r="B246" s="29" t="str">
        <f>'7'!B246</f>
        <v>Allegheny</v>
      </c>
      <c r="C246" s="85">
        <f>'7'!C246</f>
        <v>1016</v>
      </c>
      <c r="D246" s="85">
        <f>'7'!D246</f>
        <v>694</v>
      </c>
      <c r="E246" s="85">
        <f>'7'!E246</f>
        <v>1710</v>
      </c>
      <c r="F246" s="139" t="s">
        <v>837</v>
      </c>
      <c r="G246" s="139" t="s">
        <v>539</v>
      </c>
      <c r="H246" s="139">
        <v>2</v>
      </c>
      <c r="I246" s="145">
        <v>119</v>
      </c>
      <c r="J246" s="139">
        <v>115</v>
      </c>
      <c r="K246" s="139">
        <v>34</v>
      </c>
      <c r="L246" s="12">
        <f t="shared" si="19"/>
        <v>234</v>
      </c>
      <c r="M246" s="12">
        <f t="shared" si="20"/>
        <v>268</v>
      </c>
      <c r="N246" s="24">
        <f t="shared" si="21"/>
        <v>0.1171259842519685</v>
      </c>
      <c r="O246" s="24">
        <f t="shared" si="22"/>
        <v>0.16570605187319884</v>
      </c>
      <c r="P246" s="24">
        <f t="shared" si="23"/>
        <v>0.1368421052631579</v>
      </c>
    </row>
    <row r="247" spans="1:16" x14ac:dyDescent="0.25">
      <c r="A247" s="9" t="str">
        <f>'7'!A247</f>
        <v>Mechanicsburg Area SD</v>
      </c>
      <c r="B247" s="29" t="str">
        <f>'7'!B247</f>
        <v>Cumberland</v>
      </c>
      <c r="C247" s="85">
        <f>'7'!C247</f>
        <v>924</v>
      </c>
      <c r="D247" s="85">
        <f>'7'!D247</f>
        <v>614</v>
      </c>
      <c r="E247" s="85">
        <f>'7'!E247</f>
        <v>1538</v>
      </c>
      <c r="F247" s="139" t="s">
        <v>856</v>
      </c>
      <c r="G247" s="139" t="s">
        <v>857</v>
      </c>
      <c r="H247" s="139">
        <v>2</v>
      </c>
      <c r="I247" s="145">
        <v>54</v>
      </c>
      <c r="J247" s="139">
        <v>75</v>
      </c>
      <c r="K247" s="139">
        <v>14</v>
      </c>
      <c r="L247" s="12">
        <f t="shared" si="19"/>
        <v>129</v>
      </c>
      <c r="M247" s="12">
        <f t="shared" si="20"/>
        <v>143</v>
      </c>
      <c r="N247" s="24">
        <f t="shared" si="21"/>
        <v>5.844155844155844E-2</v>
      </c>
      <c r="O247" s="24">
        <f t="shared" si="22"/>
        <v>0.12214983713355049</v>
      </c>
      <c r="P247" s="24">
        <f t="shared" si="23"/>
        <v>8.3875162548764634E-2</v>
      </c>
    </row>
    <row r="248" spans="1:16" x14ac:dyDescent="0.25">
      <c r="A248" s="9" t="str">
        <f>'7'!A248</f>
        <v>Mercer Area SD</v>
      </c>
      <c r="B248" s="29" t="str">
        <f>'7'!B248</f>
        <v>Mercer</v>
      </c>
      <c r="C248" s="85">
        <f>'7'!C248</f>
        <v>269</v>
      </c>
      <c r="D248" s="85">
        <f>'7'!D248</f>
        <v>205</v>
      </c>
      <c r="E248" s="85">
        <f>'7'!E248</f>
        <v>474</v>
      </c>
      <c r="F248" s="139" t="s">
        <v>860</v>
      </c>
      <c r="G248" s="139" t="s">
        <v>591</v>
      </c>
      <c r="H248" s="139">
        <v>2</v>
      </c>
      <c r="I248" s="145">
        <v>12</v>
      </c>
      <c r="J248" s="139">
        <v>24</v>
      </c>
      <c r="K248" s="139">
        <v>9</v>
      </c>
      <c r="L248" s="12">
        <f t="shared" si="19"/>
        <v>36</v>
      </c>
      <c r="M248" s="12">
        <f t="shared" si="20"/>
        <v>45</v>
      </c>
      <c r="N248" s="24">
        <f t="shared" si="21"/>
        <v>4.4609665427509292E-2</v>
      </c>
      <c r="O248" s="24">
        <f t="shared" si="22"/>
        <v>0.11707317073170732</v>
      </c>
      <c r="P248" s="24">
        <f t="shared" si="23"/>
        <v>7.5949367088607597E-2</v>
      </c>
    </row>
    <row r="249" spans="1:16" x14ac:dyDescent="0.25">
      <c r="A249" s="9" t="str">
        <f>'7'!A249</f>
        <v>Methacton SD</v>
      </c>
      <c r="B249" s="29" t="str">
        <f>'7'!B249</f>
        <v>Montgomery</v>
      </c>
      <c r="C249" s="85">
        <f>'7'!C249</f>
        <v>990</v>
      </c>
      <c r="D249" s="85">
        <f>'7'!D249</f>
        <v>796</v>
      </c>
      <c r="E249" s="85">
        <f>'7'!E249</f>
        <v>1786</v>
      </c>
      <c r="F249" s="139" t="s">
        <v>834</v>
      </c>
      <c r="G249" s="139" t="s">
        <v>550</v>
      </c>
      <c r="H249" s="139">
        <v>2</v>
      </c>
      <c r="I249" s="145">
        <v>100</v>
      </c>
      <c r="J249" s="139">
        <v>60</v>
      </c>
      <c r="K249" s="139">
        <v>33</v>
      </c>
      <c r="L249" s="12">
        <f t="shared" si="19"/>
        <v>160</v>
      </c>
      <c r="M249" s="12">
        <f t="shared" si="20"/>
        <v>193</v>
      </c>
      <c r="N249" s="24">
        <f t="shared" si="21"/>
        <v>0.10101010101010101</v>
      </c>
      <c r="O249" s="24">
        <f t="shared" si="22"/>
        <v>7.5376884422110546E-2</v>
      </c>
      <c r="P249" s="24">
        <f t="shared" si="23"/>
        <v>8.9585666293393054E-2</v>
      </c>
    </row>
    <row r="250" spans="1:16" x14ac:dyDescent="0.25">
      <c r="A250" s="9" t="str">
        <f>'7'!A250</f>
        <v>Meyersdale Area SD</v>
      </c>
      <c r="B250" s="29" t="str">
        <f>'7'!B250</f>
        <v>Somerset</v>
      </c>
      <c r="C250" s="85">
        <f>'7'!C250</f>
        <v>228</v>
      </c>
      <c r="D250" s="85">
        <f>'7'!D250</f>
        <v>169</v>
      </c>
      <c r="E250" s="85">
        <f>'7'!E250</f>
        <v>397</v>
      </c>
      <c r="F250" s="139" t="s">
        <v>849</v>
      </c>
      <c r="G250" s="139" t="s">
        <v>577</v>
      </c>
      <c r="H250" s="139">
        <v>2</v>
      </c>
      <c r="I250" s="145">
        <v>15</v>
      </c>
      <c r="J250" s="139">
        <v>17</v>
      </c>
      <c r="K250" s="139">
        <v>9</v>
      </c>
      <c r="L250" s="12">
        <f t="shared" si="19"/>
        <v>32</v>
      </c>
      <c r="M250" s="12">
        <f t="shared" si="20"/>
        <v>41</v>
      </c>
      <c r="N250" s="24">
        <f t="shared" si="21"/>
        <v>6.5789473684210523E-2</v>
      </c>
      <c r="O250" s="24">
        <f t="shared" si="22"/>
        <v>0.10059171597633136</v>
      </c>
      <c r="P250" s="24">
        <f t="shared" si="23"/>
        <v>8.0604534005037781E-2</v>
      </c>
    </row>
    <row r="251" spans="1:16" x14ac:dyDescent="0.25">
      <c r="A251" s="9" t="str">
        <f>'7'!A251</f>
        <v>Mid Valley SD</v>
      </c>
      <c r="B251" s="29" t="str">
        <f>'7'!B251</f>
        <v>Lackawanna</v>
      </c>
      <c r="C251" s="85">
        <f>'7'!C251</f>
        <v>514</v>
      </c>
      <c r="D251" s="85">
        <f>'7'!D251</f>
        <v>316</v>
      </c>
      <c r="E251" s="85">
        <f>'7'!E251</f>
        <v>830</v>
      </c>
      <c r="F251" s="139" t="s">
        <v>832</v>
      </c>
      <c r="G251" s="139" t="s">
        <v>833</v>
      </c>
      <c r="H251" s="139">
        <v>2</v>
      </c>
      <c r="I251" s="145">
        <v>53</v>
      </c>
      <c r="J251" s="139">
        <v>53</v>
      </c>
      <c r="K251" s="139">
        <v>17</v>
      </c>
      <c r="L251" s="12">
        <f t="shared" si="19"/>
        <v>106</v>
      </c>
      <c r="M251" s="12">
        <f t="shared" si="20"/>
        <v>123</v>
      </c>
      <c r="N251" s="24">
        <f t="shared" si="21"/>
        <v>0.10311284046692606</v>
      </c>
      <c r="O251" s="24">
        <f t="shared" si="22"/>
        <v>0.16772151898734178</v>
      </c>
      <c r="P251" s="24">
        <f t="shared" si="23"/>
        <v>0.12771084337349398</v>
      </c>
    </row>
    <row r="252" spans="1:16" x14ac:dyDescent="0.25">
      <c r="A252" s="9" t="str">
        <f>'7'!A252</f>
        <v>Middletown Area SD</v>
      </c>
      <c r="B252" s="29" t="str">
        <f>'7'!B252</f>
        <v>Dauphin</v>
      </c>
      <c r="C252" s="85">
        <f>'7'!C252</f>
        <v>607</v>
      </c>
      <c r="D252" s="85">
        <f>'7'!D252</f>
        <v>395</v>
      </c>
      <c r="E252" s="85">
        <f>'7'!E252</f>
        <v>1002</v>
      </c>
      <c r="F252" s="139" t="s">
        <v>856</v>
      </c>
      <c r="G252" s="139" t="s">
        <v>544</v>
      </c>
      <c r="H252" s="139">
        <v>2</v>
      </c>
      <c r="I252" s="145">
        <v>47</v>
      </c>
      <c r="J252" s="139">
        <v>48</v>
      </c>
      <c r="K252" s="139">
        <v>17</v>
      </c>
      <c r="L252" s="12">
        <f t="shared" si="19"/>
        <v>95</v>
      </c>
      <c r="M252" s="12">
        <f t="shared" si="20"/>
        <v>112</v>
      </c>
      <c r="N252" s="24">
        <f t="shared" si="21"/>
        <v>7.7429983525535415E-2</v>
      </c>
      <c r="O252" s="24">
        <f t="shared" si="22"/>
        <v>0.12151898734177215</v>
      </c>
      <c r="P252" s="24">
        <f t="shared" si="23"/>
        <v>9.4810379241516959E-2</v>
      </c>
    </row>
    <row r="253" spans="1:16" x14ac:dyDescent="0.25">
      <c r="A253" s="9" t="str">
        <f>'7'!A253</f>
        <v>Midd-West SD</v>
      </c>
      <c r="B253" s="29" t="str">
        <f>'7'!B253</f>
        <v>Snyder</v>
      </c>
      <c r="C253" s="85">
        <f>'7'!C253</f>
        <v>690</v>
      </c>
      <c r="D253" s="85">
        <f>'7'!D253</f>
        <v>529</v>
      </c>
      <c r="E253" s="85">
        <f>'7'!E253</f>
        <v>1219</v>
      </c>
      <c r="F253" s="139" t="s">
        <v>852</v>
      </c>
      <c r="G253" s="139" t="s">
        <v>853</v>
      </c>
      <c r="H253" s="139">
        <v>2</v>
      </c>
      <c r="I253" s="145">
        <v>32</v>
      </c>
      <c r="J253" s="139">
        <v>47</v>
      </c>
      <c r="K253" s="139">
        <v>7</v>
      </c>
      <c r="L253" s="12">
        <f t="shared" si="19"/>
        <v>79</v>
      </c>
      <c r="M253" s="12">
        <f t="shared" si="20"/>
        <v>86</v>
      </c>
      <c r="N253" s="24">
        <f t="shared" si="21"/>
        <v>4.6376811594202899E-2</v>
      </c>
      <c r="O253" s="24">
        <f t="shared" si="22"/>
        <v>8.8846880907372403E-2</v>
      </c>
      <c r="P253" s="24">
        <f t="shared" si="23"/>
        <v>6.4807219031993435E-2</v>
      </c>
    </row>
    <row r="254" spans="1:16" x14ac:dyDescent="0.25">
      <c r="A254" s="9" t="str">
        <f>'7'!A254</f>
        <v>Midland Borough SD</v>
      </c>
      <c r="B254" s="29" t="str">
        <f>'7'!B254</f>
        <v>Beaver</v>
      </c>
      <c r="C254" s="85">
        <f>'7'!C254</f>
        <v>115</v>
      </c>
      <c r="D254" s="85">
        <f>'7'!D254</f>
        <v>62</v>
      </c>
      <c r="E254" s="85">
        <f>'7'!E254</f>
        <v>177</v>
      </c>
      <c r="F254" s="139" t="s">
        <v>836</v>
      </c>
      <c r="G254" s="139" t="s">
        <v>567</v>
      </c>
      <c r="H254" s="139">
        <v>2</v>
      </c>
      <c r="I254" s="145">
        <v>5</v>
      </c>
      <c r="J254" s="139">
        <v>6</v>
      </c>
      <c r="K254" s="139">
        <v>2</v>
      </c>
      <c r="L254" s="12">
        <f t="shared" si="19"/>
        <v>11</v>
      </c>
      <c r="M254" s="12">
        <f t="shared" si="20"/>
        <v>13</v>
      </c>
      <c r="N254" s="24">
        <f t="shared" si="21"/>
        <v>4.3478260869565216E-2</v>
      </c>
      <c r="O254" s="24">
        <f t="shared" si="22"/>
        <v>9.6774193548387094E-2</v>
      </c>
      <c r="P254" s="24">
        <f t="shared" si="23"/>
        <v>6.2146892655367235E-2</v>
      </c>
    </row>
    <row r="255" spans="1:16" x14ac:dyDescent="0.25">
      <c r="A255" s="9" t="str">
        <f>'7'!A255</f>
        <v>Mifflin County SD</v>
      </c>
      <c r="B255" s="29" t="str">
        <f>'7'!B255</f>
        <v>Mifflin</v>
      </c>
      <c r="C255" s="85">
        <f>'7'!C255</f>
        <v>1632</v>
      </c>
      <c r="D255" s="85">
        <f>'7'!D255</f>
        <v>1132</v>
      </c>
      <c r="E255" s="85">
        <f>'7'!E255</f>
        <v>2764</v>
      </c>
      <c r="F255" s="139" t="s">
        <v>861</v>
      </c>
      <c r="G255" s="139" t="s">
        <v>876</v>
      </c>
      <c r="H255" s="139">
        <v>2</v>
      </c>
      <c r="I255" s="145">
        <v>55</v>
      </c>
      <c r="J255" s="139">
        <v>164</v>
      </c>
      <c r="K255" s="139">
        <v>71</v>
      </c>
      <c r="L255" s="12">
        <f t="shared" si="19"/>
        <v>219</v>
      </c>
      <c r="M255" s="12">
        <f t="shared" si="20"/>
        <v>290</v>
      </c>
      <c r="N255" s="24">
        <f t="shared" si="21"/>
        <v>3.3700980392156861E-2</v>
      </c>
      <c r="O255" s="24">
        <f t="shared" si="22"/>
        <v>0.14487632508833923</v>
      </c>
      <c r="P255" s="24">
        <f t="shared" si="23"/>
        <v>7.9232995658465991E-2</v>
      </c>
    </row>
    <row r="256" spans="1:16" x14ac:dyDescent="0.25">
      <c r="A256" s="9" t="str">
        <f>'7'!A256</f>
        <v>Mifflinburg Area SD</v>
      </c>
      <c r="B256" s="29" t="str">
        <f>'7'!B256</f>
        <v>Union</v>
      </c>
      <c r="C256" s="85">
        <f>'7'!C256</f>
        <v>633</v>
      </c>
      <c r="D256" s="85">
        <f>'7'!D256</f>
        <v>483</v>
      </c>
      <c r="E256" s="85">
        <f>'7'!E256</f>
        <v>1116</v>
      </c>
      <c r="F256" s="139" t="s">
        <v>852</v>
      </c>
      <c r="G256" s="139" t="s">
        <v>853</v>
      </c>
      <c r="H256" s="139">
        <v>2</v>
      </c>
      <c r="I256" s="145">
        <v>37</v>
      </c>
      <c r="J256" s="139">
        <v>52</v>
      </c>
      <c r="K256" s="139">
        <v>14</v>
      </c>
      <c r="L256" s="12">
        <f t="shared" si="19"/>
        <v>89</v>
      </c>
      <c r="M256" s="12">
        <f t="shared" si="20"/>
        <v>103</v>
      </c>
      <c r="N256" s="24">
        <f t="shared" si="21"/>
        <v>5.845181674565561E-2</v>
      </c>
      <c r="O256" s="24">
        <f t="shared" si="22"/>
        <v>0.10766045548654245</v>
      </c>
      <c r="P256" s="24">
        <f t="shared" si="23"/>
        <v>7.9749103942652333E-2</v>
      </c>
    </row>
    <row r="257" spans="1:16" x14ac:dyDescent="0.25">
      <c r="A257" s="9" t="str">
        <f>'7'!A257</f>
        <v>Millcreek Township SD</v>
      </c>
      <c r="B257" s="29" t="str">
        <f>'7'!B257</f>
        <v>Erie</v>
      </c>
      <c r="C257" s="85">
        <f>'7'!C257</f>
        <v>1504</v>
      </c>
      <c r="D257" s="85">
        <f>'7'!D257</f>
        <v>1138</v>
      </c>
      <c r="E257" s="85">
        <f>'7'!E257</f>
        <v>2642</v>
      </c>
      <c r="F257" s="139" t="s">
        <v>865</v>
      </c>
      <c r="G257" s="139" t="s">
        <v>543</v>
      </c>
      <c r="H257" s="139">
        <v>2</v>
      </c>
      <c r="I257" s="145">
        <v>239</v>
      </c>
      <c r="J257" s="139">
        <v>150</v>
      </c>
      <c r="K257" s="139">
        <v>47</v>
      </c>
      <c r="L257" s="12">
        <f t="shared" si="19"/>
        <v>389</v>
      </c>
      <c r="M257" s="12">
        <f t="shared" si="20"/>
        <v>436</v>
      </c>
      <c r="N257" s="24">
        <f t="shared" si="21"/>
        <v>0.1589095744680851</v>
      </c>
      <c r="O257" s="24">
        <f t="shared" si="22"/>
        <v>0.13181019332161686</v>
      </c>
      <c r="P257" s="24">
        <f t="shared" si="23"/>
        <v>0.14723694171082513</v>
      </c>
    </row>
    <row r="258" spans="1:16" x14ac:dyDescent="0.25">
      <c r="A258" s="9" t="str">
        <f>'7'!A258</f>
        <v>Millersburg Area SD</v>
      </c>
      <c r="B258" s="29" t="str">
        <f>'7'!B258</f>
        <v>Dauphin</v>
      </c>
      <c r="C258" s="85">
        <f>'7'!C258</f>
        <v>266</v>
      </c>
      <c r="D258" s="85">
        <f>'7'!D258</f>
        <v>150</v>
      </c>
      <c r="E258" s="85">
        <f>'7'!E258</f>
        <v>416</v>
      </c>
      <c r="F258" s="139" t="s">
        <v>856</v>
      </c>
      <c r="G258" s="139" t="s">
        <v>544</v>
      </c>
      <c r="H258" s="139">
        <v>2</v>
      </c>
      <c r="I258" s="145">
        <v>8</v>
      </c>
      <c r="J258" s="139">
        <v>10</v>
      </c>
      <c r="K258" s="139">
        <v>4</v>
      </c>
      <c r="L258" s="12">
        <f t="shared" si="19"/>
        <v>18</v>
      </c>
      <c r="M258" s="12">
        <f t="shared" si="20"/>
        <v>22</v>
      </c>
      <c r="N258" s="24">
        <f t="shared" si="21"/>
        <v>3.007518796992481E-2</v>
      </c>
      <c r="O258" s="24">
        <f t="shared" si="22"/>
        <v>6.6666666666666666E-2</v>
      </c>
      <c r="P258" s="24">
        <f t="shared" si="23"/>
        <v>4.3269230769230768E-2</v>
      </c>
    </row>
    <row r="259" spans="1:16" x14ac:dyDescent="0.25">
      <c r="A259" s="9" t="str">
        <f>'7'!A259</f>
        <v>Millville Area SD</v>
      </c>
      <c r="B259" s="29" t="str">
        <f>'7'!B259</f>
        <v>Columbia</v>
      </c>
      <c r="C259" s="85">
        <f>'7'!C259</f>
        <v>167</v>
      </c>
      <c r="D259" s="85">
        <f>'7'!D259</f>
        <v>124</v>
      </c>
      <c r="E259" s="85">
        <f>'7'!E259</f>
        <v>291</v>
      </c>
      <c r="F259" s="139" t="s">
        <v>852</v>
      </c>
      <c r="G259" s="139" t="s">
        <v>853</v>
      </c>
      <c r="H259" s="139">
        <v>2</v>
      </c>
      <c r="I259" s="145">
        <v>11</v>
      </c>
      <c r="J259" s="139">
        <v>14</v>
      </c>
      <c r="K259" s="139">
        <v>5</v>
      </c>
      <c r="L259" s="12">
        <f t="shared" si="19"/>
        <v>25</v>
      </c>
      <c r="M259" s="12">
        <f t="shared" si="20"/>
        <v>30</v>
      </c>
      <c r="N259" s="24">
        <f t="shared" si="21"/>
        <v>6.5868263473053898E-2</v>
      </c>
      <c r="O259" s="24">
        <f t="shared" si="22"/>
        <v>0.11290322580645161</v>
      </c>
      <c r="P259" s="24">
        <f t="shared" si="23"/>
        <v>8.5910652920962199E-2</v>
      </c>
    </row>
    <row r="260" spans="1:16" x14ac:dyDescent="0.25">
      <c r="A260" s="9" t="str">
        <f>'7'!A260</f>
        <v>Milton Area SD</v>
      </c>
      <c r="B260" s="29" t="str">
        <f>'7'!B260</f>
        <v>Northumberland</v>
      </c>
      <c r="C260" s="85">
        <f>'7'!C260</f>
        <v>562</v>
      </c>
      <c r="D260" s="85">
        <f>'7'!D260</f>
        <v>426</v>
      </c>
      <c r="E260" s="85">
        <f>'7'!E260</f>
        <v>988</v>
      </c>
      <c r="F260" s="139" t="s">
        <v>852</v>
      </c>
      <c r="G260" s="139" t="s">
        <v>605</v>
      </c>
      <c r="H260" s="139">
        <v>2</v>
      </c>
      <c r="I260" s="145">
        <v>40</v>
      </c>
      <c r="J260" s="139">
        <v>47</v>
      </c>
      <c r="K260" s="139">
        <v>16</v>
      </c>
      <c r="L260" s="12">
        <f t="shared" si="19"/>
        <v>87</v>
      </c>
      <c r="M260" s="12">
        <f t="shared" si="20"/>
        <v>103</v>
      </c>
      <c r="N260" s="24">
        <f t="shared" si="21"/>
        <v>7.1174377224199295E-2</v>
      </c>
      <c r="O260" s="24">
        <f t="shared" si="22"/>
        <v>0.11032863849765258</v>
      </c>
      <c r="P260" s="24">
        <f t="shared" si="23"/>
        <v>8.8056680161943318E-2</v>
      </c>
    </row>
    <row r="261" spans="1:16" x14ac:dyDescent="0.25">
      <c r="A261" s="9" t="str">
        <f>'7'!A261</f>
        <v>Minersville Area SD</v>
      </c>
      <c r="B261" s="29" t="str">
        <f>'7'!B261</f>
        <v>Schuylkill</v>
      </c>
      <c r="C261" s="85">
        <f>'7'!C261</f>
        <v>313</v>
      </c>
      <c r="D261" s="85">
        <f>'7'!D261</f>
        <v>219</v>
      </c>
      <c r="E261" s="85">
        <f>'7'!E261</f>
        <v>532</v>
      </c>
      <c r="F261" s="139" t="s">
        <v>858</v>
      </c>
      <c r="G261" s="139" t="s">
        <v>581</v>
      </c>
      <c r="H261" s="139">
        <v>2</v>
      </c>
      <c r="I261" s="145">
        <v>22</v>
      </c>
      <c r="J261" s="139">
        <v>49</v>
      </c>
      <c r="K261" s="139">
        <v>12</v>
      </c>
      <c r="L261" s="12">
        <f t="shared" ref="L261:L324" si="24">I261+J261</f>
        <v>71</v>
      </c>
      <c r="M261" s="12">
        <f t="shared" si="20"/>
        <v>83</v>
      </c>
      <c r="N261" s="24">
        <f t="shared" si="21"/>
        <v>7.0287539936102233E-2</v>
      </c>
      <c r="O261" s="24">
        <f t="shared" si="22"/>
        <v>0.22374429223744291</v>
      </c>
      <c r="P261" s="24">
        <f t="shared" si="23"/>
        <v>0.13345864661654136</v>
      </c>
    </row>
    <row r="262" spans="1:16" x14ac:dyDescent="0.25">
      <c r="A262" s="9" t="str">
        <f>'7'!A262</f>
        <v>Mohawk Area SD</v>
      </c>
      <c r="B262" s="29" t="str">
        <f>'7'!B262</f>
        <v>Lawrence</v>
      </c>
      <c r="C262" s="85">
        <f>'7'!C262</f>
        <v>334</v>
      </c>
      <c r="D262" s="85">
        <f>'7'!D262</f>
        <v>237</v>
      </c>
      <c r="E262" s="85">
        <f>'7'!E262</f>
        <v>571</v>
      </c>
      <c r="F262" s="139" t="s">
        <v>860</v>
      </c>
      <c r="G262" s="139" t="s">
        <v>549</v>
      </c>
      <c r="H262" s="139">
        <v>2</v>
      </c>
      <c r="I262" s="145">
        <v>19</v>
      </c>
      <c r="J262" s="139">
        <v>19</v>
      </c>
      <c r="K262" s="139">
        <v>6</v>
      </c>
      <c r="L262" s="12">
        <f t="shared" si="24"/>
        <v>38</v>
      </c>
      <c r="M262" s="12">
        <f t="shared" si="20"/>
        <v>44</v>
      </c>
      <c r="N262" s="24">
        <f t="shared" si="21"/>
        <v>5.6886227544910177E-2</v>
      </c>
      <c r="O262" s="24">
        <f t="shared" si="22"/>
        <v>8.0168776371308023E-2</v>
      </c>
      <c r="P262" s="24">
        <f t="shared" si="23"/>
        <v>6.6549912434325745E-2</v>
      </c>
    </row>
    <row r="263" spans="1:16" x14ac:dyDescent="0.25">
      <c r="A263" s="9" t="str">
        <f>'7'!A263</f>
        <v>Monessen City SD</v>
      </c>
      <c r="B263" s="29" t="str">
        <f>'7'!B263</f>
        <v>Westmoreland</v>
      </c>
      <c r="C263" s="85">
        <f>'7'!C263</f>
        <v>231</v>
      </c>
      <c r="D263" s="85">
        <f>'7'!D263</f>
        <v>163</v>
      </c>
      <c r="E263" s="85">
        <f>'7'!E263</f>
        <v>394</v>
      </c>
      <c r="F263" s="139" t="s">
        <v>850</v>
      </c>
      <c r="G263" s="139" t="s">
        <v>574</v>
      </c>
      <c r="H263" s="139">
        <v>2</v>
      </c>
      <c r="I263" s="145">
        <v>20</v>
      </c>
      <c r="J263" s="139">
        <v>24</v>
      </c>
      <c r="K263" s="139">
        <v>13</v>
      </c>
      <c r="L263" s="12">
        <f t="shared" si="24"/>
        <v>44</v>
      </c>
      <c r="M263" s="12">
        <f t="shared" si="20"/>
        <v>57</v>
      </c>
      <c r="N263" s="24">
        <f t="shared" si="21"/>
        <v>8.6580086580086577E-2</v>
      </c>
      <c r="O263" s="24">
        <f t="shared" si="22"/>
        <v>0.14723926380368099</v>
      </c>
      <c r="P263" s="24">
        <f t="shared" si="23"/>
        <v>0.1116751269035533</v>
      </c>
    </row>
    <row r="264" spans="1:16" x14ac:dyDescent="0.25">
      <c r="A264" s="9" t="str">
        <f>'7'!A264</f>
        <v>Moniteau SD</v>
      </c>
      <c r="B264" s="29" t="str">
        <f>'7'!B264</f>
        <v>Butler</v>
      </c>
      <c r="C264" s="85">
        <f>'7'!C264</f>
        <v>264</v>
      </c>
      <c r="D264" s="85">
        <f>'7'!D264</f>
        <v>202</v>
      </c>
      <c r="E264" s="85">
        <f>'7'!E264</f>
        <v>466</v>
      </c>
      <c r="F264" s="139" t="s">
        <v>860</v>
      </c>
      <c r="G264" s="139" t="s">
        <v>585</v>
      </c>
      <c r="H264" s="139">
        <v>2</v>
      </c>
      <c r="I264" s="145">
        <v>16</v>
      </c>
      <c r="J264" s="139">
        <v>27</v>
      </c>
      <c r="K264" s="139">
        <v>10</v>
      </c>
      <c r="L264" s="12">
        <f t="shared" si="24"/>
        <v>43</v>
      </c>
      <c r="M264" s="12">
        <f t="shared" si="20"/>
        <v>53</v>
      </c>
      <c r="N264" s="24">
        <f t="shared" si="21"/>
        <v>6.0606060606060608E-2</v>
      </c>
      <c r="O264" s="24">
        <f t="shared" si="22"/>
        <v>0.13366336633663367</v>
      </c>
      <c r="P264" s="24">
        <f t="shared" si="23"/>
        <v>9.2274678111587988E-2</v>
      </c>
    </row>
    <row r="265" spans="1:16" x14ac:dyDescent="0.25">
      <c r="A265" s="9" t="str">
        <f>'7'!A265</f>
        <v>Montgomery Area SD</v>
      </c>
      <c r="B265" s="29" t="str">
        <f>'7'!B265</f>
        <v>Lycoming</v>
      </c>
      <c r="C265" s="85">
        <f>'7'!C265</f>
        <v>246</v>
      </c>
      <c r="D265" s="85">
        <f>'7'!D265</f>
        <v>176</v>
      </c>
      <c r="E265" s="85">
        <f>'7'!E265</f>
        <v>422</v>
      </c>
      <c r="F265" s="139" t="s">
        <v>844</v>
      </c>
      <c r="G265" s="139" t="s">
        <v>869</v>
      </c>
      <c r="H265" s="139">
        <v>2</v>
      </c>
      <c r="I265" s="145">
        <v>8</v>
      </c>
      <c r="J265" s="139">
        <v>25</v>
      </c>
      <c r="K265" s="139">
        <v>6</v>
      </c>
      <c r="L265" s="12">
        <f t="shared" si="24"/>
        <v>33</v>
      </c>
      <c r="M265" s="12">
        <f t="shared" si="20"/>
        <v>39</v>
      </c>
      <c r="N265" s="24">
        <f t="shared" si="21"/>
        <v>3.2520325203252036E-2</v>
      </c>
      <c r="O265" s="24">
        <f t="shared" si="22"/>
        <v>0.14204545454545456</v>
      </c>
      <c r="P265" s="24">
        <f t="shared" si="23"/>
        <v>7.8199052132701424E-2</v>
      </c>
    </row>
    <row r="266" spans="1:16" x14ac:dyDescent="0.25">
      <c r="A266" s="9" t="str">
        <f>'7'!A266</f>
        <v>Montour SD</v>
      </c>
      <c r="B266" s="29" t="str">
        <f>'7'!B266</f>
        <v>Allegheny</v>
      </c>
      <c r="C266" s="85">
        <f>'7'!C266</f>
        <v>670</v>
      </c>
      <c r="D266" s="85">
        <f>'7'!D266</f>
        <v>438</v>
      </c>
      <c r="E266" s="85">
        <f>'7'!E266</f>
        <v>1108</v>
      </c>
      <c r="F266" s="139" t="s">
        <v>837</v>
      </c>
      <c r="G266" s="139" t="s">
        <v>539</v>
      </c>
      <c r="H266" s="139">
        <v>2</v>
      </c>
      <c r="I266" s="145">
        <v>77</v>
      </c>
      <c r="J266" s="139">
        <v>58</v>
      </c>
      <c r="K266" s="139">
        <v>16</v>
      </c>
      <c r="L266" s="12">
        <f t="shared" si="24"/>
        <v>135</v>
      </c>
      <c r="M266" s="12">
        <f t="shared" si="20"/>
        <v>151</v>
      </c>
      <c r="N266" s="24">
        <f t="shared" si="21"/>
        <v>0.11492537313432835</v>
      </c>
      <c r="O266" s="24">
        <f t="shared" si="22"/>
        <v>0.13242009132420091</v>
      </c>
      <c r="P266" s="24">
        <f t="shared" si="23"/>
        <v>0.12184115523465704</v>
      </c>
    </row>
    <row r="267" spans="1:16" x14ac:dyDescent="0.25">
      <c r="A267" s="9" t="str">
        <f>'7'!A267</f>
        <v>Montoursville Area SD</v>
      </c>
      <c r="B267" s="29" t="str">
        <f>'7'!B267</f>
        <v>Lycoming</v>
      </c>
      <c r="C267" s="85">
        <f>'7'!C267</f>
        <v>362</v>
      </c>
      <c r="D267" s="85">
        <f>'7'!D267</f>
        <v>286</v>
      </c>
      <c r="E267" s="85">
        <f>'7'!E267</f>
        <v>648</v>
      </c>
      <c r="F267" s="139" t="s">
        <v>844</v>
      </c>
      <c r="G267" s="139" t="s">
        <v>869</v>
      </c>
      <c r="H267" s="139">
        <v>2</v>
      </c>
      <c r="I267" s="145">
        <v>21</v>
      </c>
      <c r="J267" s="139">
        <v>41</v>
      </c>
      <c r="K267" s="139">
        <v>14</v>
      </c>
      <c r="L267" s="12">
        <f t="shared" si="24"/>
        <v>62</v>
      </c>
      <c r="M267" s="12">
        <f t="shared" si="20"/>
        <v>76</v>
      </c>
      <c r="N267" s="24">
        <f t="shared" si="21"/>
        <v>5.8011049723756904E-2</v>
      </c>
      <c r="O267" s="24">
        <f t="shared" si="22"/>
        <v>0.14335664335664336</v>
      </c>
      <c r="P267" s="24">
        <f t="shared" si="23"/>
        <v>9.5679012345679007E-2</v>
      </c>
    </row>
    <row r="268" spans="1:16" x14ac:dyDescent="0.25">
      <c r="A268" s="9" t="str">
        <f>'7'!A268</f>
        <v>Montrose Area SD</v>
      </c>
      <c r="B268" s="29" t="str">
        <f>'7'!B268</f>
        <v>Susquehanna</v>
      </c>
      <c r="C268" s="85">
        <f>'7'!C268</f>
        <v>309</v>
      </c>
      <c r="D268" s="85">
        <f>'7'!D268</f>
        <v>216</v>
      </c>
      <c r="E268" s="85">
        <f>'7'!E268</f>
        <v>525</v>
      </c>
      <c r="F268" s="139" t="s">
        <v>832</v>
      </c>
      <c r="G268" s="139" t="s">
        <v>833</v>
      </c>
      <c r="H268" s="139">
        <v>2</v>
      </c>
      <c r="I268" s="145">
        <v>21</v>
      </c>
      <c r="J268" s="139">
        <v>17</v>
      </c>
      <c r="K268" s="139">
        <v>10</v>
      </c>
      <c r="L268" s="12">
        <f t="shared" si="24"/>
        <v>38</v>
      </c>
      <c r="M268" s="12">
        <f t="shared" si="20"/>
        <v>48</v>
      </c>
      <c r="N268" s="24">
        <f t="shared" si="21"/>
        <v>6.7961165048543687E-2</v>
      </c>
      <c r="O268" s="24">
        <f t="shared" si="22"/>
        <v>7.8703703703703706E-2</v>
      </c>
      <c r="P268" s="24">
        <f t="shared" si="23"/>
        <v>7.2380952380952379E-2</v>
      </c>
    </row>
    <row r="269" spans="1:16" x14ac:dyDescent="0.25">
      <c r="A269" s="9" t="str">
        <f>'7'!A269</f>
        <v>Moon Area SD</v>
      </c>
      <c r="B269" s="29" t="str">
        <f>'7'!B269</f>
        <v>Allegheny</v>
      </c>
      <c r="C269" s="85">
        <f>'7'!C269</f>
        <v>878</v>
      </c>
      <c r="D269" s="85">
        <f>'7'!D269</f>
        <v>606</v>
      </c>
      <c r="E269" s="85">
        <f>'7'!E269</f>
        <v>1484</v>
      </c>
      <c r="F269" s="139" t="s">
        <v>837</v>
      </c>
      <c r="G269" s="139" t="s">
        <v>539</v>
      </c>
      <c r="H269" s="139">
        <v>2</v>
      </c>
      <c r="I269" s="145">
        <v>104</v>
      </c>
      <c r="J269" s="139">
        <v>69</v>
      </c>
      <c r="K269" s="139">
        <v>23</v>
      </c>
      <c r="L269" s="12">
        <f t="shared" si="24"/>
        <v>173</v>
      </c>
      <c r="M269" s="12">
        <f t="shared" si="20"/>
        <v>196</v>
      </c>
      <c r="N269" s="24">
        <f t="shared" si="21"/>
        <v>0.11845102505694761</v>
      </c>
      <c r="O269" s="24">
        <f t="shared" si="22"/>
        <v>0.11386138613861387</v>
      </c>
      <c r="P269" s="24">
        <f t="shared" si="23"/>
        <v>0.11657681940700809</v>
      </c>
    </row>
    <row r="270" spans="1:16" x14ac:dyDescent="0.25">
      <c r="A270" s="9" t="str">
        <f>'7'!A270</f>
        <v>Morrisville Borough SD</v>
      </c>
      <c r="B270" s="29" t="str">
        <f>'7'!B270</f>
        <v>Bucks</v>
      </c>
      <c r="C270" s="85">
        <f>'7'!C270</f>
        <v>360</v>
      </c>
      <c r="D270" s="85">
        <f>'7'!D270</f>
        <v>216</v>
      </c>
      <c r="E270" s="85">
        <f>'7'!E270</f>
        <v>576</v>
      </c>
      <c r="F270" s="139" t="s">
        <v>851</v>
      </c>
      <c r="G270" s="139" t="s">
        <v>575</v>
      </c>
      <c r="H270" s="139">
        <v>2</v>
      </c>
      <c r="I270" s="145">
        <v>29</v>
      </c>
      <c r="J270" s="139">
        <v>29</v>
      </c>
      <c r="K270" s="139">
        <v>14</v>
      </c>
      <c r="L270" s="12">
        <f t="shared" si="24"/>
        <v>58</v>
      </c>
      <c r="M270" s="12">
        <f t="shared" si="20"/>
        <v>72</v>
      </c>
      <c r="N270" s="24">
        <f t="shared" si="21"/>
        <v>8.0555555555555561E-2</v>
      </c>
      <c r="O270" s="24">
        <f t="shared" si="22"/>
        <v>0.13425925925925927</v>
      </c>
      <c r="P270" s="24">
        <f t="shared" si="23"/>
        <v>0.10069444444444445</v>
      </c>
    </row>
    <row r="271" spans="1:16" x14ac:dyDescent="0.25">
      <c r="A271" s="9" t="str">
        <f>'7'!A271</f>
        <v>Moshannon Valley SD</v>
      </c>
      <c r="B271" s="29" t="str">
        <f>'7'!B271</f>
        <v>Clearfield</v>
      </c>
      <c r="C271" s="85">
        <f>'7'!C271</f>
        <v>203</v>
      </c>
      <c r="D271" s="85">
        <f>'7'!D271</f>
        <v>159</v>
      </c>
      <c r="E271" s="85">
        <f>'7'!E271</f>
        <v>362</v>
      </c>
      <c r="F271" s="139" t="s">
        <v>847</v>
      </c>
      <c r="G271" s="139" t="s">
        <v>859</v>
      </c>
      <c r="H271" s="139">
        <v>2</v>
      </c>
      <c r="I271" s="145">
        <v>15</v>
      </c>
      <c r="J271" s="139">
        <v>32</v>
      </c>
      <c r="K271" s="139">
        <v>24</v>
      </c>
      <c r="L271" s="12">
        <f t="shared" si="24"/>
        <v>47</v>
      </c>
      <c r="M271" s="12">
        <f t="shared" si="20"/>
        <v>71</v>
      </c>
      <c r="N271" s="24">
        <f t="shared" si="21"/>
        <v>7.3891625615763554E-2</v>
      </c>
      <c r="O271" s="24">
        <f t="shared" si="22"/>
        <v>0.20125786163522014</v>
      </c>
      <c r="P271" s="24">
        <f t="shared" si="23"/>
        <v>0.12983425414364641</v>
      </c>
    </row>
    <row r="272" spans="1:16" x14ac:dyDescent="0.25">
      <c r="A272" s="9" t="str">
        <f>'7'!A272</f>
        <v>Mount Carmel Area SD</v>
      </c>
      <c r="B272" s="29" t="str">
        <f>'7'!B272</f>
        <v>Northumberland</v>
      </c>
      <c r="C272" s="85">
        <f>'7'!C272</f>
        <v>389</v>
      </c>
      <c r="D272" s="85">
        <f>'7'!D272</f>
        <v>286</v>
      </c>
      <c r="E272" s="85">
        <f>'7'!E272</f>
        <v>675</v>
      </c>
      <c r="F272" s="139" t="s">
        <v>852</v>
      </c>
      <c r="G272" s="139" t="s">
        <v>605</v>
      </c>
      <c r="H272" s="139">
        <v>2</v>
      </c>
      <c r="I272" s="145">
        <v>33</v>
      </c>
      <c r="J272" s="139">
        <v>42</v>
      </c>
      <c r="K272" s="139">
        <v>9</v>
      </c>
      <c r="L272" s="12">
        <f t="shared" si="24"/>
        <v>75</v>
      </c>
      <c r="M272" s="12">
        <f t="shared" si="20"/>
        <v>84</v>
      </c>
      <c r="N272" s="24">
        <f t="shared" si="21"/>
        <v>8.4832904884318772E-2</v>
      </c>
      <c r="O272" s="24">
        <f t="shared" si="22"/>
        <v>0.14685314685314685</v>
      </c>
      <c r="P272" s="24">
        <f t="shared" si="23"/>
        <v>0.1111111111111111</v>
      </c>
    </row>
    <row r="273" spans="1:16" x14ac:dyDescent="0.25">
      <c r="A273" s="9" t="str">
        <f>'7'!A273</f>
        <v>Mount Pleasant Area SD</v>
      </c>
      <c r="B273" s="29" t="str">
        <f>'7'!B273</f>
        <v>Westmoreland</v>
      </c>
      <c r="C273" s="85">
        <f>'7'!C273</f>
        <v>518</v>
      </c>
      <c r="D273" s="85">
        <f>'7'!D273</f>
        <v>336</v>
      </c>
      <c r="E273" s="85">
        <f>'7'!E273</f>
        <v>854</v>
      </c>
      <c r="F273" s="139" t="s">
        <v>850</v>
      </c>
      <c r="G273" s="139" t="s">
        <v>574</v>
      </c>
      <c r="H273" s="139">
        <v>2</v>
      </c>
      <c r="I273" s="145">
        <v>49</v>
      </c>
      <c r="J273" s="139">
        <v>67</v>
      </c>
      <c r="K273" s="139">
        <v>17</v>
      </c>
      <c r="L273" s="12">
        <f t="shared" si="24"/>
        <v>116</v>
      </c>
      <c r="M273" s="12">
        <f t="shared" si="20"/>
        <v>133</v>
      </c>
      <c r="N273" s="24">
        <f t="shared" si="21"/>
        <v>9.45945945945946E-2</v>
      </c>
      <c r="O273" s="24">
        <f t="shared" si="22"/>
        <v>0.19940476190476192</v>
      </c>
      <c r="P273" s="24">
        <f t="shared" si="23"/>
        <v>0.13583138173302109</v>
      </c>
    </row>
    <row r="274" spans="1:16" x14ac:dyDescent="0.25">
      <c r="A274" s="9" t="str">
        <f>'7'!A274</f>
        <v>Mount Union Area SD</v>
      </c>
      <c r="B274" s="29" t="str">
        <f>'7'!B274</f>
        <v>Huntingdon</v>
      </c>
      <c r="C274" s="85">
        <f>'7'!C274</f>
        <v>370</v>
      </c>
      <c r="D274" s="85">
        <f>'7'!D274</f>
        <v>249</v>
      </c>
      <c r="E274" s="85">
        <f>'7'!E274</f>
        <v>619</v>
      </c>
      <c r="F274" s="139" t="s">
        <v>861</v>
      </c>
      <c r="G274" s="139" t="s">
        <v>876</v>
      </c>
      <c r="H274" s="139">
        <v>2</v>
      </c>
      <c r="I274" s="145">
        <v>13</v>
      </c>
      <c r="J274" s="139">
        <v>39</v>
      </c>
      <c r="K274" s="139">
        <v>21</v>
      </c>
      <c r="L274" s="12">
        <f t="shared" si="24"/>
        <v>52</v>
      </c>
      <c r="M274" s="12">
        <f t="shared" si="20"/>
        <v>73</v>
      </c>
      <c r="N274" s="24">
        <f t="shared" si="21"/>
        <v>3.5135135135135137E-2</v>
      </c>
      <c r="O274" s="24">
        <f t="shared" si="22"/>
        <v>0.15662650602409639</v>
      </c>
      <c r="P274" s="24">
        <f t="shared" si="23"/>
        <v>8.4006462035541199E-2</v>
      </c>
    </row>
    <row r="275" spans="1:16" x14ac:dyDescent="0.25">
      <c r="A275" s="9" t="str">
        <f>'7'!A275</f>
        <v>Mountain View SD</v>
      </c>
      <c r="B275" s="29" t="str">
        <f>'7'!B275</f>
        <v>Susquehanna</v>
      </c>
      <c r="C275" s="85">
        <f>'7'!C275</f>
        <v>258</v>
      </c>
      <c r="D275" s="85">
        <f>'7'!D275</f>
        <v>170</v>
      </c>
      <c r="E275" s="85">
        <f>'7'!E275</f>
        <v>428</v>
      </c>
      <c r="F275" s="139" t="s">
        <v>832</v>
      </c>
      <c r="G275" s="139" t="s">
        <v>833</v>
      </c>
      <c r="H275" s="139">
        <v>2</v>
      </c>
      <c r="I275" s="145">
        <v>9</v>
      </c>
      <c r="J275" s="139">
        <v>14</v>
      </c>
      <c r="K275" s="139">
        <v>9</v>
      </c>
      <c r="L275" s="12">
        <f t="shared" si="24"/>
        <v>23</v>
      </c>
      <c r="M275" s="12">
        <f t="shared" si="20"/>
        <v>32</v>
      </c>
      <c r="N275" s="24">
        <f t="shared" si="21"/>
        <v>3.4883720930232558E-2</v>
      </c>
      <c r="O275" s="24">
        <f t="shared" si="22"/>
        <v>8.2352941176470587E-2</v>
      </c>
      <c r="P275" s="24">
        <f t="shared" si="23"/>
        <v>5.3738317757009345E-2</v>
      </c>
    </row>
    <row r="276" spans="1:16" x14ac:dyDescent="0.25">
      <c r="A276" s="9" t="str">
        <f>'7'!A276</f>
        <v>Mt. Lebanon SD</v>
      </c>
      <c r="B276" s="29" t="str">
        <f>'7'!B276</f>
        <v>Allegheny</v>
      </c>
      <c r="C276" s="85">
        <f>'7'!C276</f>
        <v>1050</v>
      </c>
      <c r="D276" s="85">
        <f>'7'!D276</f>
        <v>837</v>
      </c>
      <c r="E276" s="85">
        <f>'7'!E276</f>
        <v>1887</v>
      </c>
      <c r="F276" s="139" t="s">
        <v>837</v>
      </c>
      <c r="G276" s="139" t="s">
        <v>539</v>
      </c>
      <c r="H276" s="139">
        <v>2</v>
      </c>
      <c r="I276" s="145">
        <v>106</v>
      </c>
      <c r="J276" s="139">
        <v>72</v>
      </c>
      <c r="K276" s="139">
        <v>22</v>
      </c>
      <c r="L276" s="12">
        <f t="shared" si="24"/>
        <v>178</v>
      </c>
      <c r="M276" s="12">
        <f t="shared" si="20"/>
        <v>200</v>
      </c>
      <c r="N276" s="24">
        <f t="shared" si="21"/>
        <v>0.10095238095238095</v>
      </c>
      <c r="O276" s="24">
        <f t="shared" si="22"/>
        <v>8.6021505376344093E-2</v>
      </c>
      <c r="P276" s="24">
        <f t="shared" si="23"/>
        <v>9.4329623741388452E-2</v>
      </c>
    </row>
    <row r="277" spans="1:16" x14ac:dyDescent="0.25">
      <c r="A277" s="9" t="str">
        <f>'7'!A277</f>
        <v>Muhlenberg SD</v>
      </c>
      <c r="B277" s="29" t="str">
        <f>'7'!B277</f>
        <v>Berks</v>
      </c>
      <c r="C277" s="85">
        <f>'7'!C277</f>
        <v>735</v>
      </c>
      <c r="D277" s="85">
        <f>'7'!D277</f>
        <v>466</v>
      </c>
      <c r="E277" s="85">
        <f>'7'!E277</f>
        <v>1201</v>
      </c>
      <c r="F277" s="139" t="s">
        <v>842</v>
      </c>
      <c r="G277" s="139" t="s">
        <v>552</v>
      </c>
      <c r="H277" s="139">
        <v>2</v>
      </c>
      <c r="I277" s="145">
        <v>92</v>
      </c>
      <c r="J277" s="139">
        <v>72</v>
      </c>
      <c r="K277" s="139">
        <v>27</v>
      </c>
      <c r="L277" s="12">
        <f t="shared" si="24"/>
        <v>164</v>
      </c>
      <c r="M277" s="12">
        <f t="shared" si="20"/>
        <v>191</v>
      </c>
      <c r="N277" s="24">
        <f t="shared" si="21"/>
        <v>0.1251700680272109</v>
      </c>
      <c r="O277" s="24">
        <f t="shared" si="22"/>
        <v>0.15450643776824036</v>
      </c>
      <c r="P277" s="24">
        <f t="shared" si="23"/>
        <v>0.13655287260616153</v>
      </c>
    </row>
    <row r="278" spans="1:16" x14ac:dyDescent="0.25">
      <c r="A278" s="9" t="str">
        <f>'7'!A278</f>
        <v>Muncy SD</v>
      </c>
      <c r="B278" s="29" t="str">
        <f>'7'!B278</f>
        <v>Lycoming</v>
      </c>
      <c r="C278" s="85">
        <f>'7'!C278</f>
        <v>230</v>
      </c>
      <c r="D278" s="85">
        <f>'7'!D278</f>
        <v>179</v>
      </c>
      <c r="E278" s="85">
        <f>'7'!E278</f>
        <v>409</v>
      </c>
      <c r="F278" s="139" t="s">
        <v>844</v>
      </c>
      <c r="G278" s="139" t="s">
        <v>869</v>
      </c>
      <c r="H278" s="139">
        <v>2</v>
      </c>
      <c r="I278" s="145">
        <v>25</v>
      </c>
      <c r="J278" s="139">
        <v>26</v>
      </c>
      <c r="K278" s="139">
        <v>16</v>
      </c>
      <c r="L278" s="12">
        <f t="shared" si="24"/>
        <v>51</v>
      </c>
      <c r="M278" s="12">
        <f t="shared" si="20"/>
        <v>67</v>
      </c>
      <c r="N278" s="24">
        <f t="shared" si="21"/>
        <v>0.10869565217391304</v>
      </c>
      <c r="O278" s="24">
        <f t="shared" si="22"/>
        <v>0.14525139664804471</v>
      </c>
      <c r="P278" s="24">
        <f t="shared" si="23"/>
        <v>0.12469437652811736</v>
      </c>
    </row>
    <row r="279" spans="1:16" x14ac:dyDescent="0.25">
      <c r="A279" s="9" t="str">
        <f>'7'!A279</f>
        <v>Nazareth Area SD</v>
      </c>
      <c r="B279" s="29" t="str">
        <f>'7'!B279</f>
        <v>Northampton</v>
      </c>
      <c r="C279" s="85">
        <f>'7'!C279</f>
        <v>775</v>
      </c>
      <c r="D279" s="85">
        <f>'7'!D279</f>
        <v>583</v>
      </c>
      <c r="E279" s="85">
        <f>'7'!E279</f>
        <v>1358</v>
      </c>
      <c r="F279" s="139" t="s">
        <v>848</v>
      </c>
      <c r="G279" s="139" t="s">
        <v>540</v>
      </c>
      <c r="H279" s="139">
        <v>2</v>
      </c>
      <c r="I279" s="145">
        <v>66</v>
      </c>
      <c r="J279" s="139">
        <v>74</v>
      </c>
      <c r="K279" s="139">
        <v>27</v>
      </c>
      <c r="L279" s="12">
        <f t="shared" si="24"/>
        <v>140</v>
      </c>
      <c r="M279" s="12">
        <f t="shared" si="20"/>
        <v>167</v>
      </c>
      <c r="N279" s="24">
        <f t="shared" si="21"/>
        <v>8.5161290322580643E-2</v>
      </c>
      <c r="O279" s="24">
        <f t="shared" si="22"/>
        <v>0.12692967409948541</v>
      </c>
      <c r="P279" s="24">
        <f t="shared" si="23"/>
        <v>0.10309278350515463</v>
      </c>
    </row>
    <row r="280" spans="1:16" x14ac:dyDescent="0.25">
      <c r="A280" s="9" t="str">
        <f>'7'!A280</f>
        <v>Neshaminy SD</v>
      </c>
      <c r="B280" s="29" t="str">
        <f>'7'!B280</f>
        <v>Bucks</v>
      </c>
      <c r="C280" s="85">
        <f>'7'!C280</f>
        <v>2130</v>
      </c>
      <c r="D280" s="85">
        <f>'7'!D280</f>
        <v>1488</v>
      </c>
      <c r="E280" s="85">
        <f>'7'!E280</f>
        <v>3618</v>
      </c>
      <c r="F280" s="139" t="s">
        <v>851</v>
      </c>
      <c r="G280" s="139" t="s">
        <v>575</v>
      </c>
      <c r="H280" s="139">
        <v>2</v>
      </c>
      <c r="I280" s="145">
        <v>217</v>
      </c>
      <c r="J280" s="139">
        <v>227</v>
      </c>
      <c r="K280" s="139">
        <v>85</v>
      </c>
      <c r="L280" s="12">
        <f t="shared" si="24"/>
        <v>444</v>
      </c>
      <c r="M280" s="12">
        <f t="shared" si="20"/>
        <v>529</v>
      </c>
      <c r="N280" s="24">
        <f t="shared" si="21"/>
        <v>0.10187793427230046</v>
      </c>
      <c r="O280" s="24">
        <f t="shared" si="22"/>
        <v>0.15255376344086022</v>
      </c>
      <c r="P280" s="24">
        <f t="shared" si="23"/>
        <v>0.12271973466003316</v>
      </c>
    </row>
    <row r="281" spans="1:16" x14ac:dyDescent="0.25">
      <c r="A281" s="9" t="str">
        <f>'7'!A281</f>
        <v>Neshannock Township SD</v>
      </c>
      <c r="B281" s="29" t="str">
        <f>'7'!B281</f>
        <v>Lawrence</v>
      </c>
      <c r="C281" s="85">
        <f>'7'!C281</f>
        <v>229</v>
      </c>
      <c r="D281" s="85">
        <f>'7'!D281</f>
        <v>180</v>
      </c>
      <c r="E281" s="85">
        <f>'7'!E281</f>
        <v>409</v>
      </c>
      <c r="F281" s="139" t="s">
        <v>860</v>
      </c>
      <c r="G281" s="139" t="s">
        <v>549</v>
      </c>
      <c r="H281" s="139">
        <v>2</v>
      </c>
      <c r="I281" s="145">
        <v>13</v>
      </c>
      <c r="J281" s="139">
        <v>13</v>
      </c>
      <c r="K281" s="139">
        <v>7</v>
      </c>
      <c r="L281" s="12">
        <f t="shared" si="24"/>
        <v>26</v>
      </c>
      <c r="M281" s="12">
        <f t="shared" si="20"/>
        <v>33</v>
      </c>
      <c r="N281" s="24">
        <f t="shared" si="21"/>
        <v>5.6768558951965066E-2</v>
      </c>
      <c r="O281" s="24">
        <f t="shared" si="22"/>
        <v>7.2222222222222215E-2</v>
      </c>
      <c r="P281" s="24">
        <f t="shared" si="23"/>
        <v>6.3569682151589244E-2</v>
      </c>
    </row>
    <row r="282" spans="1:16" x14ac:dyDescent="0.25">
      <c r="A282" s="9" t="str">
        <f>'7'!A282</f>
        <v>New Brighton Area SD</v>
      </c>
      <c r="B282" s="29" t="str">
        <f>'7'!B282</f>
        <v>Beaver</v>
      </c>
      <c r="C282" s="85">
        <f>'7'!C282</f>
        <v>370</v>
      </c>
      <c r="D282" s="85">
        <f>'7'!D282</f>
        <v>239</v>
      </c>
      <c r="E282" s="85">
        <f>'7'!E282</f>
        <v>609</v>
      </c>
      <c r="F282" s="139" t="s">
        <v>836</v>
      </c>
      <c r="G282" s="139" t="s">
        <v>567</v>
      </c>
      <c r="H282" s="139">
        <v>2</v>
      </c>
      <c r="I282" s="145">
        <v>38</v>
      </c>
      <c r="J282" s="139">
        <v>51</v>
      </c>
      <c r="K282" s="139">
        <v>15</v>
      </c>
      <c r="L282" s="12">
        <f t="shared" si="24"/>
        <v>89</v>
      </c>
      <c r="M282" s="12">
        <f t="shared" si="20"/>
        <v>104</v>
      </c>
      <c r="N282" s="24">
        <f t="shared" si="21"/>
        <v>0.10270270270270271</v>
      </c>
      <c r="O282" s="24">
        <f t="shared" si="22"/>
        <v>0.21338912133891214</v>
      </c>
      <c r="P282" s="24">
        <f t="shared" si="23"/>
        <v>0.14614121510673234</v>
      </c>
    </row>
    <row r="283" spans="1:16" x14ac:dyDescent="0.25">
      <c r="A283" s="9" t="str">
        <f>'7'!A283</f>
        <v>New Castle Area SD</v>
      </c>
      <c r="B283" s="29" t="str">
        <f>'7'!B283</f>
        <v>Lawrence</v>
      </c>
      <c r="C283" s="85">
        <f>'7'!C283</f>
        <v>980</v>
      </c>
      <c r="D283" s="85">
        <f>'7'!D283</f>
        <v>653</v>
      </c>
      <c r="E283" s="85">
        <f>'7'!E283</f>
        <v>1633</v>
      </c>
      <c r="F283" s="139" t="s">
        <v>860</v>
      </c>
      <c r="G283" s="139" t="s">
        <v>549</v>
      </c>
      <c r="H283" s="139">
        <v>2</v>
      </c>
      <c r="I283" s="145">
        <v>60</v>
      </c>
      <c r="J283" s="139">
        <v>94</v>
      </c>
      <c r="K283" s="139">
        <v>46</v>
      </c>
      <c r="L283" s="12">
        <f t="shared" si="24"/>
        <v>154</v>
      </c>
      <c r="M283" s="12">
        <f t="shared" si="20"/>
        <v>200</v>
      </c>
      <c r="N283" s="24">
        <f t="shared" si="21"/>
        <v>6.1224489795918366E-2</v>
      </c>
      <c r="O283" s="24">
        <f t="shared" si="22"/>
        <v>0.14395099540581929</v>
      </c>
      <c r="P283" s="24">
        <f t="shared" si="23"/>
        <v>9.4304960195958354E-2</v>
      </c>
    </row>
    <row r="284" spans="1:16" x14ac:dyDescent="0.25">
      <c r="A284" s="9" t="str">
        <f>'7'!A284</f>
        <v>New Hope-Solebury SD</v>
      </c>
      <c r="B284" s="29" t="str">
        <f>'7'!B284</f>
        <v>Bucks</v>
      </c>
      <c r="C284" s="85">
        <f>'7'!C284</f>
        <v>213</v>
      </c>
      <c r="D284" s="85">
        <f>'7'!D284</f>
        <v>187</v>
      </c>
      <c r="E284" s="85">
        <f>'7'!E284</f>
        <v>400</v>
      </c>
      <c r="F284" s="139" t="s">
        <v>851</v>
      </c>
      <c r="G284" s="139" t="s">
        <v>575</v>
      </c>
      <c r="H284" s="139">
        <v>2</v>
      </c>
      <c r="I284" s="145">
        <v>20</v>
      </c>
      <c r="J284" s="139">
        <v>25</v>
      </c>
      <c r="K284" s="139">
        <v>5</v>
      </c>
      <c r="L284" s="12">
        <f t="shared" si="24"/>
        <v>45</v>
      </c>
      <c r="M284" s="12">
        <f t="shared" si="20"/>
        <v>50</v>
      </c>
      <c r="N284" s="24">
        <f t="shared" si="21"/>
        <v>9.3896713615023469E-2</v>
      </c>
      <c r="O284" s="24">
        <f t="shared" si="22"/>
        <v>0.13368983957219252</v>
      </c>
      <c r="P284" s="24">
        <f t="shared" si="23"/>
        <v>0.1125</v>
      </c>
    </row>
    <row r="285" spans="1:16" x14ac:dyDescent="0.25">
      <c r="A285" s="9" t="str">
        <f>'7'!A285</f>
        <v>New Kensington-Arnold SD</v>
      </c>
      <c r="B285" s="29" t="str">
        <f>'7'!B285</f>
        <v>Westmoreland</v>
      </c>
      <c r="C285" s="85">
        <f>'7'!C285</f>
        <v>687</v>
      </c>
      <c r="D285" s="85">
        <f>'7'!D285</f>
        <v>491</v>
      </c>
      <c r="E285" s="85">
        <f>'7'!E285</f>
        <v>1178</v>
      </c>
      <c r="F285" s="139" t="s">
        <v>850</v>
      </c>
      <c r="G285" s="139" t="s">
        <v>574</v>
      </c>
      <c r="H285" s="139">
        <v>2</v>
      </c>
      <c r="I285" s="145">
        <v>56</v>
      </c>
      <c r="J285" s="139">
        <v>78</v>
      </c>
      <c r="K285" s="139">
        <v>30</v>
      </c>
      <c r="L285" s="12">
        <f t="shared" si="24"/>
        <v>134</v>
      </c>
      <c r="M285" s="12">
        <f t="shared" si="20"/>
        <v>164</v>
      </c>
      <c r="N285" s="24">
        <f t="shared" si="21"/>
        <v>8.1513828238719069E-2</v>
      </c>
      <c r="O285" s="24">
        <f t="shared" si="22"/>
        <v>0.15885947046843177</v>
      </c>
      <c r="P285" s="24">
        <f t="shared" si="23"/>
        <v>0.11375212224108659</v>
      </c>
    </row>
    <row r="286" spans="1:16" x14ac:dyDescent="0.25">
      <c r="A286" s="9" t="str">
        <f>'7'!A286</f>
        <v>Newport SD</v>
      </c>
      <c r="B286" s="29" t="str">
        <f>'7'!B286</f>
        <v>Perry</v>
      </c>
      <c r="C286" s="85">
        <f>'7'!C286</f>
        <v>279</v>
      </c>
      <c r="D286" s="85">
        <f>'7'!D286</f>
        <v>183</v>
      </c>
      <c r="E286" s="85">
        <f>'7'!E286</f>
        <v>462</v>
      </c>
      <c r="F286" s="139" t="s">
        <v>856</v>
      </c>
      <c r="G286" s="139" t="s">
        <v>857</v>
      </c>
      <c r="H286" s="139">
        <v>2</v>
      </c>
      <c r="I286" s="145">
        <v>21</v>
      </c>
      <c r="J286" s="139">
        <v>27</v>
      </c>
      <c r="K286" s="139">
        <v>11</v>
      </c>
      <c r="L286" s="12">
        <f t="shared" si="24"/>
        <v>48</v>
      </c>
      <c r="M286" s="12">
        <f t="shared" si="20"/>
        <v>59</v>
      </c>
      <c r="N286" s="24">
        <f t="shared" si="21"/>
        <v>7.5268817204301078E-2</v>
      </c>
      <c r="O286" s="24">
        <f t="shared" si="22"/>
        <v>0.14754098360655737</v>
      </c>
      <c r="P286" s="24">
        <f t="shared" si="23"/>
        <v>0.1038961038961039</v>
      </c>
    </row>
    <row r="287" spans="1:16" x14ac:dyDescent="0.25">
      <c r="A287" s="9" t="str">
        <f>'7'!A287</f>
        <v>Norristown Area SD</v>
      </c>
      <c r="B287" s="29" t="str">
        <f>'7'!B287</f>
        <v>Montgomery</v>
      </c>
      <c r="C287" s="85">
        <f>'7'!C287</f>
        <v>2891</v>
      </c>
      <c r="D287" s="85">
        <f>'7'!D287</f>
        <v>1774</v>
      </c>
      <c r="E287" s="85">
        <f>'7'!E287</f>
        <v>4665</v>
      </c>
      <c r="F287" s="139" t="s">
        <v>834</v>
      </c>
      <c r="G287" s="139" t="s">
        <v>550</v>
      </c>
      <c r="H287" s="139">
        <v>2</v>
      </c>
      <c r="I287" s="145">
        <v>257</v>
      </c>
      <c r="J287" s="139">
        <v>217</v>
      </c>
      <c r="K287" s="139">
        <v>88</v>
      </c>
      <c r="L287" s="12">
        <f t="shared" si="24"/>
        <v>474</v>
      </c>
      <c r="M287" s="12">
        <f t="shared" ref="M287:M350" si="25">I287+J287+K287</f>
        <v>562</v>
      </c>
      <c r="N287" s="24">
        <f t="shared" ref="N287:N350" si="26">I287/C287</f>
        <v>8.8896575579384296E-2</v>
      </c>
      <c r="O287" s="24">
        <f t="shared" ref="O287:O350" si="27">J287/D287</f>
        <v>0.12232243517474634</v>
      </c>
      <c r="P287" s="24">
        <f t="shared" ref="P287:P350" si="28">L287/E287</f>
        <v>0.10160771704180065</v>
      </c>
    </row>
    <row r="288" spans="1:16" x14ac:dyDescent="0.25">
      <c r="A288" s="9" t="str">
        <f>'7'!A288</f>
        <v>North Allegheny SD</v>
      </c>
      <c r="B288" s="29" t="str">
        <f>'7'!B288</f>
        <v>Allegheny</v>
      </c>
      <c r="C288" s="85">
        <f>'7'!C288</f>
        <v>1553</v>
      </c>
      <c r="D288" s="85">
        <f>'7'!D288</f>
        <v>1250</v>
      </c>
      <c r="E288" s="85">
        <f>'7'!E288</f>
        <v>2803</v>
      </c>
      <c r="F288" s="139" t="s">
        <v>837</v>
      </c>
      <c r="G288" s="139" t="s">
        <v>539</v>
      </c>
      <c r="H288" s="139">
        <v>2</v>
      </c>
      <c r="I288" s="145">
        <v>168</v>
      </c>
      <c r="J288" s="139">
        <v>129</v>
      </c>
      <c r="K288" s="139">
        <v>29</v>
      </c>
      <c r="L288" s="12">
        <f t="shared" si="24"/>
        <v>297</v>
      </c>
      <c r="M288" s="12">
        <f t="shared" si="25"/>
        <v>326</v>
      </c>
      <c r="N288" s="24">
        <f t="shared" si="26"/>
        <v>0.1081777205408886</v>
      </c>
      <c r="O288" s="24">
        <f t="shared" si="27"/>
        <v>0.1032</v>
      </c>
      <c r="P288" s="24">
        <f t="shared" si="28"/>
        <v>0.10595790224759187</v>
      </c>
    </row>
    <row r="289" spans="1:16" x14ac:dyDescent="0.25">
      <c r="A289" s="9" t="str">
        <f>'7'!A289</f>
        <v>North Clarion County SD</v>
      </c>
      <c r="B289" s="29" t="str">
        <f>'7'!B289</f>
        <v>Clarion</v>
      </c>
      <c r="C289" s="85">
        <f>'7'!C289</f>
        <v>175</v>
      </c>
      <c r="D289" s="85">
        <f>'7'!D289</f>
        <v>116</v>
      </c>
      <c r="E289" s="85">
        <f>'7'!E289</f>
        <v>291</v>
      </c>
      <c r="F289" s="139" t="s">
        <v>838</v>
      </c>
      <c r="G289" s="139" t="s">
        <v>566</v>
      </c>
      <c r="H289" s="139">
        <v>2</v>
      </c>
      <c r="I289" s="145">
        <v>8</v>
      </c>
      <c r="J289" s="139">
        <v>13</v>
      </c>
      <c r="K289" s="139">
        <v>12</v>
      </c>
      <c r="L289" s="12">
        <f t="shared" si="24"/>
        <v>21</v>
      </c>
      <c r="M289" s="12">
        <f t="shared" si="25"/>
        <v>33</v>
      </c>
      <c r="N289" s="24">
        <f t="shared" si="26"/>
        <v>4.5714285714285714E-2</v>
      </c>
      <c r="O289" s="24">
        <f t="shared" si="27"/>
        <v>0.11206896551724138</v>
      </c>
      <c r="P289" s="24">
        <f t="shared" si="28"/>
        <v>7.2164948453608241E-2</v>
      </c>
    </row>
    <row r="290" spans="1:16" x14ac:dyDescent="0.25">
      <c r="A290" s="9" t="str">
        <f>'7'!A290</f>
        <v>North East SD</v>
      </c>
      <c r="B290" s="29" t="str">
        <f>'7'!B290</f>
        <v>Erie</v>
      </c>
      <c r="C290" s="85">
        <f>'7'!C290</f>
        <v>354</v>
      </c>
      <c r="D290" s="85">
        <f>'7'!D290</f>
        <v>262</v>
      </c>
      <c r="E290" s="85">
        <f>'7'!E290</f>
        <v>616</v>
      </c>
      <c r="F290" s="139" t="s">
        <v>865</v>
      </c>
      <c r="G290" s="139" t="s">
        <v>543</v>
      </c>
      <c r="H290" s="139">
        <v>2</v>
      </c>
      <c r="I290" s="145">
        <v>55</v>
      </c>
      <c r="J290" s="139">
        <v>47</v>
      </c>
      <c r="K290" s="139">
        <v>16</v>
      </c>
      <c r="L290" s="12">
        <f t="shared" si="24"/>
        <v>102</v>
      </c>
      <c r="M290" s="12">
        <f t="shared" si="25"/>
        <v>118</v>
      </c>
      <c r="N290" s="24">
        <f t="shared" si="26"/>
        <v>0.15536723163841809</v>
      </c>
      <c r="O290" s="24">
        <f t="shared" si="27"/>
        <v>0.17938931297709923</v>
      </c>
      <c r="P290" s="24">
        <f t="shared" si="28"/>
        <v>0.16558441558441558</v>
      </c>
    </row>
    <row r="291" spans="1:16" x14ac:dyDescent="0.25">
      <c r="A291" s="9" t="str">
        <f>'7'!A291</f>
        <v>North Hills SD</v>
      </c>
      <c r="B291" s="29" t="str">
        <f>'7'!B291</f>
        <v>Allegheny</v>
      </c>
      <c r="C291" s="85">
        <f>'7'!C291</f>
        <v>1217</v>
      </c>
      <c r="D291" s="85">
        <f>'7'!D291</f>
        <v>743</v>
      </c>
      <c r="E291" s="85">
        <f>'7'!E291</f>
        <v>1960</v>
      </c>
      <c r="F291" s="139" t="s">
        <v>837</v>
      </c>
      <c r="G291" s="139" t="s">
        <v>539</v>
      </c>
      <c r="H291" s="139">
        <v>2</v>
      </c>
      <c r="I291" s="145">
        <v>121</v>
      </c>
      <c r="J291" s="139">
        <v>88</v>
      </c>
      <c r="K291" s="139">
        <v>23</v>
      </c>
      <c r="L291" s="12">
        <f t="shared" si="24"/>
        <v>209</v>
      </c>
      <c r="M291" s="12">
        <f t="shared" si="25"/>
        <v>232</v>
      </c>
      <c r="N291" s="24">
        <f t="shared" si="26"/>
        <v>9.9424815119145443E-2</v>
      </c>
      <c r="O291" s="24">
        <f t="shared" si="27"/>
        <v>0.11843876177658143</v>
      </c>
      <c r="P291" s="24">
        <f t="shared" si="28"/>
        <v>0.10663265306122449</v>
      </c>
    </row>
    <row r="292" spans="1:16" x14ac:dyDescent="0.25">
      <c r="A292" s="9" t="str">
        <f>'7'!A292</f>
        <v>North Penn SD</v>
      </c>
      <c r="B292" s="29" t="str">
        <f>'7'!B292</f>
        <v>Montgomery</v>
      </c>
      <c r="C292" s="85">
        <f>'7'!C292</f>
        <v>3406</v>
      </c>
      <c r="D292" s="85">
        <f>'7'!D292</f>
        <v>2329</v>
      </c>
      <c r="E292" s="85">
        <f>'7'!E292</f>
        <v>5735</v>
      </c>
      <c r="F292" s="139" t="s">
        <v>834</v>
      </c>
      <c r="G292" s="139" t="s">
        <v>550</v>
      </c>
      <c r="H292" s="139">
        <v>2</v>
      </c>
      <c r="I292" s="145">
        <v>272</v>
      </c>
      <c r="J292" s="139">
        <v>244</v>
      </c>
      <c r="K292" s="139">
        <v>85</v>
      </c>
      <c r="L292" s="12">
        <f t="shared" si="24"/>
        <v>516</v>
      </c>
      <c r="M292" s="12">
        <f t="shared" si="25"/>
        <v>601</v>
      </c>
      <c r="N292" s="24">
        <f t="shared" si="26"/>
        <v>7.985907222548444E-2</v>
      </c>
      <c r="O292" s="24">
        <f t="shared" si="27"/>
        <v>0.10476599398883642</v>
      </c>
      <c r="P292" s="24">
        <f t="shared" si="28"/>
        <v>8.9973844812554493E-2</v>
      </c>
    </row>
    <row r="293" spans="1:16" x14ac:dyDescent="0.25">
      <c r="A293" s="9" t="str">
        <f>'7'!A293</f>
        <v>North Pocono SD</v>
      </c>
      <c r="B293" s="29" t="str">
        <f>'7'!B293</f>
        <v>Lackawanna</v>
      </c>
      <c r="C293" s="85">
        <f>'7'!C293</f>
        <v>573</v>
      </c>
      <c r="D293" s="85">
        <f>'7'!D293</f>
        <v>413</v>
      </c>
      <c r="E293" s="85">
        <f>'7'!E293</f>
        <v>986</v>
      </c>
      <c r="F293" s="139" t="s">
        <v>832</v>
      </c>
      <c r="G293" s="139" t="s">
        <v>833</v>
      </c>
      <c r="H293" s="139">
        <v>2</v>
      </c>
      <c r="I293" s="145">
        <v>50</v>
      </c>
      <c r="J293" s="139">
        <v>53</v>
      </c>
      <c r="K293" s="139">
        <v>15</v>
      </c>
      <c r="L293" s="12">
        <f t="shared" si="24"/>
        <v>103</v>
      </c>
      <c r="M293" s="12">
        <f t="shared" si="25"/>
        <v>118</v>
      </c>
      <c r="N293" s="24">
        <f t="shared" si="26"/>
        <v>8.7260034904013961E-2</v>
      </c>
      <c r="O293" s="24">
        <f t="shared" si="27"/>
        <v>0.12832929782082325</v>
      </c>
      <c r="P293" s="24">
        <f t="shared" si="28"/>
        <v>0.10446247464503043</v>
      </c>
    </row>
    <row r="294" spans="1:16" x14ac:dyDescent="0.25">
      <c r="A294" s="9" t="str">
        <f>'7'!A294</f>
        <v>North Schuylkill SD</v>
      </c>
      <c r="B294" s="29" t="str">
        <f>'7'!B294</f>
        <v>Schuylkill</v>
      </c>
      <c r="C294" s="85">
        <f>'7'!C294</f>
        <v>428</v>
      </c>
      <c r="D294" s="85">
        <f>'7'!D294</f>
        <v>344</v>
      </c>
      <c r="E294" s="85">
        <f>'7'!E294</f>
        <v>772</v>
      </c>
      <c r="F294" s="139" t="s">
        <v>858</v>
      </c>
      <c r="G294" s="139" t="s">
        <v>581</v>
      </c>
      <c r="H294" s="139">
        <v>2</v>
      </c>
      <c r="I294" s="145">
        <v>29</v>
      </c>
      <c r="J294" s="139">
        <v>80</v>
      </c>
      <c r="K294" s="139">
        <v>20</v>
      </c>
      <c r="L294" s="12">
        <f t="shared" si="24"/>
        <v>109</v>
      </c>
      <c r="M294" s="12">
        <f t="shared" si="25"/>
        <v>129</v>
      </c>
      <c r="N294" s="24">
        <f t="shared" si="26"/>
        <v>6.7757009345794386E-2</v>
      </c>
      <c r="O294" s="24">
        <f t="shared" si="27"/>
        <v>0.23255813953488372</v>
      </c>
      <c r="P294" s="24">
        <f t="shared" si="28"/>
        <v>0.14119170984455959</v>
      </c>
    </row>
    <row r="295" spans="1:16" ht="22.5" x14ac:dyDescent="0.25">
      <c r="A295" s="9" t="str">
        <f>'7'!A295</f>
        <v>North Star SD</v>
      </c>
      <c r="B295" s="29" t="str">
        <f>'7'!B295</f>
        <v>Somerset</v>
      </c>
      <c r="C295" s="85">
        <f>'7'!C295</f>
        <v>308</v>
      </c>
      <c r="D295" s="85">
        <f>'7'!D295</f>
        <v>180</v>
      </c>
      <c r="E295" s="85">
        <f>'7'!E295</f>
        <v>488</v>
      </c>
      <c r="F295" s="139" t="s">
        <v>877</v>
      </c>
      <c r="G295" s="139" t="s">
        <v>577</v>
      </c>
      <c r="H295" s="139">
        <v>3</v>
      </c>
      <c r="I295" s="145">
        <v>21</v>
      </c>
      <c r="J295" s="139">
        <v>32</v>
      </c>
      <c r="K295" s="139">
        <v>8</v>
      </c>
      <c r="L295" s="12">
        <f t="shared" si="24"/>
        <v>53</v>
      </c>
      <c r="M295" s="12">
        <f t="shared" si="25"/>
        <v>61</v>
      </c>
      <c r="N295" s="24">
        <f t="shared" si="26"/>
        <v>6.8181818181818177E-2</v>
      </c>
      <c r="O295" s="24">
        <f t="shared" si="27"/>
        <v>0.17777777777777778</v>
      </c>
      <c r="P295" s="24">
        <f t="shared" si="28"/>
        <v>0.10860655737704918</v>
      </c>
    </row>
    <row r="296" spans="1:16" x14ac:dyDescent="0.25">
      <c r="A296" s="9" t="str">
        <f>'7'!A296</f>
        <v>Northampton Area SD</v>
      </c>
      <c r="B296" s="29" t="str">
        <f>'7'!B296</f>
        <v>Northampton</v>
      </c>
      <c r="C296" s="85">
        <f>'7'!C296</f>
        <v>1222</v>
      </c>
      <c r="D296" s="85">
        <f>'7'!D296</f>
        <v>904</v>
      </c>
      <c r="E296" s="85">
        <f>'7'!E296</f>
        <v>2126</v>
      </c>
      <c r="F296" s="139" t="s">
        <v>848</v>
      </c>
      <c r="G296" s="139" t="s">
        <v>540</v>
      </c>
      <c r="H296" s="139">
        <v>2</v>
      </c>
      <c r="I296" s="145">
        <v>108</v>
      </c>
      <c r="J296" s="139">
        <v>106</v>
      </c>
      <c r="K296" s="139">
        <v>35</v>
      </c>
      <c r="L296" s="12">
        <f t="shared" si="24"/>
        <v>214</v>
      </c>
      <c r="M296" s="12">
        <f t="shared" si="25"/>
        <v>249</v>
      </c>
      <c r="N296" s="24">
        <f t="shared" si="26"/>
        <v>8.8379705400982E-2</v>
      </c>
      <c r="O296" s="24">
        <f t="shared" si="27"/>
        <v>0.11725663716814159</v>
      </c>
      <c r="P296" s="24">
        <f t="shared" si="28"/>
        <v>0.1006585136406397</v>
      </c>
    </row>
    <row r="297" spans="1:16" x14ac:dyDescent="0.25">
      <c r="A297" s="9" t="str">
        <f>'7'!A297</f>
        <v>Northeast Bradford SD</v>
      </c>
      <c r="B297" s="29" t="str">
        <f>'7'!B297</f>
        <v>Bradford</v>
      </c>
      <c r="C297" s="85">
        <f>'7'!C297</f>
        <v>219</v>
      </c>
      <c r="D297" s="85">
        <f>'7'!D297</f>
        <v>148</v>
      </c>
      <c r="E297" s="85">
        <f>'7'!E297</f>
        <v>367</v>
      </c>
      <c r="F297" s="139" t="s">
        <v>844</v>
      </c>
      <c r="G297" s="139" t="s">
        <v>570</v>
      </c>
      <c r="H297" s="139">
        <v>2</v>
      </c>
      <c r="I297" s="145">
        <v>3</v>
      </c>
      <c r="J297" s="139">
        <v>11</v>
      </c>
      <c r="K297" s="139">
        <v>4</v>
      </c>
      <c r="L297" s="12">
        <f t="shared" si="24"/>
        <v>14</v>
      </c>
      <c r="M297" s="12">
        <f t="shared" si="25"/>
        <v>18</v>
      </c>
      <c r="N297" s="24">
        <f t="shared" si="26"/>
        <v>1.3698630136986301E-2</v>
      </c>
      <c r="O297" s="24">
        <f t="shared" si="27"/>
        <v>7.4324324324324328E-2</v>
      </c>
      <c r="P297" s="24">
        <f t="shared" si="28"/>
        <v>3.8147138964577658E-2</v>
      </c>
    </row>
    <row r="298" spans="1:16" x14ac:dyDescent="0.25">
      <c r="A298" s="9" t="str">
        <f>'7'!A298</f>
        <v>Northeastern York SD</v>
      </c>
      <c r="B298" s="29" t="str">
        <f>'7'!B298</f>
        <v>York</v>
      </c>
      <c r="C298" s="85">
        <f>'7'!C298</f>
        <v>970</v>
      </c>
      <c r="D298" s="85">
        <f>'7'!D298</f>
        <v>681</v>
      </c>
      <c r="E298" s="85">
        <f>'7'!E298</f>
        <v>1651</v>
      </c>
      <c r="F298" s="139" t="s">
        <v>854</v>
      </c>
      <c r="G298" s="139" t="s">
        <v>855</v>
      </c>
      <c r="H298" s="139">
        <v>2</v>
      </c>
      <c r="I298" s="145">
        <v>81</v>
      </c>
      <c r="J298" s="139">
        <v>62</v>
      </c>
      <c r="K298" s="139">
        <v>20</v>
      </c>
      <c r="L298" s="12">
        <f t="shared" si="24"/>
        <v>143</v>
      </c>
      <c r="M298" s="12">
        <f t="shared" si="25"/>
        <v>163</v>
      </c>
      <c r="N298" s="24">
        <f t="shared" si="26"/>
        <v>8.3505154639175252E-2</v>
      </c>
      <c r="O298" s="24">
        <f t="shared" si="27"/>
        <v>9.1042584434654919E-2</v>
      </c>
      <c r="P298" s="24">
        <f t="shared" si="28"/>
        <v>8.6614173228346455E-2</v>
      </c>
    </row>
    <row r="299" spans="1:16" x14ac:dyDescent="0.25">
      <c r="A299" s="9" t="str">
        <f>'7'!A299</f>
        <v>Northern Bedford County SD</v>
      </c>
      <c r="B299" s="29" t="str">
        <f>'7'!B299</f>
        <v>Bedford</v>
      </c>
      <c r="C299" s="85">
        <f>'7'!C299</f>
        <v>269</v>
      </c>
      <c r="D299" s="85">
        <f>'7'!D299</f>
        <v>182</v>
      </c>
      <c r="E299" s="85">
        <f>'7'!E299</f>
        <v>451</v>
      </c>
      <c r="F299" s="139" t="s">
        <v>849</v>
      </c>
      <c r="G299" s="139" t="s">
        <v>573</v>
      </c>
      <c r="H299" s="139">
        <v>2</v>
      </c>
      <c r="I299" s="145">
        <v>10</v>
      </c>
      <c r="J299" s="139">
        <v>17</v>
      </c>
      <c r="K299" s="139">
        <v>7</v>
      </c>
      <c r="L299" s="12">
        <f t="shared" si="24"/>
        <v>27</v>
      </c>
      <c r="M299" s="12">
        <f t="shared" si="25"/>
        <v>34</v>
      </c>
      <c r="N299" s="24">
        <f t="shared" si="26"/>
        <v>3.717472118959108E-2</v>
      </c>
      <c r="O299" s="24">
        <f t="shared" si="27"/>
        <v>9.3406593406593408E-2</v>
      </c>
      <c r="P299" s="24">
        <f t="shared" si="28"/>
        <v>5.9866962305986697E-2</v>
      </c>
    </row>
    <row r="300" spans="1:16" x14ac:dyDescent="0.25">
      <c r="A300" s="9" t="str">
        <f>'7'!A300</f>
        <v>Northern Cambria SD</v>
      </c>
      <c r="B300" s="29" t="str">
        <f>'7'!B300</f>
        <v>Cambria</v>
      </c>
      <c r="C300" s="85">
        <f>'7'!C300</f>
        <v>247</v>
      </c>
      <c r="D300" s="85">
        <f>'7'!D300</f>
        <v>214</v>
      </c>
      <c r="E300" s="85">
        <f>'7'!E300</f>
        <v>461</v>
      </c>
      <c r="F300" s="139" t="s">
        <v>849</v>
      </c>
      <c r="G300" s="139" t="s">
        <v>546</v>
      </c>
      <c r="H300" s="139">
        <v>2</v>
      </c>
      <c r="I300" s="145">
        <v>18</v>
      </c>
      <c r="J300" s="139">
        <v>22</v>
      </c>
      <c r="K300" s="139">
        <v>10</v>
      </c>
      <c r="L300" s="12">
        <f t="shared" si="24"/>
        <v>40</v>
      </c>
      <c r="M300" s="12">
        <f t="shared" si="25"/>
        <v>50</v>
      </c>
      <c r="N300" s="24">
        <f t="shared" si="26"/>
        <v>7.28744939271255E-2</v>
      </c>
      <c r="O300" s="24">
        <f t="shared" si="27"/>
        <v>0.10280373831775701</v>
      </c>
      <c r="P300" s="24">
        <f t="shared" si="28"/>
        <v>8.6767895878524945E-2</v>
      </c>
    </row>
    <row r="301" spans="1:16" x14ac:dyDescent="0.25">
      <c r="A301" s="9" t="str">
        <f>'7'!A301</f>
        <v>Northern Lebanon SD</v>
      </c>
      <c r="B301" s="29" t="str">
        <f>'7'!B301</f>
        <v>Lebanon</v>
      </c>
      <c r="C301" s="85">
        <f>'7'!C301</f>
        <v>699</v>
      </c>
      <c r="D301" s="85">
        <f>'7'!D301</f>
        <v>458</v>
      </c>
      <c r="E301" s="85">
        <f>'7'!E301</f>
        <v>1157</v>
      </c>
      <c r="F301" s="139" t="s">
        <v>841</v>
      </c>
      <c r="G301" s="139" t="s">
        <v>548</v>
      </c>
      <c r="H301" s="139">
        <v>2</v>
      </c>
      <c r="I301" s="145">
        <v>43</v>
      </c>
      <c r="J301" s="139">
        <v>62</v>
      </c>
      <c r="K301" s="139">
        <v>14</v>
      </c>
      <c r="L301" s="12">
        <f t="shared" si="24"/>
        <v>105</v>
      </c>
      <c r="M301" s="12">
        <f t="shared" si="25"/>
        <v>119</v>
      </c>
      <c r="N301" s="24">
        <f t="shared" si="26"/>
        <v>6.1516452074391992E-2</v>
      </c>
      <c r="O301" s="24">
        <f t="shared" si="27"/>
        <v>0.13537117903930132</v>
      </c>
      <c r="P301" s="24">
        <f t="shared" si="28"/>
        <v>9.0751944684528948E-2</v>
      </c>
    </row>
    <row r="302" spans="1:16" x14ac:dyDescent="0.25">
      <c r="A302" s="9" t="str">
        <f>'7'!A302</f>
        <v>Northern Lehigh SD</v>
      </c>
      <c r="B302" s="29" t="str">
        <f>'7'!B302</f>
        <v>Lehigh</v>
      </c>
      <c r="C302" s="85">
        <f>'7'!C302</f>
        <v>356</v>
      </c>
      <c r="D302" s="85">
        <f>'7'!D302</f>
        <v>260</v>
      </c>
      <c r="E302" s="85">
        <f>'7'!E302</f>
        <v>616</v>
      </c>
      <c r="F302" s="139" t="s">
        <v>839</v>
      </c>
      <c r="G302" s="139" t="s">
        <v>537</v>
      </c>
      <c r="H302" s="139">
        <v>2</v>
      </c>
      <c r="I302" s="145">
        <v>34</v>
      </c>
      <c r="J302" s="139">
        <v>32</v>
      </c>
      <c r="K302" s="139">
        <v>16</v>
      </c>
      <c r="L302" s="12">
        <f t="shared" si="24"/>
        <v>66</v>
      </c>
      <c r="M302" s="12">
        <f t="shared" si="25"/>
        <v>82</v>
      </c>
      <c r="N302" s="24">
        <f t="shared" si="26"/>
        <v>9.5505617977528087E-2</v>
      </c>
      <c r="O302" s="24">
        <f t="shared" si="27"/>
        <v>0.12307692307692308</v>
      </c>
      <c r="P302" s="24">
        <f t="shared" si="28"/>
        <v>0.10714285714285714</v>
      </c>
    </row>
    <row r="303" spans="1:16" x14ac:dyDescent="0.25">
      <c r="A303" s="9" t="str">
        <f>'7'!A303</f>
        <v>Northern Potter SD</v>
      </c>
      <c r="B303" s="29" t="str">
        <f>'7'!B303</f>
        <v>Potter</v>
      </c>
      <c r="C303" s="85">
        <f>'7'!C303</f>
        <v>144</v>
      </c>
      <c r="D303" s="85">
        <f>'7'!D303</f>
        <v>89</v>
      </c>
      <c r="E303" s="85">
        <f>'7'!E303</f>
        <v>233</v>
      </c>
      <c r="F303" s="139" t="s">
        <v>845</v>
      </c>
      <c r="G303" s="139" t="s">
        <v>571</v>
      </c>
      <c r="H303" s="139">
        <v>2</v>
      </c>
      <c r="I303" s="145">
        <v>13</v>
      </c>
      <c r="J303" s="139">
        <v>17</v>
      </c>
      <c r="K303" s="139">
        <v>6</v>
      </c>
      <c r="L303" s="12">
        <f t="shared" si="24"/>
        <v>30</v>
      </c>
      <c r="M303" s="12">
        <f t="shared" si="25"/>
        <v>36</v>
      </c>
      <c r="N303" s="24">
        <f t="shared" si="26"/>
        <v>9.0277777777777776E-2</v>
      </c>
      <c r="O303" s="24">
        <f t="shared" si="27"/>
        <v>0.19101123595505617</v>
      </c>
      <c r="P303" s="24">
        <f t="shared" si="28"/>
        <v>0.12875536480686695</v>
      </c>
    </row>
    <row r="304" spans="1:16" x14ac:dyDescent="0.25">
      <c r="A304" s="9" t="str">
        <f>'7'!A304</f>
        <v>Northern Tioga SD</v>
      </c>
      <c r="B304" s="29" t="str">
        <f>'7'!B304</f>
        <v>Tioga</v>
      </c>
      <c r="C304" s="85">
        <f>'7'!C304</f>
        <v>501</v>
      </c>
      <c r="D304" s="85">
        <f>'7'!D304</f>
        <v>323</v>
      </c>
      <c r="E304" s="85">
        <f>'7'!E304</f>
        <v>824</v>
      </c>
      <c r="F304" s="139" t="s">
        <v>844</v>
      </c>
      <c r="G304" s="139" t="s">
        <v>608</v>
      </c>
      <c r="H304" s="139">
        <v>2</v>
      </c>
      <c r="I304" s="145">
        <v>37</v>
      </c>
      <c r="J304" s="139">
        <v>42</v>
      </c>
      <c r="K304" s="139">
        <v>15</v>
      </c>
      <c r="L304" s="12">
        <f t="shared" si="24"/>
        <v>79</v>
      </c>
      <c r="M304" s="12">
        <f t="shared" si="25"/>
        <v>94</v>
      </c>
      <c r="N304" s="24">
        <f t="shared" si="26"/>
        <v>7.3852295409181631E-2</v>
      </c>
      <c r="O304" s="24">
        <f t="shared" si="27"/>
        <v>0.13003095975232198</v>
      </c>
      <c r="P304" s="24">
        <f t="shared" si="28"/>
        <v>9.5873786407766989E-2</v>
      </c>
    </row>
    <row r="305" spans="1:16" x14ac:dyDescent="0.25">
      <c r="A305" s="9" t="str">
        <f>'7'!A305</f>
        <v>Northern York County SD</v>
      </c>
      <c r="B305" s="29" t="str">
        <f>'7'!B305</f>
        <v>York</v>
      </c>
      <c r="C305" s="85">
        <f>'7'!C305</f>
        <v>692</v>
      </c>
      <c r="D305" s="85">
        <f>'7'!D305</f>
        <v>521</v>
      </c>
      <c r="E305" s="85">
        <f>'7'!E305</f>
        <v>1213</v>
      </c>
      <c r="F305" s="139" t="s">
        <v>856</v>
      </c>
      <c r="G305" s="139" t="s">
        <v>855</v>
      </c>
      <c r="H305" s="139">
        <v>2</v>
      </c>
      <c r="I305" s="145">
        <v>41</v>
      </c>
      <c r="J305" s="139">
        <v>53</v>
      </c>
      <c r="K305" s="139">
        <v>11</v>
      </c>
      <c r="L305" s="12">
        <f t="shared" si="24"/>
        <v>94</v>
      </c>
      <c r="M305" s="12">
        <f t="shared" si="25"/>
        <v>105</v>
      </c>
      <c r="N305" s="24">
        <f t="shared" si="26"/>
        <v>5.9248554913294796E-2</v>
      </c>
      <c r="O305" s="24">
        <f t="shared" si="27"/>
        <v>0.1017274472168906</v>
      </c>
      <c r="P305" s="24">
        <f t="shared" si="28"/>
        <v>7.7493816982687549E-2</v>
      </c>
    </row>
    <row r="306" spans="1:16" x14ac:dyDescent="0.25">
      <c r="A306" s="9" t="str">
        <f>'7'!A306</f>
        <v>Northgate SD</v>
      </c>
      <c r="B306" s="29" t="str">
        <f>'7'!B306</f>
        <v>Allegheny</v>
      </c>
      <c r="C306" s="85">
        <f>'7'!C306</f>
        <v>446</v>
      </c>
      <c r="D306" s="85">
        <f>'7'!D306</f>
        <v>246</v>
      </c>
      <c r="E306" s="85">
        <f>'7'!E306</f>
        <v>692</v>
      </c>
      <c r="F306" s="139" t="s">
        <v>837</v>
      </c>
      <c r="G306" s="139" t="s">
        <v>539</v>
      </c>
      <c r="H306" s="139">
        <v>2</v>
      </c>
      <c r="I306" s="145">
        <v>41</v>
      </c>
      <c r="J306" s="139">
        <v>45</v>
      </c>
      <c r="K306" s="139">
        <v>5</v>
      </c>
      <c r="L306" s="12">
        <f t="shared" si="24"/>
        <v>86</v>
      </c>
      <c r="M306" s="12">
        <f t="shared" si="25"/>
        <v>91</v>
      </c>
      <c r="N306" s="24">
        <f t="shared" si="26"/>
        <v>9.1928251121076235E-2</v>
      </c>
      <c r="O306" s="24">
        <f t="shared" si="27"/>
        <v>0.18292682926829268</v>
      </c>
      <c r="P306" s="24">
        <f t="shared" si="28"/>
        <v>0.12427745664739884</v>
      </c>
    </row>
    <row r="307" spans="1:16" x14ac:dyDescent="0.25">
      <c r="A307" s="9" t="str">
        <f>'7'!A307</f>
        <v>Northwest Area SD</v>
      </c>
      <c r="B307" s="29" t="str">
        <f>'7'!B307</f>
        <v>Luzerne</v>
      </c>
      <c r="C307" s="85">
        <f>'7'!C307</f>
        <v>248</v>
      </c>
      <c r="D307" s="85">
        <f>'7'!D307</f>
        <v>186</v>
      </c>
      <c r="E307" s="85">
        <f>'7'!E307</f>
        <v>434</v>
      </c>
      <c r="F307" s="139" t="s">
        <v>866</v>
      </c>
      <c r="G307" s="139" t="s">
        <v>867</v>
      </c>
      <c r="H307" s="139">
        <v>2</v>
      </c>
      <c r="I307" s="145">
        <v>13</v>
      </c>
      <c r="J307" s="139">
        <v>15</v>
      </c>
      <c r="K307" s="139">
        <v>11</v>
      </c>
      <c r="L307" s="12">
        <f t="shared" si="24"/>
        <v>28</v>
      </c>
      <c r="M307" s="12">
        <f t="shared" si="25"/>
        <v>39</v>
      </c>
      <c r="N307" s="24">
        <f t="shared" si="26"/>
        <v>5.2419354838709679E-2</v>
      </c>
      <c r="O307" s="24">
        <f t="shared" si="27"/>
        <v>8.0645161290322578E-2</v>
      </c>
      <c r="P307" s="24">
        <f t="shared" si="28"/>
        <v>6.4516129032258063E-2</v>
      </c>
    </row>
    <row r="308" spans="1:16" x14ac:dyDescent="0.25">
      <c r="A308" s="9" t="str">
        <f>'7'!A308</f>
        <v>Northwestern Lehigh SD</v>
      </c>
      <c r="B308" s="29" t="str">
        <f>'7'!B308</f>
        <v>Lehigh</v>
      </c>
      <c r="C308" s="85">
        <f>'7'!C308</f>
        <v>418</v>
      </c>
      <c r="D308" s="85">
        <f>'7'!D308</f>
        <v>327</v>
      </c>
      <c r="E308" s="85">
        <f>'7'!E308</f>
        <v>745</v>
      </c>
      <c r="F308" s="139" t="s">
        <v>839</v>
      </c>
      <c r="G308" s="139" t="s">
        <v>537</v>
      </c>
      <c r="H308" s="139">
        <v>2</v>
      </c>
      <c r="I308" s="145">
        <v>53</v>
      </c>
      <c r="J308" s="139">
        <v>49</v>
      </c>
      <c r="K308" s="139">
        <v>11</v>
      </c>
      <c r="L308" s="12">
        <f t="shared" si="24"/>
        <v>102</v>
      </c>
      <c r="M308" s="12">
        <f t="shared" si="25"/>
        <v>113</v>
      </c>
      <c r="N308" s="24">
        <f t="shared" si="26"/>
        <v>0.12679425837320574</v>
      </c>
      <c r="O308" s="24">
        <f t="shared" si="27"/>
        <v>0.14984709480122324</v>
      </c>
      <c r="P308" s="24">
        <f t="shared" si="28"/>
        <v>0.13691275167785236</v>
      </c>
    </row>
    <row r="309" spans="1:16" x14ac:dyDescent="0.25">
      <c r="A309" s="9" t="str">
        <f>'7'!A309</f>
        <v>Northwestern SD</v>
      </c>
      <c r="B309" s="29" t="str">
        <f>'7'!B309</f>
        <v>Erie</v>
      </c>
      <c r="C309" s="85">
        <f>'7'!C309</f>
        <v>322</v>
      </c>
      <c r="D309" s="85">
        <f>'7'!D309</f>
        <v>241</v>
      </c>
      <c r="E309" s="85">
        <f>'7'!E309</f>
        <v>563</v>
      </c>
      <c r="F309" s="139" t="s">
        <v>865</v>
      </c>
      <c r="G309" s="139" t="s">
        <v>543</v>
      </c>
      <c r="H309" s="139">
        <v>2</v>
      </c>
      <c r="I309" s="145">
        <v>43</v>
      </c>
      <c r="J309" s="139">
        <v>30</v>
      </c>
      <c r="K309" s="139">
        <v>19</v>
      </c>
      <c r="L309" s="12">
        <f t="shared" si="24"/>
        <v>73</v>
      </c>
      <c r="M309" s="12">
        <f t="shared" si="25"/>
        <v>92</v>
      </c>
      <c r="N309" s="24">
        <f t="shared" si="26"/>
        <v>0.13354037267080746</v>
      </c>
      <c r="O309" s="24">
        <f t="shared" si="27"/>
        <v>0.12448132780082988</v>
      </c>
      <c r="P309" s="24">
        <f t="shared" si="28"/>
        <v>0.12966252220248667</v>
      </c>
    </row>
    <row r="310" spans="1:16" x14ac:dyDescent="0.25">
      <c r="A310" s="9" t="str">
        <f>'7'!A310</f>
        <v>Norwin SD</v>
      </c>
      <c r="B310" s="29" t="str">
        <f>'7'!B310</f>
        <v>Westmoreland</v>
      </c>
      <c r="C310" s="85">
        <f>'7'!C310</f>
        <v>1026</v>
      </c>
      <c r="D310" s="85">
        <f>'7'!D310</f>
        <v>765</v>
      </c>
      <c r="E310" s="85">
        <f>'7'!E310</f>
        <v>1791</v>
      </c>
      <c r="F310" s="139" t="s">
        <v>850</v>
      </c>
      <c r="G310" s="139" t="s">
        <v>574</v>
      </c>
      <c r="H310" s="139">
        <v>2</v>
      </c>
      <c r="I310" s="145">
        <v>68</v>
      </c>
      <c r="J310" s="139">
        <v>65</v>
      </c>
      <c r="K310" s="139">
        <v>32</v>
      </c>
      <c r="L310" s="12">
        <f t="shared" si="24"/>
        <v>133</v>
      </c>
      <c r="M310" s="12">
        <f t="shared" si="25"/>
        <v>165</v>
      </c>
      <c r="N310" s="24">
        <f t="shared" si="26"/>
        <v>6.6276803118908378E-2</v>
      </c>
      <c r="O310" s="24">
        <f t="shared" si="27"/>
        <v>8.4967320261437912E-2</v>
      </c>
      <c r="P310" s="24">
        <f t="shared" si="28"/>
        <v>7.4260189838079291E-2</v>
      </c>
    </row>
    <row r="311" spans="1:16" x14ac:dyDescent="0.25">
      <c r="A311" s="9" t="str">
        <f>'7'!A311</f>
        <v>Octorara Area SD</v>
      </c>
      <c r="B311" s="29" t="str">
        <f>'7'!B311</f>
        <v>Chester</v>
      </c>
      <c r="C311" s="85">
        <f>'7'!C311</f>
        <v>811</v>
      </c>
      <c r="D311" s="85">
        <f>'7'!D311</f>
        <v>611</v>
      </c>
      <c r="E311" s="85">
        <f>'7'!E311</f>
        <v>1422</v>
      </c>
      <c r="F311" s="139" t="s">
        <v>846</v>
      </c>
      <c r="G311" s="139" t="s">
        <v>541</v>
      </c>
      <c r="H311" s="139">
        <v>2</v>
      </c>
      <c r="I311" s="145">
        <v>33</v>
      </c>
      <c r="J311" s="139">
        <v>89</v>
      </c>
      <c r="K311" s="139">
        <v>23</v>
      </c>
      <c r="L311" s="12">
        <f t="shared" si="24"/>
        <v>122</v>
      </c>
      <c r="M311" s="12">
        <f t="shared" si="25"/>
        <v>145</v>
      </c>
      <c r="N311" s="24">
        <f t="shared" si="26"/>
        <v>4.0690505548705305E-2</v>
      </c>
      <c r="O311" s="24">
        <f t="shared" si="27"/>
        <v>0.14566284779050737</v>
      </c>
      <c r="P311" s="24">
        <f t="shared" si="28"/>
        <v>8.5794655414908577E-2</v>
      </c>
    </row>
    <row r="312" spans="1:16" x14ac:dyDescent="0.25">
      <c r="A312" s="9" t="str">
        <f>'7'!A312</f>
        <v>Oil City Area SD</v>
      </c>
      <c r="B312" s="29" t="str">
        <f>'7'!B312</f>
        <v>Venango</v>
      </c>
      <c r="C312" s="85">
        <f>'7'!C312</f>
        <v>527</v>
      </c>
      <c r="D312" s="85">
        <f>'7'!D312</f>
        <v>385</v>
      </c>
      <c r="E312" s="85">
        <f>'7'!E312</f>
        <v>912</v>
      </c>
      <c r="F312" s="139" t="s">
        <v>838</v>
      </c>
      <c r="G312" s="139" t="s">
        <v>593</v>
      </c>
      <c r="H312" s="139">
        <v>2</v>
      </c>
      <c r="I312" s="145">
        <v>56</v>
      </c>
      <c r="J312" s="139">
        <v>104</v>
      </c>
      <c r="K312" s="139">
        <v>41</v>
      </c>
      <c r="L312" s="12">
        <f t="shared" si="24"/>
        <v>160</v>
      </c>
      <c r="M312" s="12">
        <f t="shared" si="25"/>
        <v>201</v>
      </c>
      <c r="N312" s="24">
        <f t="shared" si="26"/>
        <v>0.10626185958254269</v>
      </c>
      <c r="O312" s="24">
        <f t="shared" si="27"/>
        <v>0.27012987012987011</v>
      </c>
      <c r="P312" s="24">
        <f t="shared" si="28"/>
        <v>0.17543859649122806</v>
      </c>
    </row>
    <row r="313" spans="1:16" x14ac:dyDescent="0.25">
      <c r="A313" s="9" t="str">
        <f>'7'!A313</f>
        <v>Old Forge SD</v>
      </c>
      <c r="B313" s="29" t="str">
        <f>'7'!B313</f>
        <v>Lackawanna</v>
      </c>
      <c r="C313" s="85">
        <f>'7'!C313</f>
        <v>235</v>
      </c>
      <c r="D313" s="85">
        <f>'7'!D313</f>
        <v>165</v>
      </c>
      <c r="E313" s="85">
        <f>'7'!E313</f>
        <v>400</v>
      </c>
      <c r="F313" s="139" t="s">
        <v>832</v>
      </c>
      <c r="G313" s="139" t="s">
        <v>833</v>
      </c>
      <c r="H313" s="139">
        <v>2</v>
      </c>
      <c r="I313" s="145">
        <v>15</v>
      </c>
      <c r="J313" s="139">
        <v>16</v>
      </c>
      <c r="K313" s="139">
        <v>8</v>
      </c>
      <c r="L313" s="12">
        <f t="shared" si="24"/>
        <v>31</v>
      </c>
      <c r="M313" s="12">
        <f t="shared" si="25"/>
        <v>39</v>
      </c>
      <c r="N313" s="24">
        <f t="shared" si="26"/>
        <v>6.3829787234042548E-2</v>
      </c>
      <c r="O313" s="24">
        <f t="shared" si="27"/>
        <v>9.696969696969697E-2</v>
      </c>
      <c r="P313" s="24">
        <f t="shared" si="28"/>
        <v>7.7499999999999999E-2</v>
      </c>
    </row>
    <row r="314" spans="1:16" x14ac:dyDescent="0.25">
      <c r="A314" s="9" t="str">
        <f>'7'!A314</f>
        <v>Oley Valley SD</v>
      </c>
      <c r="B314" s="29" t="str">
        <f>'7'!B314</f>
        <v>Berks</v>
      </c>
      <c r="C314" s="85">
        <f>'7'!C314</f>
        <v>324</v>
      </c>
      <c r="D314" s="85">
        <f>'7'!D314</f>
        <v>240</v>
      </c>
      <c r="E314" s="85">
        <f>'7'!E314</f>
        <v>564</v>
      </c>
      <c r="F314" s="139" t="s">
        <v>842</v>
      </c>
      <c r="G314" s="139" t="s">
        <v>552</v>
      </c>
      <c r="H314" s="139">
        <v>2</v>
      </c>
      <c r="I314" s="145">
        <v>28</v>
      </c>
      <c r="J314" s="139">
        <v>30</v>
      </c>
      <c r="K314" s="139">
        <v>6</v>
      </c>
      <c r="L314" s="12">
        <f t="shared" si="24"/>
        <v>58</v>
      </c>
      <c r="M314" s="12">
        <f t="shared" si="25"/>
        <v>64</v>
      </c>
      <c r="N314" s="24">
        <f t="shared" si="26"/>
        <v>8.6419753086419748E-2</v>
      </c>
      <c r="O314" s="24">
        <f t="shared" si="27"/>
        <v>0.125</v>
      </c>
      <c r="P314" s="24">
        <f t="shared" si="28"/>
        <v>0.10283687943262411</v>
      </c>
    </row>
    <row r="315" spans="1:16" x14ac:dyDescent="0.25">
      <c r="A315" s="9" t="str">
        <f>'7'!A315</f>
        <v>Oswayo Valley SD</v>
      </c>
      <c r="B315" s="29" t="str">
        <f>'7'!B315</f>
        <v>Potter</v>
      </c>
      <c r="C315" s="85">
        <f>'7'!C315</f>
        <v>103</v>
      </c>
      <c r="D315" s="85">
        <f>'7'!D315</f>
        <v>85</v>
      </c>
      <c r="E315" s="85">
        <f>'7'!E315</f>
        <v>188</v>
      </c>
      <c r="F315" s="139" t="s">
        <v>845</v>
      </c>
      <c r="G315" s="139" t="s">
        <v>571</v>
      </c>
      <c r="H315" s="139">
        <v>2</v>
      </c>
      <c r="I315" s="145">
        <v>3</v>
      </c>
      <c r="J315" s="139">
        <v>9</v>
      </c>
      <c r="K315" s="139">
        <v>3</v>
      </c>
      <c r="L315" s="12">
        <f t="shared" si="24"/>
        <v>12</v>
      </c>
      <c r="M315" s="12">
        <f t="shared" si="25"/>
        <v>15</v>
      </c>
      <c r="N315" s="24">
        <f t="shared" si="26"/>
        <v>2.9126213592233011E-2</v>
      </c>
      <c r="O315" s="24">
        <f t="shared" si="27"/>
        <v>0.10588235294117647</v>
      </c>
      <c r="P315" s="24">
        <f t="shared" si="28"/>
        <v>6.3829787234042548E-2</v>
      </c>
    </row>
    <row r="316" spans="1:16" x14ac:dyDescent="0.25">
      <c r="A316" s="9" t="str">
        <f>'7'!A316</f>
        <v>Otto-Eldred SD</v>
      </c>
      <c r="B316" s="29" t="str">
        <f>'7'!B316</f>
        <v>McKean</v>
      </c>
      <c r="C316" s="85">
        <f>'7'!C316</f>
        <v>127</v>
      </c>
      <c r="D316" s="85">
        <f>'7'!D316</f>
        <v>101</v>
      </c>
      <c r="E316" s="85">
        <f>'7'!E316</f>
        <v>228</v>
      </c>
      <c r="F316" s="139" t="s">
        <v>845</v>
      </c>
      <c r="G316" s="139" t="s">
        <v>583</v>
      </c>
      <c r="H316" s="139">
        <v>2</v>
      </c>
      <c r="I316" s="145">
        <v>22</v>
      </c>
      <c r="J316" s="139">
        <v>16</v>
      </c>
      <c r="K316" s="139">
        <v>8</v>
      </c>
      <c r="L316" s="12">
        <f t="shared" si="24"/>
        <v>38</v>
      </c>
      <c r="M316" s="12">
        <f t="shared" si="25"/>
        <v>46</v>
      </c>
      <c r="N316" s="24">
        <f t="shared" si="26"/>
        <v>0.17322834645669291</v>
      </c>
      <c r="O316" s="24">
        <f t="shared" si="27"/>
        <v>0.15841584158415842</v>
      </c>
      <c r="P316" s="24">
        <f t="shared" si="28"/>
        <v>0.16666666666666666</v>
      </c>
    </row>
    <row r="317" spans="1:16" x14ac:dyDescent="0.25">
      <c r="A317" s="9" t="str">
        <f>'7'!A317</f>
        <v>Owen J. Roberts SD</v>
      </c>
      <c r="B317" s="29" t="str">
        <f>'7'!B317</f>
        <v>Chester</v>
      </c>
      <c r="C317" s="85">
        <f>'7'!C317</f>
        <v>1143</v>
      </c>
      <c r="D317" s="85">
        <f>'7'!D317</f>
        <v>848</v>
      </c>
      <c r="E317" s="85">
        <f>'7'!E317</f>
        <v>1991</v>
      </c>
      <c r="F317" s="139" t="s">
        <v>846</v>
      </c>
      <c r="G317" s="139" t="s">
        <v>541</v>
      </c>
      <c r="H317" s="139">
        <v>2</v>
      </c>
      <c r="I317" s="145">
        <v>74</v>
      </c>
      <c r="J317" s="139">
        <v>151</v>
      </c>
      <c r="K317" s="139">
        <v>39</v>
      </c>
      <c r="L317" s="12">
        <f t="shared" si="24"/>
        <v>225</v>
      </c>
      <c r="M317" s="12">
        <f t="shared" si="25"/>
        <v>264</v>
      </c>
      <c r="N317" s="24">
        <f t="shared" si="26"/>
        <v>6.4741907261592305E-2</v>
      </c>
      <c r="O317" s="24">
        <f t="shared" si="27"/>
        <v>0.17806603773584906</v>
      </c>
      <c r="P317" s="24">
        <f t="shared" si="28"/>
        <v>0.11300853842290307</v>
      </c>
    </row>
    <row r="318" spans="1:16" x14ac:dyDescent="0.25">
      <c r="A318" s="9" t="str">
        <f>'7'!A318</f>
        <v>Oxford Area SD</v>
      </c>
      <c r="B318" s="29" t="str">
        <f>'7'!B318</f>
        <v>Chester</v>
      </c>
      <c r="C318" s="85">
        <f>'7'!C318</f>
        <v>1067</v>
      </c>
      <c r="D318" s="85">
        <f>'7'!D318</f>
        <v>782</v>
      </c>
      <c r="E318" s="85">
        <f>'7'!E318</f>
        <v>1849</v>
      </c>
      <c r="F318" s="139" t="s">
        <v>846</v>
      </c>
      <c r="G318" s="139" t="s">
        <v>541</v>
      </c>
      <c r="H318" s="139">
        <v>2</v>
      </c>
      <c r="I318" s="145">
        <v>52</v>
      </c>
      <c r="J318" s="139">
        <v>116</v>
      </c>
      <c r="K318" s="139">
        <v>32</v>
      </c>
      <c r="L318" s="12">
        <f t="shared" si="24"/>
        <v>168</v>
      </c>
      <c r="M318" s="12">
        <f t="shared" si="25"/>
        <v>200</v>
      </c>
      <c r="N318" s="24">
        <f t="shared" si="26"/>
        <v>4.8734770384254923E-2</v>
      </c>
      <c r="O318" s="24">
        <f t="shared" si="27"/>
        <v>0.14833759590792839</v>
      </c>
      <c r="P318" s="24">
        <f t="shared" si="28"/>
        <v>9.0859924283396426E-2</v>
      </c>
    </row>
    <row r="319" spans="1:16" x14ac:dyDescent="0.25">
      <c r="A319" s="9" t="str">
        <f>'7'!A319</f>
        <v>Palisades SD</v>
      </c>
      <c r="B319" s="29" t="str">
        <f>'7'!B319</f>
        <v>Bucks</v>
      </c>
      <c r="C319" s="85">
        <f>'7'!C319</f>
        <v>333</v>
      </c>
      <c r="D319" s="85">
        <f>'7'!D319</f>
        <v>233</v>
      </c>
      <c r="E319" s="85">
        <f>'7'!E319</f>
        <v>566</v>
      </c>
      <c r="F319" s="139" t="s">
        <v>851</v>
      </c>
      <c r="G319" s="139" t="s">
        <v>575</v>
      </c>
      <c r="H319" s="139">
        <v>2</v>
      </c>
      <c r="I319" s="145">
        <v>39</v>
      </c>
      <c r="J319" s="139">
        <v>35</v>
      </c>
      <c r="K319" s="139">
        <v>10</v>
      </c>
      <c r="L319" s="12">
        <f t="shared" si="24"/>
        <v>74</v>
      </c>
      <c r="M319" s="12">
        <f t="shared" si="25"/>
        <v>84</v>
      </c>
      <c r="N319" s="24">
        <f t="shared" si="26"/>
        <v>0.11711711711711711</v>
      </c>
      <c r="O319" s="24">
        <f t="shared" si="27"/>
        <v>0.15021459227467812</v>
      </c>
      <c r="P319" s="24">
        <f t="shared" si="28"/>
        <v>0.13074204946996468</v>
      </c>
    </row>
    <row r="320" spans="1:16" x14ac:dyDescent="0.25">
      <c r="A320" s="9" t="str">
        <f>'7'!A320</f>
        <v>Palmerton Area SD</v>
      </c>
      <c r="B320" s="29" t="str">
        <f>'7'!B320</f>
        <v>Carbon</v>
      </c>
      <c r="C320" s="85">
        <f>'7'!C320</f>
        <v>470</v>
      </c>
      <c r="D320" s="85">
        <f>'7'!D320</f>
        <v>304</v>
      </c>
      <c r="E320" s="85">
        <f>'7'!E320</f>
        <v>774</v>
      </c>
      <c r="F320" s="139" t="s">
        <v>839</v>
      </c>
      <c r="G320" s="139" t="s">
        <v>600</v>
      </c>
      <c r="H320" s="139">
        <v>2</v>
      </c>
      <c r="I320" s="145">
        <v>18</v>
      </c>
      <c r="J320" s="139">
        <v>32</v>
      </c>
      <c r="K320" s="139">
        <v>11</v>
      </c>
      <c r="L320" s="12">
        <f t="shared" si="24"/>
        <v>50</v>
      </c>
      <c r="M320" s="12">
        <f t="shared" si="25"/>
        <v>61</v>
      </c>
      <c r="N320" s="24">
        <f t="shared" si="26"/>
        <v>3.8297872340425532E-2</v>
      </c>
      <c r="O320" s="24">
        <f t="shared" si="27"/>
        <v>0.10526315789473684</v>
      </c>
      <c r="P320" s="24">
        <f t="shared" si="28"/>
        <v>6.4599483204134361E-2</v>
      </c>
    </row>
    <row r="321" spans="1:16" x14ac:dyDescent="0.25">
      <c r="A321" s="9" t="str">
        <f>'7'!A321</f>
        <v>Palmyra Area SD</v>
      </c>
      <c r="B321" s="29" t="str">
        <f>'7'!B321</f>
        <v>Lebanon</v>
      </c>
      <c r="C321" s="85">
        <f>'7'!C321</f>
        <v>693</v>
      </c>
      <c r="D321" s="85">
        <f>'7'!D321</f>
        <v>524</v>
      </c>
      <c r="E321" s="85">
        <f>'7'!E321</f>
        <v>1217</v>
      </c>
      <c r="F321" s="139" t="s">
        <v>841</v>
      </c>
      <c r="G321" s="139" t="s">
        <v>548</v>
      </c>
      <c r="H321" s="139">
        <v>2</v>
      </c>
      <c r="I321" s="145">
        <v>50</v>
      </c>
      <c r="J321" s="139">
        <v>76</v>
      </c>
      <c r="K321" s="139">
        <v>20</v>
      </c>
      <c r="L321" s="12">
        <f t="shared" si="24"/>
        <v>126</v>
      </c>
      <c r="M321" s="12">
        <f t="shared" si="25"/>
        <v>146</v>
      </c>
      <c r="N321" s="24">
        <f t="shared" si="26"/>
        <v>7.2150072150072145E-2</v>
      </c>
      <c r="O321" s="24">
        <f t="shared" si="27"/>
        <v>0.14503816793893129</v>
      </c>
      <c r="P321" s="24">
        <f t="shared" si="28"/>
        <v>0.10353327855382087</v>
      </c>
    </row>
    <row r="322" spans="1:16" x14ac:dyDescent="0.25">
      <c r="A322" s="9" t="str">
        <f>'7'!A322</f>
        <v>Panther Valley SD</v>
      </c>
      <c r="B322" s="29" t="str">
        <f>'7'!B322</f>
        <v>Carbon</v>
      </c>
      <c r="C322" s="85">
        <f>'7'!C322</f>
        <v>435</v>
      </c>
      <c r="D322" s="85">
        <f>'7'!D322</f>
        <v>324</v>
      </c>
      <c r="E322" s="85">
        <f>'7'!E322</f>
        <v>759</v>
      </c>
      <c r="F322" s="139" t="s">
        <v>839</v>
      </c>
      <c r="G322" s="139" t="s">
        <v>600</v>
      </c>
      <c r="H322" s="139">
        <v>2</v>
      </c>
      <c r="I322" s="145">
        <v>30</v>
      </c>
      <c r="J322" s="139">
        <v>38</v>
      </c>
      <c r="K322" s="139">
        <v>14</v>
      </c>
      <c r="L322" s="12">
        <f t="shared" si="24"/>
        <v>68</v>
      </c>
      <c r="M322" s="12">
        <f t="shared" si="25"/>
        <v>82</v>
      </c>
      <c r="N322" s="24">
        <f t="shared" si="26"/>
        <v>6.8965517241379309E-2</v>
      </c>
      <c r="O322" s="24">
        <f t="shared" si="27"/>
        <v>0.11728395061728394</v>
      </c>
      <c r="P322" s="24">
        <f t="shared" si="28"/>
        <v>8.9591567852437423E-2</v>
      </c>
    </row>
    <row r="323" spans="1:16" x14ac:dyDescent="0.25">
      <c r="A323" s="9" t="str">
        <f>'7'!A323</f>
        <v>Parkland SD</v>
      </c>
      <c r="B323" s="29" t="str">
        <f>'7'!B323</f>
        <v>Lehigh</v>
      </c>
      <c r="C323" s="85">
        <f>'7'!C323</f>
        <v>1541</v>
      </c>
      <c r="D323" s="85">
        <f>'7'!D323</f>
        <v>1142</v>
      </c>
      <c r="E323" s="85">
        <f>'7'!E323</f>
        <v>2683</v>
      </c>
      <c r="F323" s="139" t="s">
        <v>839</v>
      </c>
      <c r="G323" s="139" t="s">
        <v>537</v>
      </c>
      <c r="H323" s="139">
        <v>2</v>
      </c>
      <c r="I323" s="145">
        <v>216</v>
      </c>
      <c r="J323" s="139">
        <v>198</v>
      </c>
      <c r="K323" s="139">
        <v>48</v>
      </c>
      <c r="L323" s="12">
        <f t="shared" si="24"/>
        <v>414</v>
      </c>
      <c r="M323" s="12">
        <f t="shared" si="25"/>
        <v>462</v>
      </c>
      <c r="N323" s="24">
        <f t="shared" si="26"/>
        <v>0.14016872160934457</v>
      </c>
      <c r="O323" s="24">
        <f t="shared" si="27"/>
        <v>0.1733800350262697</v>
      </c>
      <c r="P323" s="24">
        <f t="shared" si="28"/>
        <v>0.15430488259411107</v>
      </c>
    </row>
    <row r="324" spans="1:16" x14ac:dyDescent="0.25">
      <c r="A324" s="9" t="str">
        <f>'7'!A324</f>
        <v>Pen Argyl Area SD</v>
      </c>
      <c r="B324" s="29" t="str">
        <f>'7'!B324</f>
        <v>Northampton</v>
      </c>
      <c r="C324" s="85">
        <f>'7'!C324</f>
        <v>352</v>
      </c>
      <c r="D324" s="85">
        <f>'7'!D324</f>
        <v>287</v>
      </c>
      <c r="E324" s="85">
        <f>'7'!E324</f>
        <v>639</v>
      </c>
      <c r="F324" s="139" t="s">
        <v>848</v>
      </c>
      <c r="G324" s="139" t="s">
        <v>540</v>
      </c>
      <c r="H324" s="139">
        <v>2</v>
      </c>
      <c r="I324" s="145">
        <v>30</v>
      </c>
      <c r="J324" s="139">
        <v>26</v>
      </c>
      <c r="K324" s="139">
        <v>5</v>
      </c>
      <c r="L324" s="12">
        <f t="shared" si="24"/>
        <v>56</v>
      </c>
      <c r="M324" s="12">
        <f t="shared" si="25"/>
        <v>61</v>
      </c>
      <c r="N324" s="24">
        <f t="shared" si="26"/>
        <v>8.5227272727272721E-2</v>
      </c>
      <c r="O324" s="24">
        <f t="shared" si="27"/>
        <v>9.0592334494773524E-2</v>
      </c>
      <c r="P324" s="24">
        <f t="shared" si="28"/>
        <v>8.7636932707355245E-2</v>
      </c>
    </row>
    <row r="325" spans="1:16" x14ac:dyDescent="0.25">
      <c r="A325" s="9" t="str">
        <f>'7'!A325</f>
        <v>Penn Cambria SD</v>
      </c>
      <c r="B325" s="29" t="str">
        <f>'7'!B325</f>
        <v>Cambria</v>
      </c>
      <c r="C325" s="85">
        <f>'7'!C325</f>
        <v>483</v>
      </c>
      <c r="D325" s="85">
        <f>'7'!D325</f>
        <v>319</v>
      </c>
      <c r="E325" s="85">
        <f>'7'!E325</f>
        <v>802</v>
      </c>
      <c r="F325" s="139" t="s">
        <v>849</v>
      </c>
      <c r="G325" s="139" t="s">
        <v>546</v>
      </c>
      <c r="H325" s="139">
        <v>2</v>
      </c>
      <c r="I325" s="145">
        <v>29</v>
      </c>
      <c r="J325" s="139">
        <v>31</v>
      </c>
      <c r="K325" s="139">
        <v>17</v>
      </c>
      <c r="L325" s="12">
        <f t="shared" ref="L325:L388" si="29">I325+J325</f>
        <v>60</v>
      </c>
      <c r="M325" s="12">
        <f t="shared" si="25"/>
        <v>77</v>
      </c>
      <c r="N325" s="24">
        <f t="shared" si="26"/>
        <v>6.0041407867494824E-2</v>
      </c>
      <c r="O325" s="24">
        <f t="shared" si="27"/>
        <v>9.7178683385579931E-2</v>
      </c>
      <c r="P325" s="24">
        <f t="shared" si="28"/>
        <v>7.4812967581047385E-2</v>
      </c>
    </row>
    <row r="326" spans="1:16" x14ac:dyDescent="0.25">
      <c r="A326" s="9" t="str">
        <f>'7'!A326</f>
        <v>Penn Hills SD</v>
      </c>
      <c r="B326" s="29" t="str">
        <f>'7'!B326</f>
        <v>Allegheny</v>
      </c>
      <c r="C326" s="85">
        <f>'7'!C326</f>
        <v>1278</v>
      </c>
      <c r="D326" s="85">
        <f>'7'!D326</f>
        <v>848</v>
      </c>
      <c r="E326" s="85">
        <f>'7'!E326</f>
        <v>2126</v>
      </c>
      <c r="F326" s="139" t="s">
        <v>837</v>
      </c>
      <c r="G326" s="139" t="s">
        <v>539</v>
      </c>
      <c r="H326" s="139">
        <v>2</v>
      </c>
      <c r="I326" s="145">
        <v>128</v>
      </c>
      <c r="J326" s="139">
        <v>119</v>
      </c>
      <c r="K326" s="139">
        <v>30</v>
      </c>
      <c r="L326" s="12">
        <f t="shared" si="29"/>
        <v>247</v>
      </c>
      <c r="M326" s="12">
        <f t="shared" si="25"/>
        <v>277</v>
      </c>
      <c r="N326" s="24">
        <f t="shared" si="26"/>
        <v>0.10015649452269171</v>
      </c>
      <c r="O326" s="24">
        <f t="shared" si="27"/>
        <v>0.14033018867924529</v>
      </c>
      <c r="P326" s="24">
        <f t="shared" si="28"/>
        <v>0.11618062088428975</v>
      </c>
    </row>
    <row r="327" spans="1:16" x14ac:dyDescent="0.25">
      <c r="A327" s="9" t="str">
        <f>'7'!A327</f>
        <v>Penn Manor SD</v>
      </c>
      <c r="B327" s="29" t="str">
        <f>'7'!B327</f>
        <v>Lancaster</v>
      </c>
      <c r="C327" s="85">
        <f>'7'!C327</f>
        <v>1264</v>
      </c>
      <c r="D327" s="85">
        <f>'7'!D327</f>
        <v>828</v>
      </c>
      <c r="E327" s="85">
        <f>'7'!E327</f>
        <v>2092</v>
      </c>
      <c r="F327" s="139" t="s">
        <v>841</v>
      </c>
      <c r="G327" s="139" t="s">
        <v>547</v>
      </c>
      <c r="H327" s="139">
        <v>2</v>
      </c>
      <c r="I327" s="145">
        <v>94</v>
      </c>
      <c r="J327" s="139">
        <v>115</v>
      </c>
      <c r="K327" s="139">
        <v>41</v>
      </c>
      <c r="L327" s="12">
        <f t="shared" si="29"/>
        <v>209</v>
      </c>
      <c r="M327" s="12">
        <f t="shared" si="25"/>
        <v>250</v>
      </c>
      <c r="N327" s="24">
        <f t="shared" si="26"/>
        <v>7.4367088607594931E-2</v>
      </c>
      <c r="O327" s="24">
        <f t="shared" si="27"/>
        <v>0.1388888888888889</v>
      </c>
      <c r="P327" s="24">
        <f t="shared" si="28"/>
        <v>9.9904397705544934E-2</v>
      </c>
    </row>
    <row r="328" spans="1:16" x14ac:dyDescent="0.25">
      <c r="A328" s="9" t="str">
        <f>'7'!A328</f>
        <v>Penncrest SD</v>
      </c>
      <c r="B328" s="29" t="str">
        <f>'7'!B328</f>
        <v>Crawford</v>
      </c>
      <c r="C328" s="85">
        <f>'7'!C328</f>
        <v>730</v>
      </c>
      <c r="D328" s="85">
        <f>'7'!D328</f>
        <v>538</v>
      </c>
      <c r="E328" s="85">
        <f>'7'!E328</f>
        <v>1268</v>
      </c>
      <c r="F328" s="139" t="s">
        <v>865</v>
      </c>
      <c r="G328" s="139" t="s">
        <v>592</v>
      </c>
      <c r="H328" s="139">
        <v>2</v>
      </c>
      <c r="I328" s="145">
        <v>40</v>
      </c>
      <c r="J328" s="139">
        <v>37</v>
      </c>
      <c r="K328" s="139">
        <v>14</v>
      </c>
      <c r="L328" s="12">
        <f t="shared" si="29"/>
        <v>77</v>
      </c>
      <c r="M328" s="12">
        <f t="shared" si="25"/>
        <v>91</v>
      </c>
      <c r="N328" s="24">
        <f t="shared" si="26"/>
        <v>5.4794520547945202E-2</v>
      </c>
      <c r="O328" s="24">
        <f t="shared" si="27"/>
        <v>6.8773234200743494E-2</v>
      </c>
      <c r="P328" s="24">
        <f t="shared" si="28"/>
        <v>6.0725552050473183E-2</v>
      </c>
    </row>
    <row r="329" spans="1:16" x14ac:dyDescent="0.25">
      <c r="A329" s="9" t="str">
        <f>'7'!A329</f>
        <v>Penn-Delco SD</v>
      </c>
      <c r="B329" s="29" t="str">
        <f>'7'!B329</f>
        <v>Delaware</v>
      </c>
      <c r="C329" s="85">
        <f>'7'!C329</f>
        <v>873</v>
      </c>
      <c r="D329" s="85">
        <f>'7'!D329</f>
        <v>603</v>
      </c>
      <c r="E329" s="85">
        <f>'7'!E329</f>
        <v>1476</v>
      </c>
      <c r="F329" s="139" t="s">
        <v>864</v>
      </c>
      <c r="G329" s="139" t="s">
        <v>542</v>
      </c>
      <c r="H329" s="139">
        <v>2</v>
      </c>
      <c r="I329" s="145">
        <v>68</v>
      </c>
      <c r="J329" s="139">
        <v>62</v>
      </c>
      <c r="K329" s="139">
        <v>30</v>
      </c>
      <c r="L329" s="12">
        <f t="shared" si="29"/>
        <v>130</v>
      </c>
      <c r="M329" s="12">
        <f t="shared" si="25"/>
        <v>160</v>
      </c>
      <c r="N329" s="24">
        <f t="shared" si="26"/>
        <v>7.7892325315005728E-2</v>
      </c>
      <c r="O329" s="24">
        <f t="shared" si="27"/>
        <v>0.10281923714759536</v>
      </c>
      <c r="P329" s="24">
        <f t="shared" si="28"/>
        <v>8.8075880758807581E-2</v>
      </c>
    </row>
    <row r="330" spans="1:16" x14ac:dyDescent="0.25">
      <c r="A330" s="9" t="str">
        <f>'7'!A330</f>
        <v>Pennridge SD</v>
      </c>
      <c r="B330" s="29" t="str">
        <f>'7'!B330</f>
        <v>Bucks</v>
      </c>
      <c r="C330" s="85">
        <f>'7'!C330</f>
        <v>1745</v>
      </c>
      <c r="D330" s="85">
        <f>'7'!D330</f>
        <v>1277</v>
      </c>
      <c r="E330" s="85">
        <f>'7'!E330</f>
        <v>3022</v>
      </c>
      <c r="F330" s="139" t="s">
        <v>851</v>
      </c>
      <c r="G330" s="139" t="s">
        <v>575</v>
      </c>
      <c r="H330" s="139">
        <v>2</v>
      </c>
      <c r="I330" s="145">
        <v>138</v>
      </c>
      <c r="J330" s="139">
        <v>179</v>
      </c>
      <c r="K330" s="139">
        <v>45</v>
      </c>
      <c r="L330" s="12">
        <f t="shared" si="29"/>
        <v>317</v>
      </c>
      <c r="M330" s="12">
        <f t="shared" si="25"/>
        <v>362</v>
      </c>
      <c r="N330" s="24">
        <f t="shared" si="26"/>
        <v>7.9083094555873923E-2</v>
      </c>
      <c r="O330" s="24">
        <f t="shared" si="27"/>
        <v>0.14017227877838684</v>
      </c>
      <c r="P330" s="24">
        <f t="shared" si="28"/>
        <v>0.10489741892786235</v>
      </c>
    </row>
    <row r="331" spans="1:16" x14ac:dyDescent="0.25">
      <c r="A331" s="9" t="str">
        <f>'7'!A331</f>
        <v>Penns Manor Area SD</v>
      </c>
      <c r="B331" s="29" t="str">
        <f>'7'!B331</f>
        <v>Indiana</v>
      </c>
      <c r="C331" s="85">
        <f>'7'!C331</f>
        <v>192</v>
      </c>
      <c r="D331" s="85">
        <f>'7'!D331</f>
        <v>158</v>
      </c>
      <c r="E331" s="85">
        <f>'7'!E331</f>
        <v>350</v>
      </c>
      <c r="F331" s="139" t="s">
        <v>843</v>
      </c>
      <c r="G331" s="139" t="s">
        <v>580</v>
      </c>
      <c r="H331" s="139">
        <v>2</v>
      </c>
      <c r="I331" s="145">
        <v>8</v>
      </c>
      <c r="J331" s="139">
        <v>15</v>
      </c>
      <c r="K331" s="139">
        <v>13</v>
      </c>
      <c r="L331" s="12">
        <f t="shared" si="29"/>
        <v>23</v>
      </c>
      <c r="M331" s="12">
        <f t="shared" si="25"/>
        <v>36</v>
      </c>
      <c r="N331" s="24">
        <f t="shared" si="26"/>
        <v>4.1666666666666664E-2</v>
      </c>
      <c r="O331" s="24">
        <f t="shared" si="27"/>
        <v>9.49367088607595E-2</v>
      </c>
      <c r="P331" s="24">
        <f t="shared" si="28"/>
        <v>6.5714285714285711E-2</v>
      </c>
    </row>
    <row r="332" spans="1:16" x14ac:dyDescent="0.25">
      <c r="A332" s="9" t="str">
        <f>'7'!A332</f>
        <v>Penns Valley Area SD</v>
      </c>
      <c r="B332" s="29" t="str">
        <f>'7'!B332</f>
        <v>Centre</v>
      </c>
      <c r="C332" s="85">
        <f>'7'!C332</f>
        <v>548</v>
      </c>
      <c r="D332" s="85">
        <f>'7'!D332</f>
        <v>366</v>
      </c>
      <c r="E332" s="85">
        <f>'7'!E332</f>
        <v>914</v>
      </c>
      <c r="F332" s="139" t="s">
        <v>847</v>
      </c>
      <c r="G332" s="139" t="s">
        <v>554</v>
      </c>
      <c r="H332" s="139">
        <v>2</v>
      </c>
      <c r="I332" s="145">
        <v>34</v>
      </c>
      <c r="J332" s="139">
        <v>45</v>
      </c>
      <c r="K332" s="139">
        <v>27</v>
      </c>
      <c r="L332" s="12">
        <f t="shared" si="29"/>
        <v>79</v>
      </c>
      <c r="M332" s="12">
        <f t="shared" si="25"/>
        <v>106</v>
      </c>
      <c r="N332" s="24">
        <f t="shared" si="26"/>
        <v>6.2043795620437957E-2</v>
      </c>
      <c r="O332" s="24">
        <f t="shared" si="27"/>
        <v>0.12295081967213115</v>
      </c>
      <c r="P332" s="24">
        <f t="shared" si="28"/>
        <v>8.6433260393873085E-2</v>
      </c>
    </row>
    <row r="333" spans="1:16" x14ac:dyDescent="0.25">
      <c r="A333" s="9" t="str">
        <f>'7'!A333</f>
        <v>Pennsbury SD</v>
      </c>
      <c r="B333" s="29" t="str">
        <f>'7'!B333</f>
        <v>Bucks</v>
      </c>
      <c r="C333" s="85">
        <f>'7'!C333</f>
        <v>2238</v>
      </c>
      <c r="D333" s="85">
        <f>'7'!D333</f>
        <v>1634</v>
      </c>
      <c r="E333" s="85">
        <f>'7'!E333</f>
        <v>3872</v>
      </c>
      <c r="F333" s="139" t="s">
        <v>851</v>
      </c>
      <c r="G333" s="139" t="s">
        <v>575</v>
      </c>
      <c r="H333" s="139">
        <v>2</v>
      </c>
      <c r="I333" s="145">
        <v>198</v>
      </c>
      <c r="J333" s="139">
        <v>248</v>
      </c>
      <c r="K333" s="139">
        <v>91</v>
      </c>
      <c r="L333" s="12">
        <f t="shared" si="29"/>
        <v>446</v>
      </c>
      <c r="M333" s="12">
        <f t="shared" si="25"/>
        <v>537</v>
      </c>
      <c r="N333" s="24">
        <f t="shared" si="26"/>
        <v>8.8471849865951746E-2</v>
      </c>
      <c r="O333" s="24">
        <f t="shared" si="27"/>
        <v>0.15177478580171358</v>
      </c>
      <c r="P333" s="24">
        <f t="shared" si="28"/>
        <v>0.11518595041322315</v>
      </c>
    </row>
    <row r="334" spans="1:16" x14ac:dyDescent="0.25">
      <c r="A334" s="9" t="str">
        <f>'7'!A334</f>
        <v>Penn-Trafford SD</v>
      </c>
      <c r="B334" s="29" t="str">
        <f>'7'!B334</f>
        <v>Westmoreland</v>
      </c>
      <c r="C334" s="85">
        <f>'7'!C334</f>
        <v>673</v>
      </c>
      <c r="D334" s="85">
        <f>'7'!D334</f>
        <v>561</v>
      </c>
      <c r="E334" s="85">
        <f>'7'!E334</f>
        <v>1234</v>
      </c>
      <c r="F334" s="139" t="s">
        <v>850</v>
      </c>
      <c r="G334" s="139" t="s">
        <v>574</v>
      </c>
      <c r="H334" s="139">
        <v>2</v>
      </c>
      <c r="I334" s="145">
        <v>41</v>
      </c>
      <c r="J334" s="139">
        <v>50</v>
      </c>
      <c r="K334" s="139">
        <v>30</v>
      </c>
      <c r="L334" s="12">
        <f t="shared" si="29"/>
        <v>91</v>
      </c>
      <c r="M334" s="12">
        <f t="shared" si="25"/>
        <v>121</v>
      </c>
      <c r="N334" s="24">
        <f t="shared" si="26"/>
        <v>6.0921248142644872E-2</v>
      </c>
      <c r="O334" s="24">
        <f t="shared" si="27"/>
        <v>8.9126559714795009E-2</v>
      </c>
      <c r="P334" s="24">
        <f t="shared" si="28"/>
        <v>7.3743922204213941E-2</v>
      </c>
    </row>
    <row r="335" spans="1:16" x14ac:dyDescent="0.25">
      <c r="A335" s="9" t="str">
        <f>'7'!A335</f>
        <v>Pequea Valley SD</v>
      </c>
      <c r="B335" s="29" t="str">
        <f>'7'!B335</f>
        <v>Lancaster</v>
      </c>
      <c r="C335" s="85">
        <f>'7'!C335</f>
        <v>1281</v>
      </c>
      <c r="D335" s="85">
        <f>'7'!D335</f>
        <v>843</v>
      </c>
      <c r="E335" s="85">
        <f>'7'!E335</f>
        <v>2124</v>
      </c>
      <c r="F335" s="139" t="s">
        <v>841</v>
      </c>
      <c r="G335" s="139" t="s">
        <v>547</v>
      </c>
      <c r="H335" s="139">
        <v>2</v>
      </c>
      <c r="I335" s="145">
        <v>29</v>
      </c>
      <c r="J335" s="139">
        <v>33</v>
      </c>
      <c r="K335" s="139">
        <v>12</v>
      </c>
      <c r="L335" s="12">
        <f t="shared" si="29"/>
        <v>62</v>
      </c>
      <c r="M335" s="12">
        <f t="shared" si="25"/>
        <v>74</v>
      </c>
      <c r="N335" s="24">
        <f t="shared" si="26"/>
        <v>2.263856362217018E-2</v>
      </c>
      <c r="O335" s="24">
        <f t="shared" si="27"/>
        <v>3.9145907473309607E-2</v>
      </c>
      <c r="P335" s="24">
        <f t="shared" si="28"/>
        <v>2.9190207156308851E-2</v>
      </c>
    </row>
    <row r="336" spans="1:16" x14ac:dyDescent="0.25">
      <c r="A336" s="9" t="str">
        <f>'7'!A336</f>
        <v>Perkiomen Valley SD</v>
      </c>
      <c r="B336" s="29" t="str">
        <f>'7'!B336</f>
        <v>Montgomery</v>
      </c>
      <c r="C336" s="85">
        <f>'7'!C336</f>
        <v>1409</v>
      </c>
      <c r="D336" s="85">
        <f>'7'!D336</f>
        <v>979</v>
      </c>
      <c r="E336" s="85">
        <f>'7'!E336</f>
        <v>2388</v>
      </c>
      <c r="F336" s="139" t="s">
        <v>834</v>
      </c>
      <c r="G336" s="139" t="s">
        <v>550</v>
      </c>
      <c r="H336" s="139">
        <v>2</v>
      </c>
      <c r="I336" s="145">
        <v>130</v>
      </c>
      <c r="J336" s="139">
        <v>105</v>
      </c>
      <c r="K336" s="139">
        <v>43</v>
      </c>
      <c r="L336" s="12">
        <f t="shared" si="29"/>
        <v>235</v>
      </c>
      <c r="M336" s="12">
        <f t="shared" si="25"/>
        <v>278</v>
      </c>
      <c r="N336" s="24">
        <f t="shared" si="26"/>
        <v>9.2264017033356988E-2</v>
      </c>
      <c r="O336" s="24">
        <f t="shared" si="27"/>
        <v>0.10725229826353422</v>
      </c>
      <c r="P336" s="24">
        <f t="shared" si="28"/>
        <v>9.8408710217755449E-2</v>
      </c>
    </row>
    <row r="337" spans="1:16" x14ac:dyDescent="0.25">
      <c r="A337" s="9" t="str">
        <f>'7'!A337</f>
        <v>Peters Township SD</v>
      </c>
      <c r="B337" s="29" t="str">
        <f>'7'!B337</f>
        <v>Washington</v>
      </c>
      <c r="C337" s="85">
        <f>'7'!C337</f>
        <v>675</v>
      </c>
      <c r="D337" s="85">
        <f>'7'!D337</f>
        <v>549</v>
      </c>
      <c r="E337" s="85">
        <f>'7'!E337</f>
        <v>1224</v>
      </c>
      <c r="F337" s="139" t="s">
        <v>835</v>
      </c>
      <c r="G337" s="139" t="s">
        <v>572</v>
      </c>
      <c r="H337" s="139">
        <v>2</v>
      </c>
      <c r="I337" s="145">
        <v>64</v>
      </c>
      <c r="J337" s="139">
        <v>46</v>
      </c>
      <c r="K337" s="139">
        <v>19</v>
      </c>
      <c r="L337" s="12">
        <f t="shared" si="29"/>
        <v>110</v>
      </c>
      <c r="M337" s="12">
        <f t="shared" si="25"/>
        <v>129</v>
      </c>
      <c r="N337" s="24">
        <f t="shared" si="26"/>
        <v>9.481481481481481E-2</v>
      </c>
      <c r="O337" s="24">
        <f t="shared" si="27"/>
        <v>8.3788706739526417E-2</v>
      </c>
      <c r="P337" s="24">
        <f t="shared" si="28"/>
        <v>8.9869281045751634E-2</v>
      </c>
    </row>
    <row r="338" spans="1:16" x14ac:dyDescent="0.25">
      <c r="A338" s="9" t="str">
        <f>'7'!A338</f>
        <v>Philadelphia City SD</v>
      </c>
      <c r="B338" s="29" t="str">
        <f>'7'!B338</f>
        <v>Philadelphia</v>
      </c>
      <c r="C338" s="85">
        <f>'7'!C338</f>
        <v>62059</v>
      </c>
      <c r="D338" s="85">
        <f>'7'!D338</f>
        <v>38994</v>
      </c>
      <c r="E338" s="85">
        <f>'7'!E338</f>
        <v>101053</v>
      </c>
      <c r="F338" s="139" t="s">
        <v>851</v>
      </c>
      <c r="G338" s="139" t="s">
        <v>551</v>
      </c>
      <c r="H338" s="139">
        <v>2</v>
      </c>
      <c r="I338" s="145">
        <v>5962</v>
      </c>
      <c r="J338" s="139">
        <v>5618</v>
      </c>
      <c r="K338" s="139">
        <v>1952</v>
      </c>
      <c r="L338" s="12">
        <f t="shared" si="29"/>
        <v>11580</v>
      </c>
      <c r="M338" s="12">
        <f t="shared" si="25"/>
        <v>13532</v>
      </c>
      <c r="N338" s="24">
        <f t="shared" si="26"/>
        <v>9.606986899563319E-2</v>
      </c>
      <c r="O338" s="24">
        <f t="shared" si="27"/>
        <v>0.14407344719700466</v>
      </c>
      <c r="P338" s="24">
        <f t="shared" si="28"/>
        <v>0.11459333221180965</v>
      </c>
    </row>
    <row r="339" spans="1:16" x14ac:dyDescent="0.25">
      <c r="A339" s="9" t="str">
        <f>'7'!A339</f>
        <v>Philipsburg-Osceola Area SD</v>
      </c>
      <c r="B339" s="29" t="str">
        <f>'7'!B339</f>
        <v>Clearfield</v>
      </c>
      <c r="C339" s="85">
        <f>'7'!C339</f>
        <v>461</v>
      </c>
      <c r="D339" s="85">
        <f>'7'!D339</f>
        <v>322</v>
      </c>
      <c r="E339" s="85">
        <f>'7'!E339</f>
        <v>783</v>
      </c>
      <c r="F339" s="139" t="s">
        <v>847</v>
      </c>
      <c r="G339" s="139" t="s">
        <v>859</v>
      </c>
      <c r="H339" s="139">
        <v>2</v>
      </c>
      <c r="I339" s="145">
        <v>28</v>
      </c>
      <c r="J339" s="139">
        <v>50</v>
      </c>
      <c r="K339" s="139">
        <v>54</v>
      </c>
      <c r="L339" s="12">
        <f t="shared" si="29"/>
        <v>78</v>
      </c>
      <c r="M339" s="12">
        <f t="shared" si="25"/>
        <v>132</v>
      </c>
      <c r="N339" s="24">
        <f t="shared" si="26"/>
        <v>6.0737527114967459E-2</v>
      </c>
      <c r="O339" s="24">
        <f t="shared" si="27"/>
        <v>0.15527950310559005</v>
      </c>
      <c r="P339" s="24">
        <f t="shared" si="28"/>
        <v>9.9616858237547887E-2</v>
      </c>
    </row>
    <row r="340" spans="1:16" x14ac:dyDescent="0.25">
      <c r="A340" s="9" t="str">
        <f>'7'!A340</f>
        <v>Phoenixville Area SD</v>
      </c>
      <c r="B340" s="29" t="str">
        <f>'7'!B340</f>
        <v>Chester</v>
      </c>
      <c r="C340" s="85">
        <f>'7'!C340</f>
        <v>1274</v>
      </c>
      <c r="D340" s="85">
        <f>'7'!D340</f>
        <v>868</v>
      </c>
      <c r="E340" s="85">
        <f>'7'!E340</f>
        <v>2142</v>
      </c>
      <c r="F340" s="139" t="s">
        <v>846</v>
      </c>
      <c r="G340" s="139" t="s">
        <v>541</v>
      </c>
      <c r="H340" s="139">
        <v>2</v>
      </c>
      <c r="I340" s="145">
        <v>108</v>
      </c>
      <c r="J340" s="139">
        <v>147</v>
      </c>
      <c r="K340" s="139">
        <v>43</v>
      </c>
      <c r="L340" s="12">
        <f t="shared" si="29"/>
        <v>255</v>
      </c>
      <c r="M340" s="12">
        <f t="shared" si="25"/>
        <v>298</v>
      </c>
      <c r="N340" s="24">
        <f t="shared" si="26"/>
        <v>8.4772370486656201E-2</v>
      </c>
      <c r="O340" s="24">
        <f t="shared" si="27"/>
        <v>0.16935483870967741</v>
      </c>
      <c r="P340" s="24">
        <f t="shared" si="28"/>
        <v>0.11904761904761904</v>
      </c>
    </row>
    <row r="341" spans="1:16" x14ac:dyDescent="0.25">
      <c r="A341" s="9" t="str">
        <f>'7'!A341</f>
        <v>Pine Grove Area SD</v>
      </c>
      <c r="B341" s="29" t="str">
        <f>'7'!B341</f>
        <v>Schuylkill</v>
      </c>
      <c r="C341" s="85">
        <f>'7'!C341</f>
        <v>426</v>
      </c>
      <c r="D341" s="85">
        <f>'7'!D341</f>
        <v>271</v>
      </c>
      <c r="E341" s="85">
        <f>'7'!E341</f>
        <v>697</v>
      </c>
      <c r="F341" s="139" t="s">
        <v>858</v>
      </c>
      <c r="G341" s="139" t="s">
        <v>581</v>
      </c>
      <c r="H341" s="139">
        <v>2</v>
      </c>
      <c r="I341" s="145">
        <v>16</v>
      </c>
      <c r="J341" s="139">
        <v>51</v>
      </c>
      <c r="K341" s="139">
        <v>16</v>
      </c>
      <c r="L341" s="12">
        <f t="shared" si="29"/>
        <v>67</v>
      </c>
      <c r="M341" s="12">
        <f t="shared" si="25"/>
        <v>83</v>
      </c>
      <c r="N341" s="24">
        <f t="shared" si="26"/>
        <v>3.7558685446009391E-2</v>
      </c>
      <c r="O341" s="24">
        <f t="shared" si="27"/>
        <v>0.18819188191881919</v>
      </c>
      <c r="P341" s="24">
        <f t="shared" si="28"/>
        <v>9.6126255380200865E-2</v>
      </c>
    </row>
    <row r="342" spans="1:16" x14ac:dyDescent="0.25">
      <c r="A342" s="9" t="str">
        <f>'7'!A342</f>
        <v>Pine-Richland SD</v>
      </c>
      <c r="B342" s="29" t="str">
        <f>'7'!B342</f>
        <v>Allegheny</v>
      </c>
      <c r="C342" s="85">
        <f>'7'!C342</f>
        <v>763</v>
      </c>
      <c r="D342" s="85">
        <f>'7'!D342</f>
        <v>589</v>
      </c>
      <c r="E342" s="85">
        <f>'7'!E342</f>
        <v>1352</v>
      </c>
      <c r="F342" s="139" t="s">
        <v>837</v>
      </c>
      <c r="G342" s="139" t="s">
        <v>539</v>
      </c>
      <c r="H342" s="139">
        <v>2</v>
      </c>
      <c r="I342" s="145">
        <v>96</v>
      </c>
      <c r="J342" s="139">
        <v>60</v>
      </c>
      <c r="K342" s="139">
        <v>22</v>
      </c>
      <c r="L342" s="12">
        <f t="shared" si="29"/>
        <v>156</v>
      </c>
      <c r="M342" s="12">
        <f t="shared" si="25"/>
        <v>178</v>
      </c>
      <c r="N342" s="24">
        <f t="shared" si="26"/>
        <v>0.12581913499344691</v>
      </c>
      <c r="O342" s="24">
        <f t="shared" si="27"/>
        <v>0.10186757215619695</v>
      </c>
      <c r="P342" s="24">
        <f t="shared" si="28"/>
        <v>0.11538461538461539</v>
      </c>
    </row>
    <row r="343" spans="1:16" x14ac:dyDescent="0.25">
      <c r="A343" s="9" t="str">
        <f>'7'!A343</f>
        <v>Pittsburgh SD</v>
      </c>
      <c r="B343" s="29" t="str">
        <f>'7'!B343</f>
        <v>Allegheny</v>
      </c>
      <c r="C343" s="85">
        <f>'7'!C343</f>
        <v>9637</v>
      </c>
      <c r="D343" s="85">
        <f>'7'!D343</f>
        <v>5695</v>
      </c>
      <c r="E343" s="85">
        <f>'7'!E343</f>
        <v>15332</v>
      </c>
      <c r="F343" s="139" t="s">
        <v>368</v>
      </c>
      <c r="G343" s="139" t="s">
        <v>539</v>
      </c>
      <c r="H343" s="139">
        <v>2</v>
      </c>
      <c r="I343" s="145">
        <v>1013</v>
      </c>
      <c r="J343" s="139">
        <v>1287</v>
      </c>
      <c r="K343" s="139">
        <v>362</v>
      </c>
      <c r="L343" s="12">
        <f t="shared" si="29"/>
        <v>2300</v>
      </c>
      <c r="M343" s="12">
        <f t="shared" si="25"/>
        <v>2662</v>
      </c>
      <c r="N343" s="24">
        <f t="shared" si="26"/>
        <v>0.10511569990660995</v>
      </c>
      <c r="O343" s="24">
        <f t="shared" si="27"/>
        <v>0.22598770851624231</v>
      </c>
      <c r="P343" s="24">
        <f t="shared" si="28"/>
        <v>0.150013044612575</v>
      </c>
    </row>
    <row r="344" spans="1:16" x14ac:dyDescent="0.25">
      <c r="A344" s="9" t="str">
        <f>'7'!A344</f>
        <v>Pittston Area SD</v>
      </c>
      <c r="B344" s="29" t="str">
        <f>'7'!B344</f>
        <v>Luzerne</v>
      </c>
      <c r="C344" s="85">
        <f>'7'!C344</f>
        <v>810</v>
      </c>
      <c r="D344" s="85">
        <f>'7'!D344</f>
        <v>532</v>
      </c>
      <c r="E344" s="85">
        <f>'7'!E344</f>
        <v>1342</v>
      </c>
      <c r="F344" s="139" t="s">
        <v>866</v>
      </c>
      <c r="G344" s="139" t="s">
        <v>867</v>
      </c>
      <c r="H344" s="139">
        <v>2</v>
      </c>
      <c r="I344" s="145">
        <v>59</v>
      </c>
      <c r="J344" s="139">
        <v>82</v>
      </c>
      <c r="K344" s="139">
        <v>23</v>
      </c>
      <c r="L344" s="12">
        <f t="shared" si="29"/>
        <v>141</v>
      </c>
      <c r="M344" s="12">
        <f t="shared" si="25"/>
        <v>164</v>
      </c>
      <c r="N344" s="24">
        <f t="shared" si="26"/>
        <v>7.2839506172839505E-2</v>
      </c>
      <c r="O344" s="24">
        <f t="shared" si="27"/>
        <v>0.15413533834586465</v>
      </c>
      <c r="P344" s="24">
        <f t="shared" si="28"/>
        <v>0.10506706408345752</v>
      </c>
    </row>
    <row r="345" spans="1:16" x14ac:dyDescent="0.25">
      <c r="A345" s="9" t="str">
        <f>'7'!A345</f>
        <v>Pleasant Valley SD</v>
      </c>
      <c r="B345" s="29" t="str">
        <f>'7'!B345</f>
        <v>Monroe</v>
      </c>
      <c r="C345" s="85">
        <f>'7'!C345</f>
        <v>909</v>
      </c>
      <c r="D345" s="85">
        <f>'7'!D345</f>
        <v>688</v>
      </c>
      <c r="E345" s="85">
        <f>'7'!E345</f>
        <v>1597</v>
      </c>
      <c r="F345" s="139" t="s">
        <v>848</v>
      </c>
      <c r="G345" s="139" t="s">
        <v>596</v>
      </c>
      <c r="H345" s="139">
        <v>2</v>
      </c>
      <c r="I345" s="145">
        <v>37</v>
      </c>
      <c r="J345" s="139">
        <v>61</v>
      </c>
      <c r="K345" s="139">
        <v>20</v>
      </c>
      <c r="L345" s="12">
        <f t="shared" si="29"/>
        <v>98</v>
      </c>
      <c r="M345" s="12">
        <f t="shared" si="25"/>
        <v>118</v>
      </c>
      <c r="N345" s="24">
        <f t="shared" si="26"/>
        <v>4.0704070407040702E-2</v>
      </c>
      <c r="O345" s="24">
        <f t="shared" si="27"/>
        <v>8.8662790697674423E-2</v>
      </c>
      <c r="P345" s="24">
        <f t="shared" si="28"/>
        <v>6.1365059486537255E-2</v>
      </c>
    </row>
    <row r="346" spans="1:16" ht="22.5" x14ac:dyDescent="0.25">
      <c r="A346" s="9" t="str">
        <f>'7'!A346</f>
        <v>Plum Borough SD</v>
      </c>
      <c r="B346" s="29" t="str">
        <f>'7'!B346</f>
        <v>Allegheny</v>
      </c>
      <c r="C346" s="85">
        <f>'7'!C346</f>
        <v>873</v>
      </c>
      <c r="D346" s="85">
        <f>'7'!D346</f>
        <v>573</v>
      </c>
      <c r="E346" s="85">
        <f>'7'!E346</f>
        <v>1446</v>
      </c>
      <c r="F346" s="139" t="s">
        <v>878</v>
      </c>
      <c r="G346" s="139" t="s">
        <v>539</v>
      </c>
      <c r="H346" s="139">
        <v>3</v>
      </c>
      <c r="I346" s="145">
        <v>69</v>
      </c>
      <c r="J346" s="139">
        <v>61</v>
      </c>
      <c r="K346" s="139">
        <v>8</v>
      </c>
      <c r="L346" s="12">
        <f t="shared" si="29"/>
        <v>130</v>
      </c>
      <c r="M346" s="12">
        <f t="shared" si="25"/>
        <v>138</v>
      </c>
      <c r="N346" s="24">
        <f t="shared" si="26"/>
        <v>7.903780068728522E-2</v>
      </c>
      <c r="O346" s="24">
        <f t="shared" si="27"/>
        <v>0.10645724258289703</v>
      </c>
      <c r="P346" s="24">
        <f t="shared" si="28"/>
        <v>8.9903181189488243E-2</v>
      </c>
    </row>
    <row r="347" spans="1:16" x14ac:dyDescent="0.25">
      <c r="A347" s="9" t="str">
        <f>'7'!A347</f>
        <v>Pocono Mountain SD</v>
      </c>
      <c r="B347" s="29" t="str">
        <f>'7'!B347</f>
        <v>Monroe</v>
      </c>
      <c r="C347" s="85">
        <f>'7'!C347</f>
        <v>1957</v>
      </c>
      <c r="D347" s="85">
        <f>'7'!D347</f>
        <v>1420</v>
      </c>
      <c r="E347" s="85">
        <f>'7'!E347</f>
        <v>3377</v>
      </c>
      <c r="F347" s="139" t="s">
        <v>848</v>
      </c>
      <c r="G347" s="139" t="s">
        <v>596</v>
      </c>
      <c r="H347" s="139">
        <v>2</v>
      </c>
      <c r="I347" s="145">
        <v>89</v>
      </c>
      <c r="J347" s="139">
        <v>139</v>
      </c>
      <c r="K347" s="139">
        <v>32</v>
      </c>
      <c r="L347" s="12">
        <f t="shared" si="29"/>
        <v>228</v>
      </c>
      <c r="M347" s="12">
        <f t="shared" si="25"/>
        <v>260</v>
      </c>
      <c r="N347" s="24">
        <f t="shared" si="26"/>
        <v>4.5477772100153295E-2</v>
      </c>
      <c r="O347" s="24">
        <f t="shared" si="27"/>
        <v>9.7887323943661966E-2</v>
      </c>
      <c r="P347" s="24">
        <f t="shared" si="28"/>
        <v>6.7515546342907906E-2</v>
      </c>
    </row>
    <row r="348" spans="1:16" x14ac:dyDescent="0.25">
      <c r="A348" s="9" t="str">
        <f>'7'!A348</f>
        <v>Port Allegany SD</v>
      </c>
      <c r="B348" s="29" t="str">
        <f>'7'!B348</f>
        <v>McKean</v>
      </c>
      <c r="C348" s="85">
        <f>'7'!C348</f>
        <v>212</v>
      </c>
      <c r="D348" s="85">
        <f>'7'!D348</f>
        <v>133</v>
      </c>
      <c r="E348" s="85">
        <f>'7'!E348</f>
        <v>345</v>
      </c>
      <c r="F348" s="139" t="s">
        <v>845</v>
      </c>
      <c r="G348" s="139" t="s">
        <v>583</v>
      </c>
      <c r="H348" s="139">
        <v>2</v>
      </c>
      <c r="I348" s="145">
        <v>57</v>
      </c>
      <c r="J348" s="139">
        <v>37</v>
      </c>
      <c r="K348" s="139">
        <v>8</v>
      </c>
      <c r="L348" s="12">
        <f t="shared" si="29"/>
        <v>94</v>
      </c>
      <c r="M348" s="12">
        <f t="shared" si="25"/>
        <v>102</v>
      </c>
      <c r="N348" s="24">
        <f t="shared" si="26"/>
        <v>0.26886792452830188</v>
      </c>
      <c r="O348" s="24">
        <f t="shared" si="27"/>
        <v>0.2781954887218045</v>
      </c>
      <c r="P348" s="24">
        <f t="shared" si="28"/>
        <v>0.27246376811594203</v>
      </c>
    </row>
    <row r="349" spans="1:16" x14ac:dyDescent="0.25">
      <c r="A349" s="9" t="str">
        <f>'7'!A349</f>
        <v>Portage Area SD</v>
      </c>
      <c r="B349" s="29" t="str">
        <f>'7'!B349</f>
        <v>Cambria</v>
      </c>
      <c r="C349" s="85">
        <f>'7'!C349</f>
        <v>189</v>
      </c>
      <c r="D349" s="85">
        <f>'7'!D349</f>
        <v>136</v>
      </c>
      <c r="E349" s="85">
        <f>'7'!E349</f>
        <v>325</v>
      </c>
      <c r="F349" s="139" t="s">
        <v>849</v>
      </c>
      <c r="G349" s="139" t="s">
        <v>546</v>
      </c>
      <c r="H349" s="139">
        <v>2</v>
      </c>
      <c r="I349" s="145">
        <v>11</v>
      </c>
      <c r="J349" s="139">
        <v>21</v>
      </c>
      <c r="K349" s="139">
        <v>7</v>
      </c>
      <c r="L349" s="12">
        <f t="shared" si="29"/>
        <v>32</v>
      </c>
      <c r="M349" s="12">
        <f t="shared" si="25"/>
        <v>39</v>
      </c>
      <c r="N349" s="24">
        <f t="shared" si="26"/>
        <v>5.8201058201058198E-2</v>
      </c>
      <c r="O349" s="24">
        <f t="shared" si="27"/>
        <v>0.15441176470588236</v>
      </c>
      <c r="P349" s="24">
        <f t="shared" si="28"/>
        <v>9.8461538461538461E-2</v>
      </c>
    </row>
    <row r="350" spans="1:16" x14ac:dyDescent="0.25">
      <c r="A350" s="9" t="str">
        <f>'7'!A350</f>
        <v>Pottsgrove SD</v>
      </c>
      <c r="B350" s="29" t="str">
        <f>'7'!B350</f>
        <v>Montgomery</v>
      </c>
      <c r="C350" s="85">
        <f>'7'!C350</f>
        <v>922</v>
      </c>
      <c r="D350" s="85">
        <f>'7'!D350</f>
        <v>603</v>
      </c>
      <c r="E350" s="85">
        <f>'7'!E350</f>
        <v>1525</v>
      </c>
      <c r="F350" s="139" t="s">
        <v>834</v>
      </c>
      <c r="G350" s="139" t="s">
        <v>550</v>
      </c>
      <c r="H350" s="139">
        <v>2</v>
      </c>
      <c r="I350" s="145">
        <v>70</v>
      </c>
      <c r="J350" s="139">
        <v>69</v>
      </c>
      <c r="K350" s="139">
        <v>19</v>
      </c>
      <c r="L350" s="12">
        <f t="shared" si="29"/>
        <v>139</v>
      </c>
      <c r="M350" s="12">
        <f t="shared" si="25"/>
        <v>158</v>
      </c>
      <c r="N350" s="24">
        <f t="shared" si="26"/>
        <v>7.5921908893709325E-2</v>
      </c>
      <c r="O350" s="24">
        <f t="shared" si="27"/>
        <v>0.11442786069651742</v>
      </c>
      <c r="P350" s="24">
        <f t="shared" si="28"/>
        <v>9.1147540983606556E-2</v>
      </c>
    </row>
    <row r="351" spans="1:16" x14ac:dyDescent="0.25">
      <c r="A351" s="9" t="str">
        <f>'7'!A351</f>
        <v>Pottstown SD</v>
      </c>
      <c r="B351" s="29" t="str">
        <f>'7'!B351</f>
        <v>Montgomery</v>
      </c>
      <c r="C351" s="85">
        <f>'7'!C351</f>
        <v>1078</v>
      </c>
      <c r="D351" s="85">
        <f>'7'!D351</f>
        <v>638</v>
      </c>
      <c r="E351" s="85">
        <f>'7'!E351</f>
        <v>1716</v>
      </c>
      <c r="F351" s="139" t="s">
        <v>834</v>
      </c>
      <c r="G351" s="139" t="s">
        <v>550</v>
      </c>
      <c r="H351" s="139">
        <v>2</v>
      </c>
      <c r="I351" s="145">
        <v>89</v>
      </c>
      <c r="J351" s="139">
        <v>89</v>
      </c>
      <c r="K351" s="139">
        <v>29</v>
      </c>
      <c r="L351" s="12">
        <f t="shared" si="29"/>
        <v>178</v>
      </c>
      <c r="M351" s="12">
        <f t="shared" ref="M351:M414" si="30">I351+J351+K351</f>
        <v>207</v>
      </c>
      <c r="N351" s="24">
        <f t="shared" ref="N351:N414" si="31">I351/C351</f>
        <v>8.2560296846011128E-2</v>
      </c>
      <c r="O351" s="24">
        <f t="shared" ref="O351:O414" si="32">J351/D351</f>
        <v>0.13949843260188088</v>
      </c>
      <c r="P351" s="24">
        <f t="shared" ref="P351:P414" si="33">L351/E351</f>
        <v>0.10372960372960373</v>
      </c>
    </row>
    <row r="352" spans="1:16" x14ac:dyDescent="0.25">
      <c r="A352" s="9" t="str">
        <f>'7'!A352</f>
        <v>Pottsville Area SD</v>
      </c>
      <c r="B352" s="29" t="str">
        <f>'7'!B352</f>
        <v>Schuylkill</v>
      </c>
      <c r="C352" s="85">
        <f>'7'!C352</f>
        <v>656</v>
      </c>
      <c r="D352" s="85">
        <f>'7'!D352</f>
        <v>438</v>
      </c>
      <c r="E352" s="85">
        <f>'7'!E352</f>
        <v>1094</v>
      </c>
      <c r="F352" s="139" t="s">
        <v>858</v>
      </c>
      <c r="G352" s="139" t="s">
        <v>581</v>
      </c>
      <c r="H352" s="139">
        <v>2</v>
      </c>
      <c r="I352" s="145">
        <v>57</v>
      </c>
      <c r="J352" s="139">
        <v>88</v>
      </c>
      <c r="K352" s="139">
        <v>24</v>
      </c>
      <c r="L352" s="12">
        <f t="shared" si="29"/>
        <v>145</v>
      </c>
      <c r="M352" s="12">
        <f t="shared" si="30"/>
        <v>169</v>
      </c>
      <c r="N352" s="24">
        <f t="shared" si="31"/>
        <v>8.6890243902439018E-2</v>
      </c>
      <c r="O352" s="24">
        <f t="shared" si="32"/>
        <v>0.20091324200913241</v>
      </c>
      <c r="P352" s="24">
        <f t="shared" si="33"/>
        <v>0.13254113345521024</v>
      </c>
    </row>
    <row r="353" spans="1:16" x14ac:dyDescent="0.25">
      <c r="A353" s="9" t="str">
        <f>'7'!A353</f>
        <v>Punxsutawney Area SD</v>
      </c>
      <c r="B353" s="29" t="str">
        <f>'7'!B353</f>
        <v>Jefferson</v>
      </c>
      <c r="C353" s="85">
        <f>'7'!C353</f>
        <v>771</v>
      </c>
      <c r="D353" s="85">
        <f>'7'!D353</f>
        <v>502</v>
      </c>
      <c r="E353" s="85">
        <f>'7'!E353</f>
        <v>1273</v>
      </c>
      <c r="F353" s="139" t="s">
        <v>838</v>
      </c>
      <c r="G353" s="139" t="s">
        <v>859</v>
      </c>
      <c r="H353" s="139">
        <v>2</v>
      </c>
      <c r="I353" s="145">
        <v>44</v>
      </c>
      <c r="J353" s="139">
        <v>81</v>
      </c>
      <c r="K353" s="139">
        <v>40</v>
      </c>
      <c r="L353" s="12">
        <f t="shared" si="29"/>
        <v>125</v>
      </c>
      <c r="M353" s="12">
        <f t="shared" si="30"/>
        <v>165</v>
      </c>
      <c r="N353" s="24">
        <f t="shared" si="31"/>
        <v>5.7068741893644616E-2</v>
      </c>
      <c r="O353" s="24">
        <f t="shared" si="32"/>
        <v>0.16135458167330677</v>
      </c>
      <c r="P353" s="24">
        <f t="shared" si="33"/>
        <v>9.819324430479183E-2</v>
      </c>
    </row>
    <row r="354" spans="1:16" x14ac:dyDescent="0.25">
      <c r="A354" s="9" t="str">
        <f>'7'!A354</f>
        <v>Purchase Line SD</v>
      </c>
      <c r="B354" s="29" t="str">
        <f>'7'!B354</f>
        <v>Indiana</v>
      </c>
      <c r="C354" s="85">
        <f>'7'!C354</f>
        <v>229</v>
      </c>
      <c r="D354" s="85">
        <f>'7'!D354</f>
        <v>148</v>
      </c>
      <c r="E354" s="85">
        <f>'7'!E354</f>
        <v>377</v>
      </c>
      <c r="F354" s="139" t="s">
        <v>843</v>
      </c>
      <c r="G354" s="139" t="s">
        <v>580</v>
      </c>
      <c r="H354" s="139">
        <v>2</v>
      </c>
      <c r="I354" s="145">
        <v>13</v>
      </c>
      <c r="J354" s="139">
        <v>31</v>
      </c>
      <c r="K354" s="139">
        <v>19</v>
      </c>
      <c r="L354" s="12">
        <f t="shared" si="29"/>
        <v>44</v>
      </c>
      <c r="M354" s="12">
        <f t="shared" si="30"/>
        <v>63</v>
      </c>
      <c r="N354" s="24">
        <f t="shared" si="31"/>
        <v>5.6768558951965066E-2</v>
      </c>
      <c r="O354" s="24">
        <f t="shared" si="32"/>
        <v>0.20945945945945946</v>
      </c>
      <c r="P354" s="24">
        <f t="shared" si="33"/>
        <v>0.11671087533156499</v>
      </c>
    </row>
    <row r="355" spans="1:16" x14ac:dyDescent="0.25">
      <c r="A355" s="9" t="str">
        <f>'7'!A355</f>
        <v>Quaker Valley SD</v>
      </c>
      <c r="B355" s="29" t="str">
        <f>'7'!B355</f>
        <v>Allegheny</v>
      </c>
      <c r="C355" s="85">
        <f>'7'!C355</f>
        <v>360</v>
      </c>
      <c r="D355" s="85">
        <f>'7'!D355</f>
        <v>275</v>
      </c>
      <c r="E355" s="85">
        <f>'7'!E355</f>
        <v>635</v>
      </c>
      <c r="F355" s="139" t="s">
        <v>837</v>
      </c>
      <c r="G355" s="139" t="s">
        <v>539</v>
      </c>
      <c r="H355" s="139">
        <v>2</v>
      </c>
      <c r="I355" s="145">
        <v>28</v>
      </c>
      <c r="J355" s="139">
        <v>21</v>
      </c>
      <c r="K355" s="139">
        <v>7</v>
      </c>
      <c r="L355" s="12">
        <f t="shared" si="29"/>
        <v>49</v>
      </c>
      <c r="M355" s="12">
        <f t="shared" si="30"/>
        <v>56</v>
      </c>
      <c r="N355" s="24">
        <f t="shared" si="31"/>
        <v>7.7777777777777779E-2</v>
      </c>
      <c r="O355" s="24">
        <f t="shared" si="32"/>
        <v>7.636363636363637E-2</v>
      </c>
      <c r="P355" s="24">
        <f t="shared" si="33"/>
        <v>7.716535433070866E-2</v>
      </c>
    </row>
    <row r="356" spans="1:16" x14ac:dyDescent="0.25">
      <c r="A356" s="9" t="str">
        <f>'7'!A356</f>
        <v>Quakertown Community SD</v>
      </c>
      <c r="B356" s="29" t="str">
        <f>'7'!B356</f>
        <v>Bucks</v>
      </c>
      <c r="C356" s="85">
        <f>'7'!C356</f>
        <v>1388</v>
      </c>
      <c r="D356" s="85">
        <f>'7'!D356</f>
        <v>1009</v>
      </c>
      <c r="E356" s="85">
        <f>'7'!E356</f>
        <v>2397</v>
      </c>
      <c r="F356" s="139" t="s">
        <v>851</v>
      </c>
      <c r="G356" s="139" t="s">
        <v>575</v>
      </c>
      <c r="H356" s="139">
        <v>2</v>
      </c>
      <c r="I356" s="145">
        <v>127</v>
      </c>
      <c r="J356" s="139">
        <v>156</v>
      </c>
      <c r="K356" s="139">
        <v>69</v>
      </c>
      <c r="L356" s="12">
        <f t="shared" si="29"/>
        <v>283</v>
      </c>
      <c r="M356" s="12">
        <f t="shared" si="30"/>
        <v>352</v>
      </c>
      <c r="N356" s="24">
        <f t="shared" si="31"/>
        <v>9.1498559077809793E-2</v>
      </c>
      <c r="O356" s="24">
        <f t="shared" si="32"/>
        <v>0.15460852329038652</v>
      </c>
      <c r="P356" s="24">
        <f t="shared" si="33"/>
        <v>0.11806424697538589</v>
      </c>
    </row>
    <row r="357" spans="1:16" x14ac:dyDescent="0.25">
      <c r="A357" s="9" t="str">
        <f>'7'!A357</f>
        <v>Radnor Township SD</v>
      </c>
      <c r="B357" s="29" t="str">
        <f>'7'!B357</f>
        <v>Delaware</v>
      </c>
      <c r="C357" s="85">
        <f>'7'!C357</f>
        <v>691</v>
      </c>
      <c r="D357" s="85">
        <f>'7'!D357</f>
        <v>585</v>
      </c>
      <c r="E357" s="85">
        <f>'7'!E357</f>
        <v>1276</v>
      </c>
      <c r="F357" s="139" t="s">
        <v>864</v>
      </c>
      <c r="G357" s="139" t="s">
        <v>542</v>
      </c>
      <c r="H357" s="139">
        <v>2</v>
      </c>
      <c r="I357" s="145">
        <v>70</v>
      </c>
      <c r="J357" s="139">
        <v>64</v>
      </c>
      <c r="K357" s="139">
        <v>26</v>
      </c>
      <c r="L357" s="12">
        <f t="shared" si="29"/>
        <v>134</v>
      </c>
      <c r="M357" s="12">
        <f t="shared" si="30"/>
        <v>160</v>
      </c>
      <c r="N357" s="24">
        <f t="shared" si="31"/>
        <v>0.10130246020260492</v>
      </c>
      <c r="O357" s="24">
        <f t="shared" si="32"/>
        <v>0.1094017094017094</v>
      </c>
      <c r="P357" s="24">
        <f t="shared" si="33"/>
        <v>0.10501567398119123</v>
      </c>
    </row>
    <row r="358" spans="1:16" x14ac:dyDescent="0.25">
      <c r="A358" s="9" t="str">
        <f>'7'!A358</f>
        <v>Reading SD</v>
      </c>
      <c r="B358" s="29" t="str">
        <f>'7'!B358</f>
        <v>Berks</v>
      </c>
      <c r="C358" s="85">
        <f>'7'!C358</f>
        <v>5005</v>
      </c>
      <c r="D358" s="85">
        <f>'7'!D358</f>
        <v>3370</v>
      </c>
      <c r="E358" s="85">
        <f>'7'!E358</f>
        <v>8375</v>
      </c>
      <c r="F358" s="139" t="s">
        <v>842</v>
      </c>
      <c r="G358" s="139" t="s">
        <v>552</v>
      </c>
      <c r="H358" s="139">
        <v>2</v>
      </c>
      <c r="I358" s="145">
        <v>781</v>
      </c>
      <c r="J358" s="139">
        <v>696</v>
      </c>
      <c r="K358" s="139">
        <v>185</v>
      </c>
      <c r="L358" s="12">
        <f t="shared" si="29"/>
        <v>1477</v>
      </c>
      <c r="M358" s="12">
        <f t="shared" si="30"/>
        <v>1662</v>
      </c>
      <c r="N358" s="24">
        <f t="shared" si="31"/>
        <v>0.15604395604395604</v>
      </c>
      <c r="O358" s="24">
        <f t="shared" si="32"/>
        <v>0.20652818991097924</v>
      </c>
      <c r="P358" s="24">
        <f t="shared" si="33"/>
        <v>0.17635820895522389</v>
      </c>
    </row>
    <row r="359" spans="1:16" x14ac:dyDescent="0.25">
      <c r="A359" s="9" t="str">
        <f>'7'!A359</f>
        <v>Red Lion Area SD</v>
      </c>
      <c r="B359" s="29" t="str">
        <f>'7'!B359</f>
        <v>York</v>
      </c>
      <c r="C359" s="85">
        <f>'7'!C359</f>
        <v>1417</v>
      </c>
      <c r="D359" s="85">
        <f>'7'!D359</f>
        <v>941</v>
      </c>
      <c r="E359" s="85">
        <f>'7'!E359</f>
        <v>2358</v>
      </c>
      <c r="F359" s="139" t="s">
        <v>854</v>
      </c>
      <c r="G359" s="139" t="s">
        <v>855</v>
      </c>
      <c r="H359" s="139">
        <v>2</v>
      </c>
      <c r="I359" s="145">
        <v>98</v>
      </c>
      <c r="J359" s="139">
        <v>83</v>
      </c>
      <c r="K359" s="139">
        <v>35</v>
      </c>
      <c r="L359" s="12">
        <f t="shared" si="29"/>
        <v>181</v>
      </c>
      <c r="M359" s="12">
        <f t="shared" si="30"/>
        <v>216</v>
      </c>
      <c r="N359" s="24">
        <f t="shared" si="31"/>
        <v>6.9160197600564577E-2</v>
      </c>
      <c r="O359" s="24">
        <f t="shared" si="32"/>
        <v>8.8204038257173226E-2</v>
      </c>
      <c r="P359" s="24">
        <f t="shared" si="33"/>
        <v>7.6759966072943178E-2</v>
      </c>
    </row>
    <row r="360" spans="1:16" x14ac:dyDescent="0.25">
      <c r="A360" s="9" t="str">
        <f>'7'!A360</f>
        <v>Redbank Valley SD</v>
      </c>
      <c r="B360" s="29" t="str">
        <f>'7'!B360</f>
        <v>Clarion</v>
      </c>
      <c r="C360" s="85">
        <f>'7'!C360</f>
        <v>277</v>
      </c>
      <c r="D360" s="85">
        <f>'7'!D360</f>
        <v>180</v>
      </c>
      <c r="E360" s="85">
        <f>'7'!E360</f>
        <v>457</v>
      </c>
      <c r="F360" s="139" t="s">
        <v>838</v>
      </c>
      <c r="G360" s="139" t="s">
        <v>566</v>
      </c>
      <c r="H360" s="139">
        <v>2</v>
      </c>
      <c r="I360" s="145">
        <v>25</v>
      </c>
      <c r="J360" s="139">
        <v>21</v>
      </c>
      <c r="K360" s="139">
        <v>7</v>
      </c>
      <c r="L360" s="12">
        <f t="shared" si="29"/>
        <v>46</v>
      </c>
      <c r="M360" s="12">
        <f t="shared" si="30"/>
        <v>53</v>
      </c>
      <c r="N360" s="24">
        <f t="shared" si="31"/>
        <v>9.0252707581227443E-2</v>
      </c>
      <c r="O360" s="24">
        <f t="shared" si="32"/>
        <v>0.11666666666666667</v>
      </c>
      <c r="P360" s="24">
        <f t="shared" si="33"/>
        <v>0.10065645514223195</v>
      </c>
    </row>
    <row r="361" spans="1:16" x14ac:dyDescent="0.25">
      <c r="A361" s="9" t="str">
        <f>'7'!A361</f>
        <v>Reynolds SD</v>
      </c>
      <c r="B361" s="29" t="str">
        <f>'7'!B361</f>
        <v>Mercer</v>
      </c>
      <c r="C361" s="85">
        <f>'7'!C361</f>
        <v>268</v>
      </c>
      <c r="D361" s="85">
        <f>'7'!D361</f>
        <v>194</v>
      </c>
      <c r="E361" s="85">
        <f>'7'!E361</f>
        <v>462</v>
      </c>
      <c r="F361" s="139" t="s">
        <v>860</v>
      </c>
      <c r="G361" s="139" t="s">
        <v>591</v>
      </c>
      <c r="H361" s="139">
        <v>2</v>
      </c>
      <c r="I361" s="145">
        <v>22</v>
      </c>
      <c r="J361" s="139">
        <v>29</v>
      </c>
      <c r="K361" s="139">
        <v>6</v>
      </c>
      <c r="L361" s="12">
        <f t="shared" si="29"/>
        <v>51</v>
      </c>
      <c r="M361" s="12">
        <f t="shared" si="30"/>
        <v>57</v>
      </c>
      <c r="N361" s="24">
        <f t="shared" si="31"/>
        <v>8.2089552238805971E-2</v>
      </c>
      <c r="O361" s="24">
        <f t="shared" si="32"/>
        <v>0.14948453608247422</v>
      </c>
      <c r="P361" s="24">
        <f t="shared" si="33"/>
        <v>0.11038961038961038</v>
      </c>
    </row>
    <row r="362" spans="1:16" x14ac:dyDescent="0.25">
      <c r="A362" s="9" t="str">
        <f>'7'!A362</f>
        <v>Richland SD</v>
      </c>
      <c r="B362" s="29" t="str">
        <f>'7'!B362</f>
        <v>Cambria</v>
      </c>
      <c r="C362" s="85">
        <f>'7'!C362</f>
        <v>334</v>
      </c>
      <c r="D362" s="85">
        <f>'7'!D362</f>
        <v>249</v>
      </c>
      <c r="E362" s="85">
        <f>'7'!E362</f>
        <v>583</v>
      </c>
      <c r="F362" s="139" t="s">
        <v>849</v>
      </c>
      <c r="G362" s="139" t="s">
        <v>546</v>
      </c>
      <c r="H362" s="139">
        <v>2</v>
      </c>
      <c r="I362" s="145">
        <v>24</v>
      </c>
      <c r="J362" s="139">
        <v>34</v>
      </c>
      <c r="K362" s="139">
        <v>9</v>
      </c>
      <c r="L362" s="12">
        <f t="shared" si="29"/>
        <v>58</v>
      </c>
      <c r="M362" s="12">
        <f t="shared" si="30"/>
        <v>67</v>
      </c>
      <c r="N362" s="24">
        <f t="shared" si="31"/>
        <v>7.1856287425149698E-2</v>
      </c>
      <c r="O362" s="24">
        <f t="shared" si="32"/>
        <v>0.13654618473895583</v>
      </c>
      <c r="P362" s="24">
        <f t="shared" si="33"/>
        <v>9.9485420240137221E-2</v>
      </c>
    </row>
    <row r="363" spans="1:16" x14ac:dyDescent="0.25">
      <c r="A363" s="9" t="str">
        <f>'7'!A363</f>
        <v>Ridgway Area SD</v>
      </c>
      <c r="B363" s="29" t="str">
        <f>'7'!B363</f>
        <v>Elk</v>
      </c>
      <c r="C363" s="85">
        <f>'7'!C363</f>
        <v>219</v>
      </c>
      <c r="D363" s="85">
        <f>'7'!D363</f>
        <v>154</v>
      </c>
      <c r="E363" s="85">
        <f>'7'!E363</f>
        <v>373</v>
      </c>
      <c r="F363" s="139" t="s">
        <v>845</v>
      </c>
      <c r="G363" s="139" t="s">
        <v>565</v>
      </c>
      <c r="H363" s="139">
        <v>2</v>
      </c>
      <c r="I363" s="145">
        <v>21</v>
      </c>
      <c r="J363" s="139">
        <v>25</v>
      </c>
      <c r="K363" s="139">
        <v>11</v>
      </c>
      <c r="L363" s="12">
        <f t="shared" si="29"/>
        <v>46</v>
      </c>
      <c r="M363" s="12">
        <f t="shared" si="30"/>
        <v>57</v>
      </c>
      <c r="N363" s="24">
        <f t="shared" si="31"/>
        <v>9.5890410958904104E-2</v>
      </c>
      <c r="O363" s="24">
        <f t="shared" si="32"/>
        <v>0.16233766233766234</v>
      </c>
      <c r="P363" s="24">
        <f t="shared" si="33"/>
        <v>0.12332439678284182</v>
      </c>
    </row>
    <row r="364" spans="1:16" x14ac:dyDescent="0.25">
      <c r="A364" s="9" t="str">
        <f>'7'!A364</f>
        <v>Ridley SD</v>
      </c>
      <c r="B364" s="29" t="str">
        <f>'7'!B364</f>
        <v>Delaware</v>
      </c>
      <c r="C364" s="85">
        <f>'7'!C364</f>
        <v>1317</v>
      </c>
      <c r="D364" s="85">
        <f>'7'!D364</f>
        <v>895</v>
      </c>
      <c r="E364" s="85">
        <f>'7'!E364</f>
        <v>2212</v>
      </c>
      <c r="F364" s="139" t="s">
        <v>864</v>
      </c>
      <c r="G364" s="139" t="s">
        <v>542</v>
      </c>
      <c r="H364" s="139">
        <v>2</v>
      </c>
      <c r="I364" s="145">
        <v>71</v>
      </c>
      <c r="J364" s="139">
        <v>91</v>
      </c>
      <c r="K364" s="139">
        <v>36</v>
      </c>
      <c r="L364" s="12">
        <f t="shared" si="29"/>
        <v>162</v>
      </c>
      <c r="M364" s="12">
        <f t="shared" si="30"/>
        <v>198</v>
      </c>
      <c r="N364" s="24">
        <f t="shared" si="31"/>
        <v>5.3910402429764616E-2</v>
      </c>
      <c r="O364" s="24">
        <f t="shared" si="32"/>
        <v>0.10167597765363129</v>
      </c>
      <c r="P364" s="24">
        <f t="shared" si="33"/>
        <v>7.3236889692585891E-2</v>
      </c>
    </row>
    <row r="365" spans="1:16" x14ac:dyDescent="0.25">
      <c r="A365" s="9" t="str">
        <f>'7'!A365</f>
        <v>Ringgold SD</v>
      </c>
      <c r="B365" s="29" t="str">
        <f>'7'!B365</f>
        <v>Washington</v>
      </c>
      <c r="C365" s="85">
        <f>'7'!C365</f>
        <v>748</v>
      </c>
      <c r="D365" s="85">
        <f>'7'!D365</f>
        <v>511</v>
      </c>
      <c r="E365" s="85">
        <f>'7'!E365</f>
        <v>1259</v>
      </c>
      <c r="F365" s="139" t="s">
        <v>835</v>
      </c>
      <c r="G365" s="139" t="s">
        <v>572</v>
      </c>
      <c r="H365" s="139">
        <v>2</v>
      </c>
      <c r="I365" s="145">
        <v>73</v>
      </c>
      <c r="J365" s="139">
        <v>68</v>
      </c>
      <c r="K365" s="139">
        <v>24</v>
      </c>
      <c r="L365" s="12">
        <f t="shared" si="29"/>
        <v>141</v>
      </c>
      <c r="M365" s="12">
        <f t="shared" si="30"/>
        <v>165</v>
      </c>
      <c r="N365" s="24">
        <f t="shared" si="31"/>
        <v>9.7593582887700536E-2</v>
      </c>
      <c r="O365" s="24">
        <f t="shared" si="32"/>
        <v>0.13307240704500978</v>
      </c>
      <c r="P365" s="24">
        <f t="shared" si="33"/>
        <v>0.11199364575059571</v>
      </c>
    </row>
    <row r="366" spans="1:16" x14ac:dyDescent="0.25">
      <c r="A366" s="9" t="str">
        <f>'7'!A366</f>
        <v>Riverside Beaver County SD</v>
      </c>
      <c r="B366" s="29" t="str">
        <f>'7'!B366</f>
        <v>Beaver</v>
      </c>
      <c r="C366" s="85">
        <f>'7'!C366</f>
        <v>276</v>
      </c>
      <c r="D366" s="85">
        <f>'7'!D366</f>
        <v>222</v>
      </c>
      <c r="E366" s="85">
        <f>'7'!E366</f>
        <v>498</v>
      </c>
      <c r="F366" s="139" t="s">
        <v>836</v>
      </c>
      <c r="G366" s="139" t="s">
        <v>567</v>
      </c>
      <c r="H366" s="139">
        <v>2</v>
      </c>
      <c r="I366" s="145">
        <v>19</v>
      </c>
      <c r="J366" s="139">
        <v>25</v>
      </c>
      <c r="K366" s="139">
        <v>7</v>
      </c>
      <c r="L366" s="12">
        <f t="shared" si="29"/>
        <v>44</v>
      </c>
      <c r="M366" s="12">
        <f t="shared" si="30"/>
        <v>51</v>
      </c>
      <c r="N366" s="24">
        <f t="shared" si="31"/>
        <v>6.8840579710144928E-2</v>
      </c>
      <c r="O366" s="24">
        <f t="shared" si="32"/>
        <v>0.11261261261261261</v>
      </c>
      <c r="P366" s="24">
        <f t="shared" si="33"/>
        <v>8.8353413654618476E-2</v>
      </c>
    </row>
    <row r="367" spans="1:16" x14ac:dyDescent="0.25">
      <c r="A367" s="9" t="str">
        <f>'7'!A367</f>
        <v>Riverside SD</v>
      </c>
      <c r="B367" s="29" t="str">
        <f>'7'!B367</f>
        <v>Lackawanna</v>
      </c>
      <c r="C367" s="85">
        <f>'7'!C367</f>
        <v>335</v>
      </c>
      <c r="D367" s="85">
        <f>'7'!D367</f>
        <v>283</v>
      </c>
      <c r="E367" s="85">
        <f>'7'!E367</f>
        <v>618</v>
      </c>
      <c r="F367" s="139" t="s">
        <v>832</v>
      </c>
      <c r="G367" s="139" t="s">
        <v>833</v>
      </c>
      <c r="H367" s="139">
        <v>2</v>
      </c>
      <c r="I367" s="145">
        <v>19</v>
      </c>
      <c r="J367" s="139">
        <v>34</v>
      </c>
      <c r="K367" s="139">
        <v>16</v>
      </c>
      <c r="L367" s="12">
        <f t="shared" si="29"/>
        <v>53</v>
      </c>
      <c r="M367" s="12">
        <f t="shared" si="30"/>
        <v>69</v>
      </c>
      <c r="N367" s="24">
        <f t="shared" si="31"/>
        <v>5.6716417910447764E-2</v>
      </c>
      <c r="O367" s="24">
        <f t="shared" si="32"/>
        <v>0.12014134275618374</v>
      </c>
      <c r="P367" s="24">
        <f t="shared" si="33"/>
        <v>8.5760517799352745E-2</v>
      </c>
    </row>
    <row r="368" spans="1:16" x14ac:dyDescent="0.25">
      <c r="A368" s="9" t="str">
        <f>'7'!A368</f>
        <v>Riverview SD</v>
      </c>
      <c r="B368" s="29" t="str">
        <f>'7'!B368</f>
        <v>Allegheny</v>
      </c>
      <c r="C368" s="85">
        <f>'7'!C368</f>
        <v>254</v>
      </c>
      <c r="D368" s="85">
        <f>'7'!D368</f>
        <v>173</v>
      </c>
      <c r="E368" s="85">
        <f>'7'!E368</f>
        <v>427</v>
      </c>
      <c r="F368" s="139" t="s">
        <v>837</v>
      </c>
      <c r="G368" s="139" t="s">
        <v>539</v>
      </c>
      <c r="H368" s="139">
        <v>2</v>
      </c>
      <c r="I368" s="145">
        <v>24</v>
      </c>
      <c r="J368" s="139">
        <v>18</v>
      </c>
      <c r="K368" s="139">
        <v>9</v>
      </c>
      <c r="L368" s="12">
        <f t="shared" si="29"/>
        <v>42</v>
      </c>
      <c r="M368" s="12">
        <f t="shared" si="30"/>
        <v>51</v>
      </c>
      <c r="N368" s="24">
        <f t="shared" si="31"/>
        <v>9.4488188976377951E-2</v>
      </c>
      <c r="O368" s="24">
        <f t="shared" si="32"/>
        <v>0.10404624277456648</v>
      </c>
      <c r="P368" s="24">
        <f t="shared" si="33"/>
        <v>9.8360655737704916E-2</v>
      </c>
    </row>
    <row r="369" spans="1:16" x14ac:dyDescent="0.25">
      <c r="A369" s="9" t="str">
        <f>'7'!A369</f>
        <v>Rochester Area SD</v>
      </c>
      <c r="B369" s="29" t="str">
        <f>'7'!B369</f>
        <v>Beaver</v>
      </c>
      <c r="C369" s="85">
        <f>'7'!C369</f>
        <v>237</v>
      </c>
      <c r="D369" s="85">
        <f>'7'!D369</f>
        <v>154</v>
      </c>
      <c r="E369" s="85">
        <f>'7'!E369</f>
        <v>391</v>
      </c>
      <c r="F369" s="139" t="s">
        <v>836</v>
      </c>
      <c r="G369" s="139" t="s">
        <v>567</v>
      </c>
      <c r="H369" s="139">
        <v>2</v>
      </c>
      <c r="I369" s="145">
        <v>26</v>
      </c>
      <c r="J369" s="139">
        <v>23</v>
      </c>
      <c r="K369" s="139">
        <v>7</v>
      </c>
      <c r="L369" s="12">
        <f t="shared" si="29"/>
        <v>49</v>
      </c>
      <c r="M369" s="12">
        <f t="shared" si="30"/>
        <v>56</v>
      </c>
      <c r="N369" s="24">
        <f t="shared" si="31"/>
        <v>0.10970464135021098</v>
      </c>
      <c r="O369" s="24">
        <f t="shared" si="32"/>
        <v>0.14935064935064934</v>
      </c>
      <c r="P369" s="24">
        <f t="shared" si="33"/>
        <v>0.12531969309462915</v>
      </c>
    </row>
    <row r="370" spans="1:16" x14ac:dyDescent="0.25">
      <c r="A370" s="9" t="str">
        <f>'7'!A370</f>
        <v>Rockwood Area SD</v>
      </c>
      <c r="B370" s="29" t="str">
        <f>'7'!B370</f>
        <v>Somerset</v>
      </c>
      <c r="C370" s="85">
        <f>'7'!C370</f>
        <v>133</v>
      </c>
      <c r="D370" s="85">
        <f>'7'!D370</f>
        <v>146</v>
      </c>
      <c r="E370" s="85">
        <f>'7'!E370</f>
        <v>279</v>
      </c>
      <c r="F370" s="139" t="s">
        <v>849</v>
      </c>
      <c r="G370" s="139" t="s">
        <v>577</v>
      </c>
      <c r="H370" s="139">
        <v>2</v>
      </c>
      <c r="I370" s="145">
        <v>10</v>
      </c>
      <c r="J370" s="139">
        <v>9</v>
      </c>
      <c r="K370" s="139">
        <v>7</v>
      </c>
      <c r="L370" s="12">
        <f t="shared" si="29"/>
        <v>19</v>
      </c>
      <c r="M370" s="12">
        <f t="shared" si="30"/>
        <v>26</v>
      </c>
      <c r="N370" s="24">
        <f t="shared" si="31"/>
        <v>7.5187969924812026E-2</v>
      </c>
      <c r="O370" s="24">
        <f t="shared" si="32"/>
        <v>6.1643835616438353E-2</v>
      </c>
      <c r="P370" s="24">
        <f t="shared" si="33"/>
        <v>6.8100358422939072E-2</v>
      </c>
    </row>
    <row r="371" spans="1:16" x14ac:dyDescent="0.25">
      <c r="A371" s="9" t="str">
        <f>'7'!A371</f>
        <v>Rose Tree Media SD</v>
      </c>
      <c r="B371" s="29" t="str">
        <f>'7'!B371</f>
        <v>Delaware</v>
      </c>
      <c r="C371" s="85">
        <f>'7'!C371</f>
        <v>877</v>
      </c>
      <c r="D371" s="85">
        <f>'7'!D371</f>
        <v>646</v>
      </c>
      <c r="E371" s="85">
        <f>'7'!E371</f>
        <v>1523</v>
      </c>
      <c r="F371" s="139" t="s">
        <v>864</v>
      </c>
      <c r="G371" s="139" t="s">
        <v>542</v>
      </c>
      <c r="H371" s="139">
        <v>2</v>
      </c>
      <c r="I371" s="145">
        <v>78</v>
      </c>
      <c r="J371" s="139">
        <v>77</v>
      </c>
      <c r="K371" s="139">
        <v>16</v>
      </c>
      <c r="L371" s="12">
        <f t="shared" si="29"/>
        <v>155</v>
      </c>
      <c r="M371" s="12">
        <f t="shared" si="30"/>
        <v>171</v>
      </c>
      <c r="N371" s="24">
        <f t="shared" si="31"/>
        <v>8.8939566704675024E-2</v>
      </c>
      <c r="O371" s="24">
        <f t="shared" si="32"/>
        <v>0.11919504643962849</v>
      </c>
      <c r="P371" s="24">
        <f t="shared" si="33"/>
        <v>0.10177281680892974</v>
      </c>
    </row>
    <row r="372" spans="1:16" x14ac:dyDescent="0.25">
      <c r="A372" s="9" t="str">
        <f>'7'!A372</f>
        <v>Saint Clair Area SD</v>
      </c>
      <c r="B372" s="29" t="str">
        <f>'7'!B372</f>
        <v>Schuylkill</v>
      </c>
      <c r="C372" s="85">
        <f>'7'!C372</f>
        <v>191</v>
      </c>
      <c r="D372" s="85">
        <f>'7'!D372</f>
        <v>146</v>
      </c>
      <c r="E372" s="85">
        <f>'7'!E372</f>
        <v>337</v>
      </c>
      <c r="F372" s="139" t="s">
        <v>858</v>
      </c>
      <c r="G372" s="139" t="s">
        <v>581</v>
      </c>
      <c r="H372" s="139">
        <v>2</v>
      </c>
      <c r="I372" s="145">
        <v>13</v>
      </c>
      <c r="J372" s="139">
        <v>31</v>
      </c>
      <c r="K372" s="139">
        <v>7</v>
      </c>
      <c r="L372" s="12">
        <f t="shared" si="29"/>
        <v>44</v>
      </c>
      <c r="M372" s="12">
        <f t="shared" si="30"/>
        <v>51</v>
      </c>
      <c r="N372" s="24">
        <f t="shared" si="31"/>
        <v>6.8062827225130892E-2</v>
      </c>
      <c r="O372" s="24">
        <f t="shared" si="32"/>
        <v>0.21232876712328766</v>
      </c>
      <c r="P372" s="24">
        <f t="shared" si="33"/>
        <v>0.13056379821958458</v>
      </c>
    </row>
    <row r="373" spans="1:16" x14ac:dyDescent="0.25">
      <c r="A373" s="9" t="str">
        <f>'7'!A373</f>
        <v>Salisbury Township SD</v>
      </c>
      <c r="B373" s="29" t="str">
        <f>'7'!B373</f>
        <v>Lehigh</v>
      </c>
      <c r="C373" s="85">
        <f>'7'!C373</f>
        <v>305</v>
      </c>
      <c r="D373" s="85">
        <f>'7'!D373</f>
        <v>247</v>
      </c>
      <c r="E373" s="85">
        <f>'7'!E373</f>
        <v>552</v>
      </c>
      <c r="F373" s="139" t="s">
        <v>839</v>
      </c>
      <c r="G373" s="139" t="s">
        <v>537</v>
      </c>
      <c r="H373" s="139">
        <v>2</v>
      </c>
      <c r="I373" s="145">
        <v>29</v>
      </c>
      <c r="J373" s="139">
        <v>32</v>
      </c>
      <c r="K373" s="139">
        <v>13</v>
      </c>
      <c r="L373" s="12">
        <f t="shared" si="29"/>
        <v>61</v>
      </c>
      <c r="M373" s="12">
        <f t="shared" si="30"/>
        <v>74</v>
      </c>
      <c r="N373" s="24">
        <f t="shared" si="31"/>
        <v>9.5081967213114751E-2</v>
      </c>
      <c r="O373" s="24">
        <f t="shared" si="32"/>
        <v>0.12955465587044535</v>
      </c>
      <c r="P373" s="24">
        <f t="shared" si="33"/>
        <v>0.1105072463768116</v>
      </c>
    </row>
    <row r="374" spans="1:16" x14ac:dyDescent="0.25">
      <c r="A374" s="9" t="str">
        <f>'7'!A374</f>
        <v>Salisbury-Elk Lick SD</v>
      </c>
      <c r="B374" s="29" t="str">
        <f>'7'!B374</f>
        <v>Somerset</v>
      </c>
      <c r="C374" s="85">
        <f>'7'!C374</f>
        <v>143</v>
      </c>
      <c r="D374" s="85">
        <f>'7'!D374</f>
        <v>84</v>
      </c>
      <c r="E374" s="85">
        <f>'7'!E374</f>
        <v>227</v>
      </c>
      <c r="F374" s="139" t="s">
        <v>849</v>
      </c>
      <c r="G374" s="139" t="s">
        <v>577</v>
      </c>
      <c r="H374" s="139">
        <v>2</v>
      </c>
      <c r="I374" s="145">
        <v>6</v>
      </c>
      <c r="J374" s="139">
        <v>7</v>
      </c>
      <c r="K374" s="139">
        <v>2</v>
      </c>
      <c r="L374" s="12">
        <f t="shared" si="29"/>
        <v>13</v>
      </c>
      <c r="M374" s="12">
        <f t="shared" si="30"/>
        <v>15</v>
      </c>
      <c r="N374" s="24">
        <f t="shared" si="31"/>
        <v>4.195804195804196E-2</v>
      </c>
      <c r="O374" s="24">
        <f t="shared" si="32"/>
        <v>8.3333333333333329E-2</v>
      </c>
      <c r="P374" s="24">
        <f t="shared" si="33"/>
        <v>5.7268722466960353E-2</v>
      </c>
    </row>
    <row r="375" spans="1:16" x14ac:dyDescent="0.25">
      <c r="A375" s="9" t="str">
        <f>'7'!A375</f>
        <v>Saucon Valley SD</v>
      </c>
      <c r="B375" s="29" t="str">
        <f>'7'!B375</f>
        <v>Northampton</v>
      </c>
      <c r="C375" s="85">
        <f>'7'!C375</f>
        <v>468</v>
      </c>
      <c r="D375" s="85">
        <f>'7'!D375</f>
        <v>321</v>
      </c>
      <c r="E375" s="85">
        <f>'7'!E375</f>
        <v>789</v>
      </c>
      <c r="F375" s="139" t="s">
        <v>848</v>
      </c>
      <c r="G375" s="139" t="s">
        <v>540</v>
      </c>
      <c r="H375" s="139">
        <v>2</v>
      </c>
      <c r="I375" s="145">
        <v>47</v>
      </c>
      <c r="J375" s="139">
        <v>37</v>
      </c>
      <c r="K375" s="139">
        <v>9</v>
      </c>
      <c r="L375" s="12">
        <f t="shared" si="29"/>
        <v>84</v>
      </c>
      <c r="M375" s="12">
        <f t="shared" si="30"/>
        <v>93</v>
      </c>
      <c r="N375" s="24">
        <f t="shared" si="31"/>
        <v>0.10042735042735043</v>
      </c>
      <c r="O375" s="24">
        <f t="shared" si="32"/>
        <v>0.11526479750778816</v>
      </c>
      <c r="P375" s="24">
        <f t="shared" si="33"/>
        <v>0.10646387832699619</v>
      </c>
    </row>
    <row r="376" spans="1:16" x14ac:dyDescent="0.25">
      <c r="A376" s="9" t="str">
        <f>'7'!A376</f>
        <v>Sayre Area SD</v>
      </c>
      <c r="B376" s="29" t="str">
        <f>'7'!B376</f>
        <v>Bradford</v>
      </c>
      <c r="C376" s="85">
        <f>'7'!C376</f>
        <v>277</v>
      </c>
      <c r="D376" s="85">
        <f>'7'!D376</f>
        <v>185</v>
      </c>
      <c r="E376" s="85">
        <f>'7'!E376</f>
        <v>462</v>
      </c>
      <c r="F376" s="139" t="s">
        <v>844</v>
      </c>
      <c r="G376" s="139" t="s">
        <v>570</v>
      </c>
      <c r="H376" s="139">
        <v>2</v>
      </c>
      <c r="I376" s="145">
        <v>19</v>
      </c>
      <c r="J376" s="139">
        <v>30</v>
      </c>
      <c r="K376" s="139">
        <v>6</v>
      </c>
      <c r="L376" s="12">
        <f t="shared" si="29"/>
        <v>49</v>
      </c>
      <c r="M376" s="12">
        <f t="shared" si="30"/>
        <v>55</v>
      </c>
      <c r="N376" s="24">
        <f t="shared" si="31"/>
        <v>6.8592057761732855E-2</v>
      </c>
      <c r="O376" s="24">
        <f t="shared" si="32"/>
        <v>0.16216216216216217</v>
      </c>
      <c r="P376" s="24">
        <f t="shared" si="33"/>
        <v>0.10606060606060606</v>
      </c>
    </row>
    <row r="377" spans="1:16" x14ac:dyDescent="0.25">
      <c r="A377" s="9" t="str">
        <f>'7'!A377</f>
        <v>Schuylkill Haven Area SD</v>
      </c>
      <c r="B377" s="29" t="str">
        <f>'7'!B377</f>
        <v>Schuylkill</v>
      </c>
      <c r="C377" s="85">
        <f>'7'!C377</f>
        <v>258</v>
      </c>
      <c r="D377" s="85">
        <f>'7'!D377</f>
        <v>186</v>
      </c>
      <c r="E377" s="85">
        <f>'7'!E377</f>
        <v>444</v>
      </c>
      <c r="F377" s="139" t="s">
        <v>858</v>
      </c>
      <c r="G377" s="139" t="s">
        <v>581</v>
      </c>
      <c r="H377" s="139">
        <v>2</v>
      </c>
      <c r="I377" s="145">
        <v>14</v>
      </c>
      <c r="J377" s="139">
        <v>34</v>
      </c>
      <c r="K377" s="139">
        <v>8</v>
      </c>
      <c r="L377" s="12">
        <f t="shared" si="29"/>
        <v>48</v>
      </c>
      <c r="M377" s="12">
        <f t="shared" si="30"/>
        <v>56</v>
      </c>
      <c r="N377" s="24">
        <f t="shared" si="31"/>
        <v>5.4263565891472867E-2</v>
      </c>
      <c r="O377" s="24">
        <f t="shared" si="32"/>
        <v>0.18279569892473119</v>
      </c>
      <c r="P377" s="24">
        <f t="shared" si="33"/>
        <v>0.10810810810810811</v>
      </c>
    </row>
    <row r="378" spans="1:16" x14ac:dyDescent="0.25">
      <c r="A378" s="9" t="str">
        <f>'7'!A378</f>
        <v>Schuylkill Valley SD</v>
      </c>
      <c r="B378" s="29" t="str">
        <f>'7'!B378</f>
        <v>Berks</v>
      </c>
      <c r="C378" s="85">
        <f>'7'!C378</f>
        <v>396</v>
      </c>
      <c r="D378" s="85">
        <f>'7'!D378</f>
        <v>313</v>
      </c>
      <c r="E378" s="85">
        <f>'7'!E378</f>
        <v>709</v>
      </c>
      <c r="F378" s="139" t="s">
        <v>842</v>
      </c>
      <c r="G378" s="139" t="s">
        <v>552</v>
      </c>
      <c r="H378" s="139">
        <v>2</v>
      </c>
      <c r="I378" s="145">
        <v>26</v>
      </c>
      <c r="J378" s="139">
        <v>41</v>
      </c>
      <c r="K378" s="139">
        <v>11</v>
      </c>
      <c r="L378" s="12">
        <f t="shared" si="29"/>
        <v>67</v>
      </c>
      <c r="M378" s="12">
        <f t="shared" si="30"/>
        <v>78</v>
      </c>
      <c r="N378" s="24">
        <f t="shared" si="31"/>
        <v>6.5656565656565663E-2</v>
      </c>
      <c r="O378" s="24">
        <f t="shared" si="32"/>
        <v>0.13099041533546327</v>
      </c>
      <c r="P378" s="24">
        <f t="shared" si="33"/>
        <v>9.4499294781382234E-2</v>
      </c>
    </row>
    <row r="379" spans="1:16" x14ac:dyDescent="0.25">
      <c r="A379" s="9" t="str">
        <f>'7'!A379</f>
        <v>Scranton SD</v>
      </c>
      <c r="B379" s="29" t="str">
        <f>'7'!B379</f>
        <v>Lackawanna</v>
      </c>
      <c r="C379" s="85">
        <f>'7'!C379</f>
        <v>2795</v>
      </c>
      <c r="D379" s="85">
        <f>'7'!D379</f>
        <v>1818</v>
      </c>
      <c r="E379" s="85">
        <f>'7'!E379</f>
        <v>4613</v>
      </c>
      <c r="F379" s="139" t="s">
        <v>832</v>
      </c>
      <c r="G379" s="139" t="s">
        <v>833</v>
      </c>
      <c r="H379" s="139">
        <v>2</v>
      </c>
      <c r="I379" s="145">
        <v>224</v>
      </c>
      <c r="J379" s="139">
        <v>297</v>
      </c>
      <c r="K379" s="139">
        <v>64</v>
      </c>
      <c r="L379" s="12">
        <f t="shared" si="29"/>
        <v>521</v>
      </c>
      <c r="M379" s="12">
        <f t="shared" si="30"/>
        <v>585</v>
      </c>
      <c r="N379" s="24">
        <f t="shared" si="31"/>
        <v>8.0143112701252239E-2</v>
      </c>
      <c r="O379" s="24">
        <f t="shared" si="32"/>
        <v>0.16336633663366337</v>
      </c>
      <c r="P379" s="24">
        <f t="shared" si="33"/>
        <v>0.11294168653804465</v>
      </c>
    </row>
    <row r="380" spans="1:16" x14ac:dyDescent="0.25">
      <c r="A380" s="9" t="str">
        <f>'7'!A380</f>
        <v>Selinsgrove Area SD</v>
      </c>
      <c r="B380" s="29" t="str">
        <f>'7'!B380</f>
        <v>Snyder</v>
      </c>
      <c r="C380" s="85">
        <f>'7'!C380</f>
        <v>672</v>
      </c>
      <c r="D380" s="85">
        <f>'7'!D380</f>
        <v>533</v>
      </c>
      <c r="E380" s="85">
        <f>'7'!E380</f>
        <v>1205</v>
      </c>
      <c r="F380" s="139" t="s">
        <v>852</v>
      </c>
      <c r="G380" s="139" t="s">
        <v>853</v>
      </c>
      <c r="H380" s="139">
        <v>2</v>
      </c>
      <c r="I380" s="145">
        <v>34</v>
      </c>
      <c r="J380" s="139">
        <v>48</v>
      </c>
      <c r="K380" s="139">
        <v>18</v>
      </c>
      <c r="L380" s="12">
        <f t="shared" si="29"/>
        <v>82</v>
      </c>
      <c r="M380" s="12">
        <f t="shared" si="30"/>
        <v>100</v>
      </c>
      <c r="N380" s="24">
        <f t="shared" si="31"/>
        <v>5.0595238095238096E-2</v>
      </c>
      <c r="O380" s="24">
        <f t="shared" si="32"/>
        <v>9.0056285178236398E-2</v>
      </c>
      <c r="P380" s="24">
        <f t="shared" si="33"/>
        <v>6.8049792531120326E-2</v>
      </c>
    </row>
    <row r="381" spans="1:16" x14ac:dyDescent="0.25">
      <c r="A381" s="9" t="str">
        <f>'7'!A381</f>
        <v>Seneca Valley SD</v>
      </c>
      <c r="B381" s="29" t="str">
        <f>'7'!B381</f>
        <v>Butler</v>
      </c>
      <c r="C381" s="85">
        <f>'7'!C381</f>
        <v>1713</v>
      </c>
      <c r="D381" s="85">
        <f>'7'!D381</f>
        <v>1293</v>
      </c>
      <c r="E381" s="85">
        <f>'7'!E381</f>
        <v>3006</v>
      </c>
      <c r="F381" s="139" t="s">
        <v>860</v>
      </c>
      <c r="G381" s="139" t="s">
        <v>585</v>
      </c>
      <c r="H381" s="139">
        <v>2</v>
      </c>
      <c r="I381" s="145">
        <v>156</v>
      </c>
      <c r="J381" s="139">
        <v>102</v>
      </c>
      <c r="K381" s="139">
        <v>37</v>
      </c>
      <c r="L381" s="12">
        <f t="shared" si="29"/>
        <v>258</v>
      </c>
      <c r="M381" s="12">
        <f t="shared" si="30"/>
        <v>295</v>
      </c>
      <c r="N381" s="24">
        <f t="shared" si="31"/>
        <v>9.106830122591944E-2</v>
      </c>
      <c r="O381" s="24">
        <f t="shared" si="32"/>
        <v>7.8886310904872387E-2</v>
      </c>
      <c r="P381" s="24">
        <f t="shared" si="33"/>
        <v>8.5828343313373259E-2</v>
      </c>
    </row>
    <row r="382" spans="1:16" x14ac:dyDescent="0.25">
      <c r="A382" s="9" t="str">
        <f>'7'!A382</f>
        <v>Shade-Central City SD</v>
      </c>
      <c r="B382" s="29" t="str">
        <f>'7'!B382</f>
        <v>Somerset</v>
      </c>
      <c r="C382" s="85">
        <f>'7'!C382</f>
        <v>87</v>
      </c>
      <c r="D382" s="85">
        <f>'7'!D382</f>
        <v>71</v>
      </c>
      <c r="E382" s="85">
        <f>'7'!E382</f>
        <v>158</v>
      </c>
      <c r="F382" s="139" t="s">
        <v>849</v>
      </c>
      <c r="G382" s="139" t="s">
        <v>577</v>
      </c>
      <c r="H382" s="139">
        <v>2</v>
      </c>
      <c r="I382" s="145">
        <v>6</v>
      </c>
      <c r="J382" s="139">
        <v>7</v>
      </c>
      <c r="K382" s="139">
        <v>5</v>
      </c>
      <c r="L382" s="12">
        <f t="shared" si="29"/>
        <v>13</v>
      </c>
      <c r="M382" s="12">
        <f t="shared" si="30"/>
        <v>18</v>
      </c>
      <c r="N382" s="24">
        <f t="shared" si="31"/>
        <v>6.8965517241379309E-2</v>
      </c>
      <c r="O382" s="24">
        <f t="shared" si="32"/>
        <v>9.8591549295774641E-2</v>
      </c>
      <c r="P382" s="24">
        <f t="shared" si="33"/>
        <v>8.2278481012658222E-2</v>
      </c>
    </row>
    <row r="383" spans="1:16" x14ac:dyDescent="0.25">
      <c r="A383" s="9" t="str">
        <f>'7'!A383</f>
        <v>Shaler Area SD</v>
      </c>
      <c r="B383" s="29" t="str">
        <f>'7'!B383</f>
        <v>Allegheny</v>
      </c>
      <c r="C383" s="85">
        <f>'7'!C383</f>
        <v>1224</v>
      </c>
      <c r="D383" s="85">
        <f>'7'!D383</f>
        <v>754</v>
      </c>
      <c r="E383" s="85">
        <f>'7'!E383</f>
        <v>1978</v>
      </c>
      <c r="F383" s="139" t="s">
        <v>837</v>
      </c>
      <c r="G383" s="139" t="s">
        <v>539</v>
      </c>
      <c r="H383" s="139">
        <v>2</v>
      </c>
      <c r="I383" s="145">
        <v>122</v>
      </c>
      <c r="J383" s="139">
        <v>120</v>
      </c>
      <c r="K383" s="139">
        <v>27</v>
      </c>
      <c r="L383" s="12">
        <f t="shared" si="29"/>
        <v>242</v>
      </c>
      <c r="M383" s="12">
        <f t="shared" si="30"/>
        <v>269</v>
      </c>
      <c r="N383" s="24">
        <f t="shared" si="31"/>
        <v>9.9673202614379092E-2</v>
      </c>
      <c r="O383" s="24">
        <f t="shared" si="32"/>
        <v>0.15915119363395225</v>
      </c>
      <c r="P383" s="24">
        <f t="shared" si="33"/>
        <v>0.12234580384226491</v>
      </c>
    </row>
    <row r="384" spans="1:16" x14ac:dyDescent="0.25">
      <c r="A384" s="9" t="str">
        <f>'7'!A384</f>
        <v>Shamokin Area SD</v>
      </c>
      <c r="B384" s="29" t="str">
        <f>'7'!B384</f>
        <v>Northumberland</v>
      </c>
      <c r="C384" s="85">
        <f>'7'!C384</f>
        <v>613</v>
      </c>
      <c r="D384" s="85">
        <f>'7'!D384</f>
        <v>426</v>
      </c>
      <c r="E384" s="85">
        <f>'7'!E384</f>
        <v>1039</v>
      </c>
      <c r="F384" s="139" t="s">
        <v>852</v>
      </c>
      <c r="G384" s="139" t="s">
        <v>605</v>
      </c>
      <c r="H384" s="139">
        <v>2</v>
      </c>
      <c r="I384" s="145">
        <v>58</v>
      </c>
      <c r="J384" s="139">
        <v>63</v>
      </c>
      <c r="K384" s="139">
        <v>18</v>
      </c>
      <c r="L384" s="12">
        <f t="shared" si="29"/>
        <v>121</v>
      </c>
      <c r="M384" s="12">
        <f t="shared" si="30"/>
        <v>139</v>
      </c>
      <c r="N384" s="24">
        <f t="shared" si="31"/>
        <v>9.461663947797716E-2</v>
      </c>
      <c r="O384" s="24">
        <f t="shared" si="32"/>
        <v>0.14788732394366197</v>
      </c>
      <c r="P384" s="24">
        <f t="shared" si="33"/>
        <v>0.11645813282001925</v>
      </c>
    </row>
    <row r="385" spans="1:16" x14ac:dyDescent="0.25">
      <c r="A385" s="9" t="str">
        <f>'7'!A385</f>
        <v>Shanksville-Stonycreek SD</v>
      </c>
      <c r="B385" s="29" t="str">
        <f>'7'!B385</f>
        <v>Somerset</v>
      </c>
      <c r="C385" s="85">
        <f>'7'!C385</f>
        <v>77</v>
      </c>
      <c r="D385" s="85">
        <f>'7'!D385</f>
        <v>52</v>
      </c>
      <c r="E385" s="85">
        <f>'7'!E385</f>
        <v>129</v>
      </c>
      <c r="F385" s="139" t="s">
        <v>849</v>
      </c>
      <c r="G385" s="139" t="s">
        <v>577</v>
      </c>
      <c r="H385" s="139">
        <v>2</v>
      </c>
      <c r="I385" s="145">
        <v>2</v>
      </c>
      <c r="J385" s="139">
        <v>3</v>
      </c>
      <c r="K385" s="139">
        <v>2</v>
      </c>
      <c r="L385" s="12">
        <f t="shared" si="29"/>
        <v>5</v>
      </c>
      <c r="M385" s="12">
        <f t="shared" si="30"/>
        <v>7</v>
      </c>
      <c r="N385" s="24">
        <f t="shared" si="31"/>
        <v>2.5974025974025976E-2</v>
      </c>
      <c r="O385" s="24">
        <f t="shared" si="32"/>
        <v>5.7692307692307696E-2</v>
      </c>
      <c r="P385" s="24">
        <f t="shared" si="33"/>
        <v>3.875968992248062E-2</v>
      </c>
    </row>
    <row r="386" spans="1:16" x14ac:dyDescent="0.25">
      <c r="A386" s="9" t="str">
        <f>'7'!A386</f>
        <v>Sharon City SD</v>
      </c>
      <c r="B386" s="29" t="str">
        <f>'7'!B386</f>
        <v>Mercer</v>
      </c>
      <c r="C386" s="85">
        <f>'7'!C386</f>
        <v>580</v>
      </c>
      <c r="D386" s="85">
        <f>'7'!D386</f>
        <v>386</v>
      </c>
      <c r="E386" s="85">
        <f>'7'!E386</f>
        <v>966</v>
      </c>
      <c r="F386" s="139" t="s">
        <v>860</v>
      </c>
      <c r="G386" s="139" t="s">
        <v>591</v>
      </c>
      <c r="H386" s="139">
        <v>2</v>
      </c>
      <c r="I386" s="145">
        <v>48</v>
      </c>
      <c r="J386" s="139">
        <v>58</v>
      </c>
      <c r="K386" s="139">
        <v>28</v>
      </c>
      <c r="L386" s="12">
        <f t="shared" si="29"/>
        <v>106</v>
      </c>
      <c r="M386" s="12">
        <f t="shared" si="30"/>
        <v>134</v>
      </c>
      <c r="N386" s="24">
        <f t="shared" si="31"/>
        <v>8.2758620689655171E-2</v>
      </c>
      <c r="O386" s="24">
        <f t="shared" si="32"/>
        <v>0.15025906735751296</v>
      </c>
      <c r="P386" s="24">
        <f t="shared" si="33"/>
        <v>0.10973084886128365</v>
      </c>
    </row>
    <row r="387" spans="1:16" x14ac:dyDescent="0.25">
      <c r="A387" s="9" t="str">
        <f>'7'!A387</f>
        <v>Sharpsville Area SD</v>
      </c>
      <c r="B387" s="29" t="str">
        <f>'7'!B387</f>
        <v>Mercer</v>
      </c>
      <c r="C387" s="85">
        <f>'7'!C387</f>
        <v>245</v>
      </c>
      <c r="D387" s="85">
        <f>'7'!D387</f>
        <v>165</v>
      </c>
      <c r="E387" s="85">
        <f>'7'!E387</f>
        <v>410</v>
      </c>
      <c r="F387" s="139" t="s">
        <v>860</v>
      </c>
      <c r="G387" s="139" t="s">
        <v>591</v>
      </c>
      <c r="H387" s="139">
        <v>2</v>
      </c>
      <c r="I387" s="145">
        <v>17</v>
      </c>
      <c r="J387" s="139">
        <v>20</v>
      </c>
      <c r="K387" s="139">
        <v>8</v>
      </c>
      <c r="L387" s="12">
        <f t="shared" si="29"/>
        <v>37</v>
      </c>
      <c r="M387" s="12">
        <f t="shared" si="30"/>
        <v>45</v>
      </c>
      <c r="N387" s="24">
        <f t="shared" si="31"/>
        <v>6.9387755102040816E-2</v>
      </c>
      <c r="O387" s="24">
        <f t="shared" si="32"/>
        <v>0.12121212121212122</v>
      </c>
      <c r="P387" s="24">
        <f t="shared" si="33"/>
        <v>9.0243902439024387E-2</v>
      </c>
    </row>
    <row r="388" spans="1:16" x14ac:dyDescent="0.25">
      <c r="A388" s="9" t="str">
        <f>'7'!A388</f>
        <v>Shenandoah Valley SD</v>
      </c>
      <c r="B388" s="29" t="str">
        <f>'7'!B388</f>
        <v>Schuylkill</v>
      </c>
      <c r="C388" s="85">
        <f>'7'!C388</f>
        <v>264</v>
      </c>
      <c r="D388" s="85">
        <f>'7'!D388</f>
        <v>185</v>
      </c>
      <c r="E388" s="85">
        <f>'7'!E388</f>
        <v>449</v>
      </c>
      <c r="F388" s="139" t="s">
        <v>858</v>
      </c>
      <c r="G388" s="139" t="s">
        <v>581</v>
      </c>
      <c r="H388" s="139">
        <v>2</v>
      </c>
      <c r="I388" s="145">
        <v>9</v>
      </c>
      <c r="J388" s="139">
        <v>39</v>
      </c>
      <c r="K388" s="139">
        <v>9</v>
      </c>
      <c r="L388" s="12">
        <f t="shared" si="29"/>
        <v>48</v>
      </c>
      <c r="M388" s="12">
        <f t="shared" si="30"/>
        <v>57</v>
      </c>
      <c r="N388" s="24">
        <f t="shared" si="31"/>
        <v>3.4090909090909088E-2</v>
      </c>
      <c r="O388" s="24">
        <f t="shared" si="32"/>
        <v>0.21081081081081082</v>
      </c>
      <c r="P388" s="24">
        <f t="shared" si="33"/>
        <v>0.10690423162583519</v>
      </c>
    </row>
    <row r="389" spans="1:16" x14ac:dyDescent="0.25">
      <c r="A389" s="9" t="str">
        <f>'7'!A389</f>
        <v>Shenango Area SD</v>
      </c>
      <c r="B389" s="29" t="str">
        <f>'7'!B389</f>
        <v>Lawrence</v>
      </c>
      <c r="C389" s="85">
        <f>'7'!C389</f>
        <v>215</v>
      </c>
      <c r="D389" s="85">
        <f>'7'!D389</f>
        <v>148</v>
      </c>
      <c r="E389" s="85">
        <f>'7'!E389</f>
        <v>363</v>
      </c>
      <c r="F389" s="139" t="s">
        <v>860</v>
      </c>
      <c r="G389" s="139" t="s">
        <v>549</v>
      </c>
      <c r="H389" s="139">
        <v>2</v>
      </c>
      <c r="I389" s="145">
        <v>8</v>
      </c>
      <c r="J389" s="139">
        <v>9</v>
      </c>
      <c r="K389" s="139">
        <v>6</v>
      </c>
      <c r="L389" s="12">
        <f t="shared" ref="L389:L452" si="34">I389+J389</f>
        <v>17</v>
      </c>
      <c r="M389" s="12">
        <f t="shared" si="30"/>
        <v>23</v>
      </c>
      <c r="N389" s="24">
        <f t="shared" si="31"/>
        <v>3.7209302325581395E-2</v>
      </c>
      <c r="O389" s="24">
        <f t="shared" si="32"/>
        <v>6.0810810810810814E-2</v>
      </c>
      <c r="P389" s="24">
        <f t="shared" si="33"/>
        <v>4.6831955922865015E-2</v>
      </c>
    </row>
    <row r="390" spans="1:16" x14ac:dyDescent="0.25">
      <c r="A390" s="9" t="str">
        <f>'7'!A390</f>
        <v>Shikellamy SD</v>
      </c>
      <c r="B390" s="29" t="str">
        <f>'7'!B390</f>
        <v>Northumberland</v>
      </c>
      <c r="C390" s="85">
        <f>'7'!C390</f>
        <v>833</v>
      </c>
      <c r="D390" s="85">
        <f>'7'!D390</f>
        <v>513</v>
      </c>
      <c r="E390" s="85">
        <f>'7'!E390</f>
        <v>1346</v>
      </c>
      <c r="F390" s="139" t="s">
        <v>852</v>
      </c>
      <c r="G390" s="139" t="s">
        <v>605</v>
      </c>
      <c r="H390" s="139">
        <v>2</v>
      </c>
      <c r="I390" s="145">
        <v>69</v>
      </c>
      <c r="J390" s="139">
        <v>73</v>
      </c>
      <c r="K390" s="139">
        <v>14</v>
      </c>
      <c r="L390" s="12">
        <f t="shared" si="34"/>
        <v>142</v>
      </c>
      <c r="M390" s="12">
        <f t="shared" si="30"/>
        <v>156</v>
      </c>
      <c r="N390" s="24">
        <f t="shared" si="31"/>
        <v>8.2833133253301314E-2</v>
      </c>
      <c r="O390" s="24">
        <f t="shared" si="32"/>
        <v>0.14230019493177387</v>
      </c>
      <c r="P390" s="24">
        <f t="shared" si="33"/>
        <v>0.10549777117384844</v>
      </c>
    </row>
    <row r="391" spans="1:16" x14ac:dyDescent="0.25">
      <c r="A391" s="9" t="str">
        <f>'7'!A391</f>
        <v>Shippensburg Area SD</v>
      </c>
      <c r="B391" s="29" t="str">
        <f>'7'!B391</f>
        <v>Cumberland</v>
      </c>
      <c r="C391" s="85">
        <f>'7'!C391</f>
        <v>960</v>
      </c>
      <c r="D391" s="85">
        <f>'7'!D391</f>
        <v>684</v>
      </c>
      <c r="E391" s="85">
        <f>'7'!E391</f>
        <v>1644</v>
      </c>
      <c r="F391" s="139" t="s">
        <v>856</v>
      </c>
      <c r="G391" s="139" t="s">
        <v>857</v>
      </c>
      <c r="H391" s="139">
        <v>2</v>
      </c>
      <c r="I391" s="145">
        <v>47</v>
      </c>
      <c r="J391" s="139">
        <v>62</v>
      </c>
      <c r="K391" s="139">
        <v>19</v>
      </c>
      <c r="L391" s="12">
        <f t="shared" si="34"/>
        <v>109</v>
      </c>
      <c r="M391" s="12">
        <f t="shared" si="30"/>
        <v>128</v>
      </c>
      <c r="N391" s="24">
        <f t="shared" si="31"/>
        <v>4.8958333333333333E-2</v>
      </c>
      <c r="O391" s="24">
        <f t="shared" si="32"/>
        <v>9.0643274853801165E-2</v>
      </c>
      <c r="P391" s="24">
        <f t="shared" si="33"/>
        <v>6.6301703163017034E-2</v>
      </c>
    </row>
    <row r="392" spans="1:16" x14ac:dyDescent="0.25">
      <c r="A392" s="9" t="str">
        <f>'7'!A392</f>
        <v>Slippery Rock Area SD</v>
      </c>
      <c r="B392" s="29" t="str">
        <f>'7'!B392</f>
        <v>Butler</v>
      </c>
      <c r="C392" s="85">
        <f>'7'!C392</f>
        <v>471</v>
      </c>
      <c r="D392" s="85">
        <f>'7'!D392</f>
        <v>311</v>
      </c>
      <c r="E392" s="85">
        <f>'7'!E392</f>
        <v>782</v>
      </c>
      <c r="F392" s="139" t="s">
        <v>860</v>
      </c>
      <c r="G392" s="139" t="s">
        <v>585</v>
      </c>
      <c r="H392" s="139">
        <v>2</v>
      </c>
      <c r="I392" s="145">
        <v>31</v>
      </c>
      <c r="J392" s="139">
        <v>37</v>
      </c>
      <c r="K392" s="139">
        <v>9</v>
      </c>
      <c r="L392" s="12">
        <f t="shared" si="34"/>
        <v>68</v>
      </c>
      <c r="M392" s="12">
        <f t="shared" si="30"/>
        <v>77</v>
      </c>
      <c r="N392" s="24">
        <f t="shared" si="31"/>
        <v>6.5817409766454352E-2</v>
      </c>
      <c r="O392" s="24">
        <f t="shared" si="32"/>
        <v>0.11897106109324759</v>
      </c>
      <c r="P392" s="24">
        <f t="shared" si="33"/>
        <v>8.6956521739130432E-2</v>
      </c>
    </row>
    <row r="393" spans="1:16" x14ac:dyDescent="0.25">
      <c r="A393" s="9" t="str">
        <f>'7'!A393</f>
        <v>Smethport Area SD</v>
      </c>
      <c r="B393" s="29" t="str">
        <f>'7'!B393</f>
        <v>McKean</v>
      </c>
      <c r="C393" s="85">
        <f>'7'!C393</f>
        <v>196</v>
      </c>
      <c r="D393" s="85">
        <f>'7'!D393</f>
        <v>152</v>
      </c>
      <c r="E393" s="85">
        <f>'7'!E393</f>
        <v>348</v>
      </c>
      <c r="F393" s="139" t="s">
        <v>845</v>
      </c>
      <c r="G393" s="139" t="s">
        <v>583</v>
      </c>
      <c r="H393" s="139">
        <v>2</v>
      </c>
      <c r="I393" s="145">
        <v>15</v>
      </c>
      <c r="J393" s="139">
        <v>24</v>
      </c>
      <c r="K393" s="139">
        <v>4</v>
      </c>
      <c r="L393" s="12">
        <f t="shared" si="34"/>
        <v>39</v>
      </c>
      <c r="M393" s="12">
        <f t="shared" si="30"/>
        <v>43</v>
      </c>
      <c r="N393" s="24">
        <f t="shared" si="31"/>
        <v>7.6530612244897961E-2</v>
      </c>
      <c r="O393" s="24">
        <f t="shared" si="32"/>
        <v>0.15789473684210525</v>
      </c>
      <c r="P393" s="24">
        <f t="shared" si="33"/>
        <v>0.11206896551724138</v>
      </c>
    </row>
    <row r="394" spans="1:16" x14ac:dyDescent="0.25">
      <c r="A394" s="9" t="str">
        <f>'7'!A394</f>
        <v>Solanco SD</v>
      </c>
      <c r="B394" s="29" t="str">
        <f>'7'!B394</f>
        <v>Lancaster</v>
      </c>
      <c r="C394" s="85">
        <f>'7'!C394</f>
        <v>1616</v>
      </c>
      <c r="D394" s="85">
        <f>'7'!D394</f>
        <v>1103</v>
      </c>
      <c r="E394" s="85">
        <f>'7'!E394</f>
        <v>2719</v>
      </c>
      <c r="F394" s="139" t="s">
        <v>841</v>
      </c>
      <c r="G394" s="139" t="s">
        <v>547</v>
      </c>
      <c r="H394" s="139">
        <v>2</v>
      </c>
      <c r="I394" s="145">
        <v>52</v>
      </c>
      <c r="J394" s="139">
        <v>69</v>
      </c>
      <c r="K394" s="139">
        <v>35</v>
      </c>
      <c r="L394" s="12">
        <f t="shared" si="34"/>
        <v>121</v>
      </c>
      <c r="M394" s="12">
        <f t="shared" si="30"/>
        <v>156</v>
      </c>
      <c r="N394" s="24">
        <f t="shared" si="31"/>
        <v>3.2178217821782179E-2</v>
      </c>
      <c r="O394" s="24">
        <f t="shared" si="32"/>
        <v>6.2556663644605617E-2</v>
      </c>
      <c r="P394" s="24">
        <f t="shared" si="33"/>
        <v>4.4501655020228022E-2</v>
      </c>
    </row>
    <row r="395" spans="1:16" x14ac:dyDescent="0.25">
      <c r="A395" s="9" t="str">
        <f>'7'!A395</f>
        <v>Somerset Area SD</v>
      </c>
      <c r="B395" s="29" t="str">
        <f>'7'!B395</f>
        <v>Somerset</v>
      </c>
      <c r="C395" s="85">
        <f>'7'!C395</f>
        <v>542</v>
      </c>
      <c r="D395" s="85">
        <f>'7'!D395</f>
        <v>349</v>
      </c>
      <c r="E395" s="85">
        <f>'7'!E395</f>
        <v>891</v>
      </c>
      <c r="F395" s="139" t="s">
        <v>849</v>
      </c>
      <c r="G395" s="139" t="s">
        <v>577</v>
      </c>
      <c r="H395" s="139">
        <v>2</v>
      </c>
      <c r="I395" s="145">
        <v>51</v>
      </c>
      <c r="J395" s="139">
        <v>50</v>
      </c>
      <c r="K395" s="139">
        <v>16</v>
      </c>
      <c r="L395" s="12">
        <f t="shared" si="34"/>
        <v>101</v>
      </c>
      <c r="M395" s="12">
        <f t="shared" si="30"/>
        <v>117</v>
      </c>
      <c r="N395" s="24">
        <f t="shared" si="31"/>
        <v>9.4095940959409596E-2</v>
      </c>
      <c r="O395" s="24">
        <f t="shared" si="32"/>
        <v>0.14326647564469913</v>
      </c>
      <c r="P395" s="24">
        <f t="shared" si="33"/>
        <v>0.11335578002244669</v>
      </c>
    </row>
    <row r="396" spans="1:16" x14ac:dyDescent="0.25">
      <c r="A396" s="9" t="str">
        <f>'7'!A396</f>
        <v>Souderton Area SD</v>
      </c>
      <c r="B396" s="29" t="str">
        <f>'7'!B396</f>
        <v>Montgomery</v>
      </c>
      <c r="C396" s="85">
        <f>'7'!C396</f>
        <v>1573</v>
      </c>
      <c r="D396" s="85">
        <f>'7'!D396</f>
        <v>1074</v>
      </c>
      <c r="E396" s="85">
        <f>'7'!E396</f>
        <v>2647</v>
      </c>
      <c r="F396" s="139" t="s">
        <v>834</v>
      </c>
      <c r="G396" s="139" t="s">
        <v>550</v>
      </c>
      <c r="H396" s="139">
        <v>2</v>
      </c>
      <c r="I396" s="145">
        <v>131</v>
      </c>
      <c r="J396" s="139">
        <v>133</v>
      </c>
      <c r="K396" s="139">
        <v>58</v>
      </c>
      <c r="L396" s="12">
        <f t="shared" si="34"/>
        <v>264</v>
      </c>
      <c r="M396" s="12">
        <f t="shared" si="30"/>
        <v>322</v>
      </c>
      <c r="N396" s="24">
        <f t="shared" si="31"/>
        <v>8.3280356007628731E-2</v>
      </c>
      <c r="O396" s="24">
        <f t="shared" si="32"/>
        <v>0.12383612662942271</v>
      </c>
      <c r="P396" s="24">
        <f t="shared" si="33"/>
        <v>9.9735549678881749E-2</v>
      </c>
    </row>
    <row r="397" spans="1:16" x14ac:dyDescent="0.25">
      <c r="A397" s="9" t="str">
        <f>'7'!A397</f>
        <v>South Allegheny SD</v>
      </c>
      <c r="B397" s="29" t="str">
        <f>'7'!B397</f>
        <v>Allegheny</v>
      </c>
      <c r="C397" s="85">
        <f>'7'!C397</f>
        <v>325</v>
      </c>
      <c r="D397" s="85">
        <f>'7'!D397</f>
        <v>236</v>
      </c>
      <c r="E397" s="85">
        <f>'7'!E397</f>
        <v>561</v>
      </c>
      <c r="F397" s="139" t="s">
        <v>837</v>
      </c>
      <c r="G397" s="139" t="s">
        <v>539</v>
      </c>
      <c r="H397" s="139">
        <v>2</v>
      </c>
      <c r="I397" s="145">
        <v>39</v>
      </c>
      <c r="J397" s="139">
        <v>29</v>
      </c>
      <c r="K397" s="139">
        <v>13</v>
      </c>
      <c r="L397" s="12">
        <f t="shared" si="34"/>
        <v>68</v>
      </c>
      <c r="M397" s="12">
        <f t="shared" si="30"/>
        <v>81</v>
      </c>
      <c r="N397" s="24">
        <f t="shared" si="31"/>
        <v>0.12</v>
      </c>
      <c r="O397" s="24">
        <f t="shared" si="32"/>
        <v>0.1228813559322034</v>
      </c>
      <c r="P397" s="24">
        <f t="shared" si="33"/>
        <v>0.12121212121212122</v>
      </c>
    </row>
    <row r="398" spans="1:16" x14ac:dyDescent="0.25">
      <c r="A398" s="9" t="str">
        <f>'7'!A398</f>
        <v>South Butler County SD</v>
      </c>
      <c r="B398" s="29" t="str">
        <f>'7'!B398</f>
        <v>Butler</v>
      </c>
      <c r="C398" s="85">
        <f>'7'!C398</f>
        <v>417</v>
      </c>
      <c r="D398" s="85">
        <f>'7'!D398</f>
        <v>359</v>
      </c>
      <c r="E398" s="85">
        <f>'7'!E398</f>
        <v>776</v>
      </c>
      <c r="F398" s="139" t="s">
        <v>860</v>
      </c>
      <c r="G398" s="139" t="s">
        <v>585</v>
      </c>
      <c r="H398" s="139">
        <v>2</v>
      </c>
      <c r="I398" s="145">
        <v>37</v>
      </c>
      <c r="J398" s="139">
        <v>26</v>
      </c>
      <c r="K398" s="139">
        <v>13</v>
      </c>
      <c r="L398" s="12">
        <f t="shared" si="34"/>
        <v>63</v>
      </c>
      <c r="M398" s="12">
        <f t="shared" si="30"/>
        <v>76</v>
      </c>
      <c r="N398" s="24">
        <f t="shared" si="31"/>
        <v>8.8729016786570747E-2</v>
      </c>
      <c r="O398" s="24">
        <f t="shared" si="32"/>
        <v>7.2423398328690811E-2</v>
      </c>
      <c r="P398" s="24">
        <f t="shared" si="33"/>
        <v>8.1185567010309281E-2</v>
      </c>
    </row>
    <row r="399" spans="1:16" x14ac:dyDescent="0.25">
      <c r="A399" s="9" t="str">
        <f>'7'!A399</f>
        <v>South Eastern SD</v>
      </c>
      <c r="B399" s="29" t="str">
        <f>'7'!B399</f>
        <v>York</v>
      </c>
      <c r="C399" s="85">
        <f>'7'!C399</f>
        <v>566</v>
      </c>
      <c r="D399" s="85">
        <f>'7'!D399</f>
        <v>455</v>
      </c>
      <c r="E399" s="85">
        <f>'7'!E399</f>
        <v>1021</v>
      </c>
      <c r="F399" s="139" t="s">
        <v>854</v>
      </c>
      <c r="G399" s="139" t="s">
        <v>855</v>
      </c>
      <c r="H399" s="139">
        <v>2</v>
      </c>
      <c r="I399" s="145">
        <v>41</v>
      </c>
      <c r="J399" s="139">
        <v>38</v>
      </c>
      <c r="K399" s="139">
        <v>11</v>
      </c>
      <c r="L399" s="12">
        <f t="shared" si="34"/>
        <v>79</v>
      </c>
      <c r="M399" s="12">
        <f t="shared" si="30"/>
        <v>90</v>
      </c>
      <c r="N399" s="24">
        <f t="shared" si="31"/>
        <v>7.2438162544169613E-2</v>
      </c>
      <c r="O399" s="24">
        <f t="shared" si="32"/>
        <v>8.3516483516483511E-2</v>
      </c>
      <c r="P399" s="24">
        <f t="shared" si="33"/>
        <v>7.737512242899118E-2</v>
      </c>
    </row>
    <row r="400" spans="1:16" x14ac:dyDescent="0.25">
      <c r="A400" s="9" t="str">
        <f>'7'!A400</f>
        <v>South Fayette Township SD</v>
      </c>
      <c r="B400" s="29" t="str">
        <f>'7'!B400</f>
        <v>Allegheny</v>
      </c>
      <c r="C400" s="85">
        <f>'7'!C400</f>
        <v>483</v>
      </c>
      <c r="D400" s="85">
        <f>'7'!D400</f>
        <v>416</v>
      </c>
      <c r="E400" s="85">
        <f>'7'!E400</f>
        <v>899</v>
      </c>
      <c r="F400" s="139" t="s">
        <v>837</v>
      </c>
      <c r="G400" s="139" t="s">
        <v>539</v>
      </c>
      <c r="H400" s="139">
        <v>2</v>
      </c>
      <c r="I400" s="145">
        <v>79</v>
      </c>
      <c r="J400" s="139">
        <v>40</v>
      </c>
      <c r="K400" s="139">
        <v>8</v>
      </c>
      <c r="L400" s="12">
        <f t="shared" si="34"/>
        <v>119</v>
      </c>
      <c r="M400" s="12">
        <f t="shared" si="30"/>
        <v>127</v>
      </c>
      <c r="N400" s="24">
        <f t="shared" si="31"/>
        <v>0.16356107660455488</v>
      </c>
      <c r="O400" s="24">
        <f t="shared" si="32"/>
        <v>9.6153846153846159E-2</v>
      </c>
      <c r="P400" s="24">
        <f t="shared" si="33"/>
        <v>0.13236929922135707</v>
      </c>
    </row>
    <row r="401" spans="1:16" x14ac:dyDescent="0.25">
      <c r="A401" s="9" t="str">
        <f>'7'!A401</f>
        <v>South Middleton SD</v>
      </c>
      <c r="B401" s="29" t="str">
        <f>'7'!B401</f>
        <v>Cumberland</v>
      </c>
      <c r="C401" s="85">
        <f>'7'!C401</f>
        <v>397</v>
      </c>
      <c r="D401" s="85">
        <f>'7'!D401</f>
        <v>339</v>
      </c>
      <c r="E401" s="85">
        <f>'7'!E401</f>
        <v>736</v>
      </c>
      <c r="F401" s="139" t="s">
        <v>856</v>
      </c>
      <c r="G401" s="139" t="s">
        <v>857</v>
      </c>
      <c r="H401" s="139">
        <v>2</v>
      </c>
      <c r="I401" s="145">
        <v>21</v>
      </c>
      <c r="J401" s="139">
        <v>29</v>
      </c>
      <c r="K401" s="139">
        <v>11</v>
      </c>
      <c r="L401" s="12">
        <f t="shared" si="34"/>
        <v>50</v>
      </c>
      <c r="M401" s="12">
        <f t="shared" si="30"/>
        <v>61</v>
      </c>
      <c r="N401" s="24">
        <f t="shared" si="31"/>
        <v>5.2896725440806043E-2</v>
      </c>
      <c r="O401" s="24">
        <f t="shared" si="32"/>
        <v>8.5545722713864306E-2</v>
      </c>
      <c r="P401" s="24">
        <f t="shared" si="33"/>
        <v>6.7934782608695649E-2</v>
      </c>
    </row>
    <row r="402" spans="1:16" x14ac:dyDescent="0.25">
      <c r="A402" s="9" t="str">
        <f>'7'!A402</f>
        <v>South Park SD</v>
      </c>
      <c r="B402" s="29" t="str">
        <f>'7'!B402</f>
        <v>Allegheny</v>
      </c>
      <c r="C402" s="85">
        <f>'7'!C402</f>
        <v>405</v>
      </c>
      <c r="D402" s="85">
        <f>'7'!D402</f>
        <v>263</v>
      </c>
      <c r="E402" s="85">
        <f>'7'!E402</f>
        <v>668</v>
      </c>
      <c r="F402" s="139" t="s">
        <v>837</v>
      </c>
      <c r="G402" s="139" t="s">
        <v>539</v>
      </c>
      <c r="H402" s="139">
        <v>2</v>
      </c>
      <c r="I402" s="145">
        <v>38</v>
      </c>
      <c r="J402" s="139">
        <v>30</v>
      </c>
      <c r="K402" s="139">
        <v>7</v>
      </c>
      <c r="L402" s="12">
        <f t="shared" si="34"/>
        <v>68</v>
      </c>
      <c r="M402" s="12">
        <f t="shared" si="30"/>
        <v>75</v>
      </c>
      <c r="N402" s="24">
        <f t="shared" si="31"/>
        <v>9.3827160493827166E-2</v>
      </c>
      <c r="O402" s="24">
        <f t="shared" si="32"/>
        <v>0.11406844106463879</v>
      </c>
      <c r="P402" s="24">
        <f t="shared" si="33"/>
        <v>0.10179640718562874</v>
      </c>
    </row>
    <row r="403" spans="1:16" x14ac:dyDescent="0.25">
      <c r="A403" s="9" t="str">
        <f>'7'!A403</f>
        <v>South Side Area SD</v>
      </c>
      <c r="B403" s="29" t="str">
        <f>'7'!B403</f>
        <v>Beaver</v>
      </c>
      <c r="C403" s="85">
        <f>'7'!C403</f>
        <v>192</v>
      </c>
      <c r="D403" s="85">
        <f>'7'!D403</f>
        <v>135</v>
      </c>
      <c r="E403" s="85">
        <f>'7'!E403</f>
        <v>327</v>
      </c>
      <c r="F403" s="139" t="s">
        <v>836</v>
      </c>
      <c r="G403" s="139" t="s">
        <v>567</v>
      </c>
      <c r="H403" s="139">
        <v>2</v>
      </c>
      <c r="I403" s="145">
        <v>11</v>
      </c>
      <c r="J403" s="139">
        <v>17</v>
      </c>
      <c r="K403" s="139">
        <v>6</v>
      </c>
      <c r="L403" s="12">
        <f t="shared" si="34"/>
        <v>28</v>
      </c>
      <c r="M403" s="12">
        <f t="shared" si="30"/>
        <v>34</v>
      </c>
      <c r="N403" s="24">
        <f t="shared" si="31"/>
        <v>5.7291666666666664E-2</v>
      </c>
      <c r="O403" s="24">
        <f t="shared" si="32"/>
        <v>0.12592592592592591</v>
      </c>
      <c r="P403" s="24">
        <f t="shared" si="33"/>
        <v>8.5626911314984705E-2</v>
      </c>
    </row>
    <row r="404" spans="1:16" x14ac:dyDescent="0.25">
      <c r="A404" s="9" t="str">
        <f>'7'!A404</f>
        <v>South Western SD</v>
      </c>
      <c r="B404" s="29" t="str">
        <f>'7'!B404</f>
        <v>York</v>
      </c>
      <c r="C404" s="85">
        <f>'7'!C404</f>
        <v>948</v>
      </c>
      <c r="D404" s="85">
        <f>'7'!D404</f>
        <v>655</v>
      </c>
      <c r="E404" s="85">
        <f>'7'!E404</f>
        <v>1603</v>
      </c>
      <c r="F404" s="139" t="s">
        <v>854</v>
      </c>
      <c r="G404" s="139" t="s">
        <v>855</v>
      </c>
      <c r="H404" s="139">
        <v>2</v>
      </c>
      <c r="I404" s="145">
        <v>46</v>
      </c>
      <c r="J404" s="139">
        <v>73</v>
      </c>
      <c r="K404" s="139">
        <v>19</v>
      </c>
      <c r="L404" s="12">
        <f t="shared" si="34"/>
        <v>119</v>
      </c>
      <c r="M404" s="12">
        <f t="shared" si="30"/>
        <v>138</v>
      </c>
      <c r="N404" s="24">
        <f t="shared" si="31"/>
        <v>4.852320675105485E-2</v>
      </c>
      <c r="O404" s="24">
        <f t="shared" si="32"/>
        <v>0.11145038167938931</v>
      </c>
      <c r="P404" s="24">
        <f t="shared" si="33"/>
        <v>7.4235807860262015E-2</v>
      </c>
    </row>
    <row r="405" spans="1:16" x14ac:dyDescent="0.25">
      <c r="A405" s="9" t="str">
        <f>'7'!A405</f>
        <v>South Williamsport Area SD</v>
      </c>
      <c r="B405" s="29" t="str">
        <f>'7'!B405</f>
        <v>Lycoming</v>
      </c>
      <c r="C405" s="85">
        <f>'7'!C405</f>
        <v>291</v>
      </c>
      <c r="D405" s="85">
        <f>'7'!D405</f>
        <v>212</v>
      </c>
      <c r="E405" s="85">
        <f>'7'!E405</f>
        <v>503</v>
      </c>
      <c r="F405" s="139" t="s">
        <v>844</v>
      </c>
      <c r="G405" s="139" t="s">
        <v>869</v>
      </c>
      <c r="H405" s="139">
        <v>2</v>
      </c>
      <c r="I405" s="145">
        <v>17</v>
      </c>
      <c r="J405" s="139">
        <v>23</v>
      </c>
      <c r="K405" s="139">
        <v>12</v>
      </c>
      <c r="L405" s="12">
        <f t="shared" si="34"/>
        <v>40</v>
      </c>
      <c r="M405" s="12">
        <f t="shared" si="30"/>
        <v>52</v>
      </c>
      <c r="N405" s="24">
        <f t="shared" si="31"/>
        <v>5.8419243986254296E-2</v>
      </c>
      <c r="O405" s="24">
        <f t="shared" si="32"/>
        <v>0.10849056603773585</v>
      </c>
      <c r="P405" s="24">
        <f t="shared" si="33"/>
        <v>7.9522862823061632E-2</v>
      </c>
    </row>
    <row r="406" spans="1:16" x14ac:dyDescent="0.25">
      <c r="A406" s="9" t="str">
        <f>'7'!A406</f>
        <v>Southeast Delco SD</v>
      </c>
      <c r="B406" s="29" t="str">
        <f>'7'!B406</f>
        <v>Delaware</v>
      </c>
      <c r="C406" s="85">
        <f>'7'!C406</f>
        <v>1396</v>
      </c>
      <c r="D406" s="85">
        <f>'7'!D406</f>
        <v>917</v>
      </c>
      <c r="E406" s="85">
        <f>'7'!E406</f>
        <v>2313</v>
      </c>
      <c r="F406" s="139" t="s">
        <v>864</v>
      </c>
      <c r="G406" s="139" t="s">
        <v>542</v>
      </c>
      <c r="H406" s="139">
        <v>2</v>
      </c>
      <c r="I406" s="145">
        <v>84</v>
      </c>
      <c r="J406" s="139">
        <v>109</v>
      </c>
      <c r="K406" s="139">
        <v>40</v>
      </c>
      <c r="L406" s="12">
        <f t="shared" si="34"/>
        <v>193</v>
      </c>
      <c r="M406" s="12">
        <f t="shared" si="30"/>
        <v>233</v>
      </c>
      <c r="N406" s="24">
        <f t="shared" si="31"/>
        <v>6.0171919770773637E-2</v>
      </c>
      <c r="O406" s="24">
        <f t="shared" si="32"/>
        <v>0.11886586695747001</v>
      </c>
      <c r="P406" s="24">
        <f t="shared" si="33"/>
        <v>8.3441418071768261E-2</v>
      </c>
    </row>
    <row r="407" spans="1:16" x14ac:dyDescent="0.25">
      <c r="A407" s="9" t="str">
        <f>'7'!A407</f>
        <v>Southeastern Greene SD</v>
      </c>
      <c r="B407" s="29" t="str">
        <f>'7'!B407</f>
        <v>Greene</v>
      </c>
      <c r="C407" s="85">
        <f>'7'!C407</f>
        <v>143</v>
      </c>
      <c r="D407" s="85">
        <f>'7'!D407</f>
        <v>97</v>
      </c>
      <c r="E407" s="85">
        <f>'7'!E407</f>
        <v>240</v>
      </c>
      <c r="F407" s="139" t="s">
        <v>835</v>
      </c>
      <c r="G407" s="139" t="s">
        <v>587</v>
      </c>
      <c r="H407" s="139">
        <v>2</v>
      </c>
      <c r="I407" s="145">
        <v>20</v>
      </c>
      <c r="J407" s="139">
        <v>21</v>
      </c>
      <c r="K407" s="139">
        <v>5</v>
      </c>
      <c r="L407" s="12">
        <f t="shared" si="34"/>
        <v>41</v>
      </c>
      <c r="M407" s="12">
        <f t="shared" si="30"/>
        <v>46</v>
      </c>
      <c r="N407" s="24">
        <f t="shared" si="31"/>
        <v>0.13986013986013987</v>
      </c>
      <c r="O407" s="24">
        <f t="shared" si="32"/>
        <v>0.21649484536082475</v>
      </c>
      <c r="P407" s="24">
        <f t="shared" si="33"/>
        <v>0.17083333333333334</v>
      </c>
    </row>
    <row r="408" spans="1:16" x14ac:dyDescent="0.25">
      <c r="A408" s="9" t="str">
        <f>'7'!A408</f>
        <v>Southern Columbia Area SD</v>
      </c>
      <c r="B408" s="29" t="str">
        <f>'7'!B408</f>
        <v>Columbia</v>
      </c>
      <c r="C408" s="85">
        <f>'7'!C408</f>
        <v>285</v>
      </c>
      <c r="D408" s="85">
        <f>'7'!D408</f>
        <v>242</v>
      </c>
      <c r="E408" s="85">
        <f>'7'!E408</f>
        <v>527</v>
      </c>
      <c r="F408" s="139" t="s">
        <v>852</v>
      </c>
      <c r="G408" s="139" t="s">
        <v>853</v>
      </c>
      <c r="H408" s="139">
        <v>2</v>
      </c>
      <c r="I408" s="145">
        <v>8</v>
      </c>
      <c r="J408" s="139">
        <v>30</v>
      </c>
      <c r="K408" s="139">
        <v>5</v>
      </c>
      <c r="L408" s="12">
        <f t="shared" si="34"/>
        <v>38</v>
      </c>
      <c r="M408" s="12">
        <f t="shared" si="30"/>
        <v>43</v>
      </c>
      <c r="N408" s="24">
        <f t="shared" si="31"/>
        <v>2.8070175438596492E-2</v>
      </c>
      <c r="O408" s="24">
        <f t="shared" si="32"/>
        <v>0.12396694214876033</v>
      </c>
      <c r="P408" s="24">
        <f t="shared" si="33"/>
        <v>7.2106261859582549E-2</v>
      </c>
    </row>
    <row r="409" spans="1:16" x14ac:dyDescent="0.25">
      <c r="A409" s="9" t="str">
        <f>'7'!A409</f>
        <v>Southern Fulton SD</v>
      </c>
      <c r="B409" s="29" t="str">
        <f>'7'!B409</f>
        <v>Fulton</v>
      </c>
      <c r="C409" s="85">
        <f>'7'!C409</f>
        <v>178</v>
      </c>
      <c r="D409" s="85">
        <f>'7'!D409</f>
        <v>125</v>
      </c>
      <c r="E409" s="85">
        <f>'7'!E409</f>
        <v>303</v>
      </c>
      <c r="F409" s="139" t="s">
        <v>861</v>
      </c>
      <c r="G409" s="139" t="s">
        <v>862</v>
      </c>
      <c r="H409" s="139">
        <v>2</v>
      </c>
      <c r="I409" s="145">
        <v>13</v>
      </c>
      <c r="J409" s="139">
        <v>14</v>
      </c>
      <c r="K409" s="139">
        <v>10</v>
      </c>
      <c r="L409" s="12">
        <f t="shared" si="34"/>
        <v>27</v>
      </c>
      <c r="M409" s="12">
        <f t="shared" si="30"/>
        <v>37</v>
      </c>
      <c r="N409" s="24">
        <f t="shared" si="31"/>
        <v>7.3033707865168537E-2</v>
      </c>
      <c r="O409" s="24">
        <f t="shared" si="32"/>
        <v>0.112</v>
      </c>
      <c r="P409" s="24">
        <f t="shared" si="33"/>
        <v>8.9108910891089105E-2</v>
      </c>
    </row>
    <row r="410" spans="1:16" x14ac:dyDescent="0.25">
      <c r="A410" s="9" t="str">
        <f>'7'!A410</f>
        <v>Southern Huntingdon County SD</v>
      </c>
      <c r="B410" s="29" t="str">
        <f>'7'!B410</f>
        <v>Huntingdon</v>
      </c>
      <c r="C410" s="85">
        <f>'7'!C410</f>
        <v>278</v>
      </c>
      <c r="D410" s="85">
        <f>'7'!D410</f>
        <v>209</v>
      </c>
      <c r="E410" s="85">
        <f>'7'!E410</f>
        <v>487</v>
      </c>
      <c r="F410" s="139" t="s">
        <v>861</v>
      </c>
      <c r="G410" s="139" t="s">
        <v>876</v>
      </c>
      <c r="H410" s="139">
        <v>2</v>
      </c>
      <c r="I410" s="145">
        <v>5</v>
      </c>
      <c r="J410" s="139">
        <v>32</v>
      </c>
      <c r="K410" s="139">
        <v>14</v>
      </c>
      <c r="L410" s="12">
        <f t="shared" si="34"/>
        <v>37</v>
      </c>
      <c r="M410" s="12">
        <f t="shared" si="30"/>
        <v>51</v>
      </c>
      <c r="N410" s="24">
        <f t="shared" si="31"/>
        <v>1.7985611510791366E-2</v>
      </c>
      <c r="O410" s="24">
        <f t="shared" si="32"/>
        <v>0.15311004784688995</v>
      </c>
      <c r="P410" s="24">
        <f t="shared" si="33"/>
        <v>7.5975359342915813E-2</v>
      </c>
    </row>
    <row r="411" spans="1:16" x14ac:dyDescent="0.25">
      <c r="A411" s="9" t="str">
        <f>'7'!A411</f>
        <v>Southern Lehigh SD</v>
      </c>
      <c r="B411" s="29" t="str">
        <f>'7'!B411</f>
        <v>Lehigh</v>
      </c>
      <c r="C411" s="85">
        <f>'7'!C411</f>
        <v>579</v>
      </c>
      <c r="D411" s="85">
        <f>'7'!D411</f>
        <v>470</v>
      </c>
      <c r="E411" s="85">
        <f>'7'!E411</f>
        <v>1049</v>
      </c>
      <c r="F411" s="139" t="s">
        <v>839</v>
      </c>
      <c r="G411" s="139" t="s">
        <v>537</v>
      </c>
      <c r="H411" s="139">
        <v>2</v>
      </c>
      <c r="I411" s="145">
        <v>85</v>
      </c>
      <c r="J411" s="139">
        <v>48</v>
      </c>
      <c r="K411" s="139">
        <v>16</v>
      </c>
      <c r="L411" s="12">
        <f t="shared" si="34"/>
        <v>133</v>
      </c>
      <c r="M411" s="12">
        <f t="shared" si="30"/>
        <v>149</v>
      </c>
      <c r="N411" s="24">
        <f t="shared" si="31"/>
        <v>0.14680483592400692</v>
      </c>
      <c r="O411" s="24">
        <f t="shared" si="32"/>
        <v>0.10212765957446808</v>
      </c>
      <c r="P411" s="24">
        <f t="shared" si="33"/>
        <v>0.12678741658722592</v>
      </c>
    </row>
    <row r="412" spans="1:16" x14ac:dyDescent="0.25">
      <c r="A412" s="9" t="str">
        <f>'7'!A412</f>
        <v>Southern Tioga SD</v>
      </c>
      <c r="B412" s="29" t="str">
        <f>'7'!B412</f>
        <v>Tioga</v>
      </c>
      <c r="C412" s="85">
        <f>'7'!C412</f>
        <v>477</v>
      </c>
      <c r="D412" s="85">
        <f>'7'!D412</f>
        <v>310</v>
      </c>
      <c r="E412" s="85">
        <f>'7'!E412</f>
        <v>787</v>
      </c>
      <c r="F412" s="139" t="s">
        <v>844</v>
      </c>
      <c r="G412" s="139" t="s">
        <v>608</v>
      </c>
      <c r="H412" s="139">
        <v>2</v>
      </c>
      <c r="I412" s="145">
        <v>34</v>
      </c>
      <c r="J412" s="139">
        <v>47</v>
      </c>
      <c r="K412" s="139">
        <v>11</v>
      </c>
      <c r="L412" s="12">
        <f t="shared" si="34"/>
        <v>81</v>
      </c>
      <c r="M412" s="12">
        <f t="shared" si="30"/>
        <v>92</v>
      </c>
      <c r="N412" s="24">
        <f t="shared" si="31"/>
        <v>7.1278825995807121E-2</v>
      </c>
      <c r="O412" s="24">
        <f t="shared" si="32"/>
        <v>0.15161290322580645</v>
      </c>
      <c r="P412" s="24">
        <f t="shared" si="33"/>
        <v>0.10292249047013977</v>
      </c>
    </row>
    <row r="413" spans="1:16" x14ac:dyDescent="0.25">
      <c r="A413" s="9" t="str">
        <f>'7'!A413</f>
        <v>Southern York County SD</v>
      </c>
      <c r="B413" s="29" t="str">
        <f>'7'!B413</f>
        <v>York</v>
      </c>
      <c r="C413" s="85">
        <f>'7'!C413</f>
        <v>618</v>
      </c>
      <c r="D413" s="85">
        <f>'7'!D413</f>
        <v>462</v>
      </c>
      <c r="E413" s="85">
        <f>'7'!E413</f>
        <v>1080</v>
      </c>
      <c r="F413" s="139" t="s">
        <v>854</v>
      </c>
      <c r="G413" s="139" t="s">
        <v>855</v>
      </c>
      <c r="H413" s="139">
        <v>2</v>
      </c>
      <c r="I413" s="145">
        <v>46</v>
      </c>
      <c r="J413" s="139">
        <v>59</v>
      </c>
      <c r="K413" s="139">
        <v>16</v>
      </c>
      <c r="L413" s="12">
        <f t="shared" si="34"/>
        <v>105</v>
      </c>
      <c r="M413" s="12">
        <f t="shared" si="30"/>
        <v>121</v>
      </c>
      <c r="N413" s="24">
        <f t="shared" si="31"/>
        <v>7.4433656957928807E-2</v>
      </c>
      <c r="O413" s="24">
        <f t="shared" si="32"/>
        <v>0.12770562770562771</v>
      </c>
      <c r="P413" s="24">
        <f t="shared" si="33"/>
        <v>9.7222222222222224E-2</v>
      </c>
    </row>
    <row r="414" spans="1:16" x14ac:dyDescent="0.25">
      <c r="A414" s="9" t="str">
        <f>'7'!A414</f>
        <v>Southmoreland SD</v>
      </c>
      <c r="B414" s="29" t="str">
        <f>'7'!B414</f>
        <v>Westmoreland</v>
      </c>
      <c r="C414" s="85">
        <f>'7'!C414</f>
        <v>478</v>
      </c>
      <c r="D414" s="85">
        <f>'7'!D414</f>
        <v>320</v>
      </c>
      <c r="E414" s="85">
        <f>'7'!E414</f>
        <v>798</v>
      </c>
      <c r="F414" s="139" t="s">
        <v>850</v>
      </c>
      <c r="G414" s="139" t="s">
        <v>574</v>
      </c>
      <c r="H414" s="139">
        <v>2</v>
      </c>
      <c r="I414" s="145">
        <v>33</v>
      </c>
      <c r="J414" s="139">
        <v>53</v>
      </c>
      <c r="K414" s="139">
        <v>21</v>
      </c>
      <c r="L414" s="12">
        <f t="shared" si="34"/>
        <v>86</v>
      </c>
      <c r="M414" s="12">
        <f t="shared" si="30"/>
        <v>107</v>
      </c>
      <c r="N414" s="24">
        <f t="shared" si="31"/>
        <v>6.903765690376569E-2</v>
      </c>
      <c r="O414" s="24">
        <f t="shared" si="32"/>
        <v>0.16562499999999999</v>
      </c>
      <c r="P414" s="24">
        <f t="shared" si="33"/>
        <v>0.10776942355889724</v>
      </c>
    </row>
    <row r="415" spans="1:16" x14ac:dyDescent="0.25">
      <c r="A415" s="9" t="str">
        <f>'7'!A415</f>
        <v>Spring Cove SD</v>
      </c>
      <c r="B415" s="29" t="str">
        <f>'7'!B415</f>
        <v>Blair</v>
      </c>
      <c r="C415" s="85">
        <f>'7'!C415</f>
        <v>496</v>
      </c>
      <c r="D415" s="85">
        <f>'7'!D415</f>
        <v>377</v>
      </c>
      <c r="E415" s="85">
        <f>'7'!E415</f>
        <v>873</v>
      </c>
      <c r="F415" s="139" t="s">
        <v>849</v>
      </c>
      <c r="G415" s="139" t="s">
        <v>538</v>
      </c>
      <c r="H415" s="139">
        <v>2</v>
      </c>
      <c r="I415" s="145">
        <v>42</v>
      </c>
      <c r="J415" s="139">
        <v>47</v>
      </c>
      <c r="K415" s="139">
        <v>15</v>
      </c>
      <c r="L415" s="12">
        <f t="shared" si="34"/>
        <v>89</v>
      </c>
      <c r="M415" s="12">
        <f t="shared" ref="M415:M478" si="35">I415+J415+K415</f>
        <v>104</v>
      </c>
      <c r="N415" s="24">
        <f t="shared" ref="N415:N478" si="36">I415/C415</f>
        <v>8.4677419354838704E-2</v>
      </c>
      <c r="O415" s="24">
        <f t="shared" ref="O415:O478" si="37">J415/D415</f>
        <v>0.12466843501326259</v>
      </c>
      <c r="P415" s="24">
        <f t="shared" ref="P415:P478" si="38">L415/E415</f>
        <v>0.10194730813287514</v>
      </c>
    </row>
    <row r="416" spans="1:16" x14ac:dyDescent="0.25">
      <c r="A416" s="9" t="str">
        <f>'7'!A416</f>
        <v>Spring Grove Area SD</v>
      </c>
      <c r="B416" s="29" t="str">
        <f>'7'!B416</f>
        <v>York</v>
      </c>
      <c r="C416" s="85">
        <f>'7'!C416</f>
        <v>901</v>
      </c>
      <c r="D416" s="85">
        <f>'7'!D416</f>
        <v>649</v>
      </c>
      <c r="E416" s="85">
        <f>'7'!E416</f>
        <v>1550</v>
      </c>
      <c r="F416" s="139" t="s">
        <v>854</v>
      </c>
      <c r="G416" s="139" t="s">
        <v>855</v>
      </c>
      <c r="H416" s="139">
        <v>2</v>
      </c>
      <c r="I416" s="145">
        <v>47</v>
      </c>
      <c r="J416" s="139">
        <v>62</v>
      </c>
      <c r="K416" s="139">
        <v>22</v>
      </c>
      <c r="L416" s="12">
        <f t="shared" si="34"/>
        <v>109</v>
      </c>
      <c r="M416" s="12">
        <f t="shared" si="35"/>
        <v>131</v>
      </c>
      <c r="N416" s="24">
        <f t="shared" si="36"/>
        <v>5.2164261931187568E-2</v>
      </c>
      <c r="O416" s="24">
        <f t="shared" si="37"/>
        <v>9.5531587057010786E-2</v>
      </c>
      <c r="P416" s="24">
        <f t="shared" si="38"/>
        <v>7.0322580645161295E-2</v>
      </c>
    </row>
    <row r="417" spans="1:16" x14ac:dyDescent="0.25">
      <c r="A417" s="9" t="str">
        <f>'7'!A417</f>
        <v>Springfield SD</v>
      </c>
      <c r="B417" s="29" t="str">
        <f>'7'!B417</f>
        <v>Delaware</v>
      </c>
      <c r="C417" s="85">
        <f>'7'!C417</f>
        <v>883</v>
      </c>
      <c r="D417" s="85">
        <f>'7'!D417</f>
        <v>650</v>
      </c>
      <c r="E417" s="85">
        <f>'7'!E417</f>
        <v>1533</v>
      </c>
      <c r="F417" s="139" t="s">
        <v>864</v>
      </c>
      <c r="G417" s="139" t="s">
        <v>542</v>
      </c>
      <c r="H417" s="139">
        <v>2</v>
      </c>
      <c r="I417" s="145">
        <v>74</v>
      </c>
      <c r="J417" s="139">
        <v>80</v>
      </c>
      <c r="K417" s="139">
        <v>26</v>
      </c>
      <c r="L417" s="12">
        <f t="shared" si="34"/>
        <v>154</v>
      </c>
      <c r="M417" s="12">
        <f t="shared" si="35"/>
        <v>180</v>
      </c>
      <c r="N417" s="24">
        <f t="shared" si="36"/>
        <v>8.3805209513023782E-2</v>
      </c>
      <c r="O417" s="24">
        <f t="shared" si="37"/>
        <v>0.12307692307692308</v>
      </c>
      <c r="P417" s="24">
        <f t="shared" si="38"/>
        <v>0.1004566210045662</v>
      </c>
    </row>
    <row r="418" spans="1:16" x14ac:dyDescent="0.25">
      <c r="A418" s="9" t="str">
        <f>'7'!A418</f>
        <v>Springfield Township SD</v>
      </c>
      <c r="B418" s="29" t="str">
        <f>'7'!B418</f>
        <v>Montgomery</v>
      </c>
      <c r="C418" s="85">
        <f>'7'!C418</f>
        <v>689</v>
      </c>
      <c r="D418" s="85">
        <f>'7'!D418</f>
        <v>457</v>
      </c>
      <c r="E418" s="85">
        <f>'7'!E418</f>
        <v>1146</v>
      </c>
      <c r="F418" s="139" t="s">
        <v>834</v>
      </c>
      <c r="G418" s="139" t="s">
        <v>550</v>
      </c>
      <c r="H418" s="139">
        <v>2</v>
      </c>
      <c r="I418" s="145">
        <v>62</v>
      </c>
      <c r="J418" s="139">
        <v>56</v>
      </c>
      <c r="K418" s="139">
        <v>12</v>
      </c>
      <c r="L418" s="12">
        <f t="shared" si="34"/>
        <v>118</v>
      </c>
      <c r="M418" s="12">
        <f t="shared" si="35"/>
        <v>130</v>
      </c>
      <c r="N418" s="24">
        <f t="shared" si="36"/>
        <v>8.9985486211901305E-2</v>
      </c>
      <c r="O418" s="24">
        <f t="shared" si="37"/>
        <v>0.12253829321663019</v>
      </c>
      <c r="P418" s="24">
        <f t="shared" si="38"/>
        <v>0.10296684118673648</v>
      </c>
    </row>
    <row r="419" spans="1:16" x14ac:dyDescent="0.25">
      <c r="A419" s="9" t="str">
        <f>'7'!A419</f>
        <v>Spring-Ford Area SD</v>
      </c>
      <c r="B419" s="29" t="str">
        <f>'7'!B419</f>
        <v>Montgomery</v>
      </c>
      <c r="C419" s="85">
        <f>'7'!C419</f>
        <v>1817</v>
      </c>
      <c r="D419" s="85">
        <f>'7'!D419</f>
        <v>1453</v>
      </c>
      <c r="E419" s="85">
        <f>'7'!E419</f>
        <v>3270</v>
      </c>
      <c r="F419" s="139" t="s">
        <v>834</v>
      </c>
      <c r="G419" s="139" t="s">
        <v>550</v>
      </c>
      <c r="H419" s="139">
        <v>2</v>
      </c>
      <c r="I419" s="145">
        <v>167</v>
      </c>
      <c r="J419" s="139">
        <v>129</v>
      </c>
      <c r="K419" s="139">
        <v>64</v>
      </c>
      <c r="L419" s="12">
        <f t="shared" si="34"/>
        <v>296</v>
      </c>
      <c r="M419" s="12">
        <f t="shared" si="35"/>
        <v>360</v>
      </c>
      <c r="N419" s="24">
        <f t="shared" si="36"/>
        <v>9.1909741331865719E-2</v>
      </c>
      <c r="O419" s="24">
        <f t="shared" si="37"/>
        <v>8.8781830695113556E-2</v>
      </c>
      <c r="P419" s="24">
        <f t="shared" si="38"/>
        <v>9.0519877675840979E-2</v>
      </c>
    </row>
    <row r="420" spans="1:16" x14ac:dyDescent="0.25">
      <c r="A420" s="9" t="str">
        <f>'7'!A420</f>
        <v>St. Marys Area SD</v>
      </c>
      <c r="B420" s="29" t="str">
        <f>'7'!B420</f>
        <v>Elk</v>
      </c>
      <c r="C420" s="85">
        <f>'7'!C420</f>
        <v>469</v>
      </c>
      <c r="D420" s="85">
        <f>'7'!D420</f>
        <v>377</v>
      </c>
      <c r="E420" s="85">
        <f>'7'!E420</f>
        <v>846</v>
      </c>
      <c r="F420" s="139" t="s">
        <v>845</v>
      </c>
      <c r="G420" s="139" t="s">
        <v>565</v>
      </c>
      <c r="H420" s="139">
        <v>2</v>
      </c>
      <c r="I420" s="145">
        <v>65</v>
      </c>
      <c r="J420" s="139">
        <v>57</v>
      </c>
      <c r="K420" s="139">
        <v>31</v>
      </c>
      <c r="L420" s="12">
        <f t="shared" si="34"/>
        <v>122</v>
      </c>
      <c r="M420" s="12">
        <f t="shared" si="35"/>
        <v>153</v>
      </c>
      <c r="N420" s="24">
        <f t="shared" si="36"/>
        <v>0.13859275053304904</v>
      </c>
      <c r="O420" s="24">
        <f t="shared" si="37"/>
        <v>0.15119363395225463</v>
      </c>
      <c r="P420" s="24">
        <f t="shared" si="38"/>
        <v>0.14420803782505912</v>
      </c>
    </row>
    <row r="421" spans="1:16" x14ac:dyDescent="0.25">
      <c r="A421" s="9" t="str">
        <f>'7'!A421</f>
        <v>State College Area SD</v>
      </c>
      <c r="B421" s="29" t="str">
        <f>'7'!B421</f>
        <v>Centre</v>
      </c>
      <c r="C421" s="85">
        <f>'7'!C421</f>
        <v>1915</v>
      </c>
      <c r="D421" s="85">
        <f>'7'!D421</f>
        <v>1326</v>
      </c>
      <c r="E421" s="85">
        <f>'7'!E421</f>
        <v>3241</v>
      </c>
      <c r="F421" s="139" t="s">
        <v>847</v>
      </c>
      <c r="G421" s="139" t="s">
        <v>554</v>
      </c>
      <c r="H421" s="139">
        <v>2</v>
      </c>
      <c r="I421" s="145">
        <v>118</v>
      </c>
      <c r="J421" s="139">
        <v>116</v>
      </c>
      <c r="K421" s="139">
        <v>57</v>
      </c>
      <c r="L421" s="12">
        <f t="shared" si="34"/>
        <v>234</v>
      </c>
      <c r="M421" s="12">
        <f t="shared" si="35"/>
        <v>291</v>
      </c>
      <c r="N421" s="24">
        <f t="shared" si="36"/>
        <v>6.1618798955613577E-2</v>
      </c>
      <c r="O421" s="24">
        <f t="shared" si="37"/>
        <v>8.7481146304675711E-2</v>
      </c>
      <c r="P421" s="24">
        <f t="shared" si="38"/>
        <v>7.2199938290651036E-2</v>
      </c>
    </row>
    <row r="422" spans="1:16" x14ac:dyDescent="0.25">
      <c r="A422" s="9" t="str">
        <f>'7'!A422</f>
        <v>Steel Valley SD</v>
      </c>
      <c r="B422" s="29" t="str">
        <f>'7'!B422</f>
        <v>Allegheny</v>
      </c>
      <c r="C422" s="85">
        <f>'7'!C422</f>
        <v>513</v>
      </c>
      <c r="D422" s="85">
        <f>'7'!D422</f>
        <v>353</v>
      </c>
      <c r="E422" s="85">
        <f>'7'!E422</f>
        <v>866</v>
      </c>
      <c r="F422" s="139" t="s">
        <v>837</v>
      </c>
      <c r="G422" s="139" t="s">
        <v>539</v>
      </c>
      <c r="H422" s="139">
        <v>2</v>
      </c>
      <c r="I422" s="145">
        <v>70</v>
      </c>
      <c r="J422" s="139">
        <v>61</v>
      </c>
      <c r="K422" s="139">
        <v>13</v>
      </c>
      <c r="L422" s="12">
        <f t="shared" si="34"/>
        <v>131</v>
      </c>
      <c r="M422" s="12">
        <f t="shared" si="35"/>
        <v>144</v>
      </c>
      <c r="N422" s="24">
        <f t="shared" si="36"/>
        <v>0.1364522417153996</v>
      </c>
      <c r="O422" s="24">
        <f t="shared" si="37"/>
        <v>0.17280453257790368</v>
      </c>
      <c r="P422" s="24">
        <f t="shared" si="38"/>
        <v>0.151270207852194</v>
      </c>
    </row>
    <row r="423" spans="1:16" x14ac:dyDescent="0.25">
      <c r="A423" s="9" t="str">
        <f>'7'!A423</f>
        <v>Steelton-Highspire SD</v>
      </c>
      <c r="B423" s="29" t="str">
        <f>'7'!B423</f>
        <v>Dauphin</v>
      </c>
      <c r="C423" s="85">
        <f>'7'!C423</f>
        <v>383</v>
      </c>
      <c r="D423" s="85">
        <f>'7'!D423</f>
        <v>263</v>
      </c>
      <c r="E423" s="85">
        <f>'7'!E423</f>
        <v>646</v>
      </c>
      <c r="F423" s="139" t="s">
        <v>856</v>
      </c>
      <c r="G423" s="139" t="s">
        <v>544</v>
      </c>
      <c r="H423" s="139">
        <v>2</v>
      </c>
      <c r="I423" s="145">
        <v>40</v>
      </c>
      <c r="J423" s="139">
        <v>38</v>
      </c>
      <c r="K423" s="139">
        <v>10</v>
      </c>
      <c r="L423" s="12">
        <f t="shared" si="34"/>
        <v>78</v>
      </c>
      <c r="M423" s="12">
        <f t="shared" si="35"/>
        <v>88</v>
      </c>
      <c r="N423" s="24">
        <f t="shared" si="36"/>
        <v>0.10443864229765012</v>
      </c>
      <c r="O423" s="24">
        <f t="shared" si="37"/>
        <v>0.14448669201520911</v>
      </c>
      <c r="P423" s="24">
        <f t="shared" si="38"/>
        <v>0.12074303405572756</v>
      </c>
    </row>
    <row r="424" spans="1:16" x14ac:dyDescent="0.25">
      <c r="A424" s="9" t="str">
        <f>'7'!A424</f>
        <v>Sto-Rox SD</v>
      </c>
      <c r="B424" s="29" t="str">
        <f>'7'!B424</f>
        <v>Allegheny</v>
      </c>
      <c r="C424" s="85">
        <f>'7'!C424</f>
        <v>542</v>
      </c>
      <c r="D424" s="85">
        <f>'7'!D424</f>
        <v>326</v>
      </c>
      <c r="E424" s="85">
        <f>'7'!E424</f>
        <v>868</v>
      </c>
      <c r="F424" s="139" t="s">
        <v>837</v>
      </c>
      <c r="G424" s="139" t="s">
        <v>539</v>
      </c>
      <c r="H424" s="139">
        <v>2</v>
      </c>
      <c r="I424" s="145">
        <v>63</v>
      </c>
      <c r="J424" s="139">
        <v>60</v>
      </c>
      <c r="K424" s="139">
        <v>17</v>
      </c>
      <c r="L424" s="12">
        <f t="shared" si="34"/>
        <v>123</v>
      </c>
      <c r="M424" s="12">
        <f t="shared" si="35"/>
        <v>140</v>
      </c>
      <c r="N424" s="24">
        <f t="shared" si="36"/>
        <v>0.11623616236162361</v>
      </c>
      <c r="O424" s="24">
        <f t="shared" si="37"/>
        <v>0.18404907975460122</v>
      </c>
      <c r="P424" s="24">
        <f t="shared" si="38"/>
        <v>0.14170506912442396</v>
      </c>
    </row>
    <row r="425" spans="1:16" x14ac:dyDescent="0.25">
      <c r="A425" s="9" t="str">
        <f>'7'!A425</f>
        <v>Stroudsburg Area SD</v>
      </c>
      <c r="B425" s="29" t="str">
        <f>'7'!B425</f>
        <v>Monroe</v>
      </c>
      <c r="C425" s="85">
        <f>'7'!C425</f>
        <v>1053</v>
      </c>
      <c r="D425" s="85">
        <f>'7'!D425</f>
        <v>783</v>
      </c>
      <c r="E425" s="85">
        <f>'7'!E425</f>
        <v>1836</v>
      </c>
      <c r="F425" s="139" t="s">
        <v>848</v>
      </c>
      <c r="G425" s="139" t="s">
        <v>596</v>
      </c>
      <c r="H425" s="139">
        <v>2</v>
      </c>
      <c r="I425" s="145">
        <v>44</v>
      </c>
      <c r="J425" s="139">
        <v>57</v>
      </c>
      <c r="K425" s="139">
        <v>28</v>
      </c>
      <c r="L425" s="12">
        <f t="shared" si="34"/>
        <v>101</v>
      </c>
      <c r="M425" s="12">
        <f t="shared" si="35"/>
        <v>129</v>
      </c>
      <c r="N425" s="24">
        <f t="shared" si="36"/>
        <v>4.1785375118708452E-2</v>
      </c>
      <c r="O425" s="24">
        <f t="shared" si="37"/>
        <v>7.2796934865900387E-2</v>
      </c>
      <c r="P425" s="24">
        <f t="shared" si="38"/>
        <v>5.501089324618736E-2</v>
      </c>
    </row>
    <row r="426" spans="1:16" x14ac:dyDescent="0.25">
      <c r="A426" s="9" t="str">
        <f>'7'!A426</f>
        <v>Sullivan County SD</v>
      </c>
      <c r="B426" s="29" t="str">
        <f>'7'!B426</f>
        <v>Sullivan</v>
      </c>
      <c r="C426" s="85">
        <f>'7'!C426</f>
        <v>153</v>
      </c>
      <c r="D426" s="85">
        <f>'7'!D426</f>
        <v>102</v>
      </c>
      <c r="E426" s="85">
        <f>'7'!E426</f>
        <v>255</v>
      </c>
      <c r="F426" s="139" t="s">
        <v>844</v>
      </c>
      <c r="G426" s="139" t="s">
        <v>609</v>
      </c>
      <c r="H426" s="139">
        <v>2</v>
      </c>
      <c r="I426" s="145">
        <v>12</v>
      </c>
      <c r="J426" s="139">
        <v>16</v>
      </c>
      <c r="K426" s="139">
        <v>3</v>
      </c>
      <c r="L426" s="12">
        <f t="shared" si="34"/>
        <v>28</v>
      </c>
      <c r="M426" s="12">
        <f t="shared" si="35"/>
        <v>31</v>
      </c>
      <c r="N426" s="24">
        <f t="shared" si="36"/>
        <v>7.8431372549019607E-2</v>
      </c>
      <c r="O426" s="24">
        <f t="shared" si="37"/>
        <v>0.15686274509803921</v>
      </c>
      <c r="P426" s="24">
        <f t="shared" si="38"/>
        <v>0.10980392156862745</v>
      </c>
    </row>
    <row r="427" spans="1:16" x14ac:dyDescent="0.25">
      <c r="A427" s="9" t="str">
        <f>'7'!A427</f>
        <v>Susquehanna Community SD</v>
      </c>
      <c r="B427" s="29" t="str">
        <f>'7'!B427</f>
        <v>Susquehanna</v>
      </c>
      <c r="C427" s="85">
        <f>'7'!C427</f>
        <v>195</v>
      </c>
      <c r="D427" s="85">
        <f>'7'!D427</f>
        <v>122</v>
      </c>
      <c r="E427" s="85">
        <f>'7'!E427</f>
        <v>317</v>
      </c>
      <c r="F427" s="139" t="s">
        <v>832</v>
      </c>
      <c r="G427" s="139" t="s">
        <v>833</v>
      </c>
      <c r="H427" s="139">
        <v>2</v>
      </c>
      <c r="I427" s="145">
        <v>23</v>
      </c>
      <c r="J427" s="139">
        <v>17</v>
      </c>
      <c r="K427" s="139">
        <v>5</v>
      </c>
      <c r="L427" s="12">
        <f t="shared" si="34"/>
        <v>40</v>
      </c>
      <c r="M427" s="12">
        <f t="shared" si="35"/>
        <v>45</v>
      </c>
      <c r="N427" s="24">
        <f t="shared" si="36"/>
        <v>0.11794871794871795</v>
      </c>
      <c r="O427" s="24">
        <f t="shared" si="37"/>
        <v>0.13934426229508196</v>
      </c>
      <c r="P427" s="24">
        <f t="shared" si="38"/>
        <v>0.12618296529968454</v>
      </c>
    </row>
    <row r="428" spans="1:16" x14ac:dyDescent="0.25">
      <c r="A428" s="9" t="str">
        <f>'7'!A428</f>
        <v>Susquehanna Township SD</v>
      </c>
      <c r="B428" s="29" t="str">
        <f>'7'!B428</f>
        <v>Dauphin</v>
      </c>
      <c r="C428" s="85">
        <f>'7'!C428</f>
        <v>806</v>
      </c>
      <c r="D428" s="85">
        <f>'7'!D428</f>
        <v>465</v>
      </c>
      <c r="E428" s="85">
        <f>'7'!E428</f>
        <v>1271</v>
      </c>
      <c r="F428" s="139" t="s">
        <v>856</v>
      </c>
      <c r="G428" s="139" t="s">
        <v>544</v>
      </c>
      <c r="H428" s="139">
        <v>2</v>
      </c>
      <c r="I428" s="145">
        <v>100</v>
      </c>
      <c r="J428" s="139">
        <v>43</v>
      </c>
      <c r="K428" s="139">
        <v>16</v>
      </c>
      <c r="L428" s="12">
        <f t="shared" si="34"/>
        <v>143</v>
      </c>
      <c r="M428" s="12">
        <f t="shared" si="35"/>
        <v>159</v>
      </c>
      <c r="N428" s="24">
        <f t="shared" si="36"/>
        <v>0.12406947890818859</v>
      </c>
      <c r="O428" s="24">
        <f t="shared" si="37"/>
        <v>9.2473118279569888E-2</v>
      </c>
      <c r="P428" s="24">
        <f t="shared" si="38"/>
        <v>0.11250983477576711</v>
      </c>
    </row>
    <row r="429" spans="1:16" x14ac:dyDescent="0.25">
      <c r="A429" s="9" t="str">
        <f>'7'!A429</f>
        <v>Susquenita SD</v>
      </c>
      <c r="B429" s="29" t="str">
        <f>'7'!B429</f>
        <v>Perry</v>
      </c>
      <c r="C429" s="85">
        <f>'7'!C429</f>
        <v>495</v>
      </c>
      <c r="D429" s="85">
        <f>'7'!D429</f>
        <v>315</v>
      </c>
      <c r="E429" s="85">
        <f>'7'!E429</f>
        <v>810</v>
      </c>
      <c r="F429" s="139" t="s">
        <v>856</v>
      </c>
      <c r="G429" s="139" t="s">
        <v>857</v>
      </c>
      <c r="H429" s="139">
        <v>2</v>
      </c>
      <c r="I429" s="145">
        <v>37</v>
      </c>
      <c r="J429" s="139">
        <v>33</v>
      </c>
      <c r="K429" s="139">
        <v>12</v>
      </c>
      <c r="L429" s="12">
        <f t="shared" si="34"/>
        <v>70</v>
      </c>
      <c r="M429" s="12">
        <f t="shared" si="35"/>
        <v>82</v>
      </c>
      <c r="N429" s="24">
        <f t="shared" si="36"/>
        <v>7.4747474747474743E-2</v>
      </c>
      <c r="O429" s="24">
        <f t="shared" si="37"/>
        <v>0.10476190476190476</v>
      </c>
      <c r="P429" s="24">
        <f t="shared" si="38"/>
        <v>8.6419753086419748E-2</v>
      </c>
    </row>
    <row r="430" spans="1:16" x14ac:dyDescent="0.25">
      <c r="A430" s="9" t="str">
        <f>'7'!A430</f>
        <v>Tamaqua Area SD</v>
      </c>
      <c r="B430" s="29" t="str">
        <f>'7'!B430</f>
        <v>Schuylkill</v>
      </c>
      <c r="C430" s="85">
        <f>'7'!C430</f>
        <v>510</v>
      </c>
      <c r="D430" s="85">
        <f>'7'!D430</f>
        <v>399</v>
      </c>
      <c r="E430" s="85">
        <f>'7'!E430</f>
        <v>909</v>
      </c>
      <c r="F430" s="139" t="s">
        <v>858</v>
      </c>
      <c r="G430" s="139" t="s">
        <v>581</v>
      </c>
      <c r="H430" s="139">
        <v>2</v>
      </c>
      <c r="I430" s="145">
        <v>21</v>
      </c>
      <c r="J430" s="139">
        <v>76</v>
      </c>
      <c r="K430" s="139">
        <v>32</v>
      </c>
      <c r="L430" s="12">
        <f t="shared" si="34"/>
        <v>97</v>
      </c>
      <c r="M430" s="12">
        <f t="shared" si="35"/>
        <v>129</v>
      </c>
      <c r="N430" s="24">
        <f t="shared" si="36"/>
        <v>4.1176470588235294E-2</v>
      </c>
      <c r="O430" s="24">
        <f t="shared" si="37"/>
        <v>0.19047619047619047</v>
      </c>
      <c r="P430" s="24">
        <f t="shared" si="38"/>
        <v>0.10671067106710672</v>
      </c>
    </row>
    <row r="431" spans="1:16" ht="22.5" x14ac:dyDescent="0.25">
      <c r="A431" s="9" t="str">
        <f>'7'!A431</f>
        <v>Titusville Area SD</v>
      </c>
      <c r="B431" s="29" t="str">
        <f>'7'!B431</f>
        <v>Venango</v>
      </c>
      <c r="C431" s="85">
        <f>'7'!C431</f>
        <v>527</v>
      </c>
      <c r="D431" s="85">
        <f>'7'!D431</f>
        <v>370</v>
      </c>
      <c r="E431" s="85">
        <f>'7'!E431</f>
        <v>897</v>
      </c>
      <c r="F431" s="139" t="s">
        <v>879</v>
      </c>
      <c r="G431" s="139" t="s">
        <v>593</v>
      </c>
      <c r="H431" s="139">
        <v>3</v>
      </c>
      <c r="I431" s="145">
        <v>26</v>
      </c>
      <c r="J431" s="139">
        <v>72</v>
      </c>
      <c r="K431" s="139">
        <v>22</v>
      </c>
      <c r="L431" s="12">
        <f t="shared" si="34"/>
        <v>98</v>
      </c>
      <c r="M431" s="12">
        <f t="shared" si="35"/>
        <v>120</v>
      </c>
      <c r="N431" s="24">
        <f t="shared" si="36"/>
        <v>4.9335863377609111E-2</v>
      </c>
      <c r="O431" s="24">
        <f t="shared" si="37"/>
        <v>0.19459459459459461</v>
      </c>
      <c r="P431" s="24">
        <f t="shared" si="38"/>
        <v>0.10925306577480491</v>
      </c>
    </row>
    <row r="432" spans="1:16" x14ac:dyDescent="0.25">
      <c r="A432" s="9" t="str">
        <f>'7'!A432</f>
        <v>Towanda Area SD</v>
      </c>
      <c r="B432" s="29" t="str">
        <f>'7'!B432</f>
        <v>Bradford</v>
      </c>
      <c r="C432" s="85">
        <f>'7'!C432</f>
        <v>429</v>
      </c>
      <c r="D432" s="85">
        <f>'7'!D432</f>
        <v>270</v>
      </c>
      <c r="E432" s="85">
        <f>'7'!E432</f>
        <v>699</v>
      </c>
      <c r="F432" s="139" t="s">
        <v>844</v>
      </c>
      <c r="G432" s="139" t="s">
        <v>570</v>
      </c>
      <c r="H432" s="139">
        <v>2</v>
      </c>
      <c r="I432" s="145">
        <v>32</v>
      </c>
      <c r="J432" s="139">
        <v>40</v>
      </c>
      <c r="K432" s="139">
        <v>10</v>
      </c>
      <c r="L432" s="12">
        <f t="shared" si="34"/>
        <v>72</v>
      </c>
      <c r="M432" s="12">
        <f t="shared" si="35"/>
        <v>82</v>
      </c>
      <c r="N432" s="24">
        <f t="shared" si="36"/>
        <v>7.4592074592074592E-2</v>
      </c>
      <c r="O432" s="24">
        <f t="shared" si="37"/>
        <v>0.14814814814814814</v>
      </c>
      <c r="P432" s="24">
        <f t="shared" si="38"/>
        <v>0.10300429184549356</v>
      </c>
    </row>
    <row r="433" spans="1:16" x14ac:dyDescent="0.25">
      <c r="A433" s="9" t="str">
        <f>'7'!A433</f>
        <v>Tredyffrin-Easttown SD</v>
      </c>
      <c r="B433" s="29" t="str">
        <f>'7'!B433</f>
        <v>Chester</v>
      </c>
      <c r="C433" s="85">
        <f>'7'!C433</f>
        <v>1201</v>
      </c>
      <c r="D433" s="85">
        <f>'7'!D433</f>
        <v>1017</v>
      </c>
      <c r="E433" s="85">
        <f>'7'!E433</f>
        <v>2218</v>
      </c>
      <c r="F433" s="139" t="s">
        <v>846</v>
      </c>
      <c r="G433" s="139" t="s">
        <v>541</v>
      </c>
      <c r="H433" s="139">
        <v>2</v>
      </c>
      <c r="I433" s="145">
        <v>109</v>
      </c>
      <c r="J433" s="139">
        <v>144</v>
      </c>
      <c r="K433" s="139">
        <v>46</v>
      </c>
      <c r="L433" s="12">
        <f t="shared" si="34"/>
        <v>253</v>
      </c>
      <c r="M433" s="12">
        <f t="shared" si="35"/>
        <v>299</v>
      </c>
      <c r="N433" s="24">
        <f t="shared" si="36"/>
        <v>9.0757701915070779E-2</v>
      </c>
      <c r="O433" s="24">
        <f t="shared" si="37"/>
        <v>0.1415929203539823</v>
      </c>
      <c r="P433" s="24">
        <f t="shared" si="38"/>
        <v>0.11406672678088368</v>
      </c>
    </row>
    <row r="434" spans="1:16" x14ac:dyDescent="0.25">
      <c r="A434" s="9" t="str">
        <f>'7'!A434</f>
        <v>Trinity Area SD</v>
      </c>
      <c r="B434" s="29" t="str">
        <f>'7'!B434</f>
        <v>Washington</v>
      </c>
      <c r="C434" s="85">
        <f>'7'!C434</f>
        <v>785</v>
      </c>
      <c r="D434" s="85">
        <f>'7'!D434</f>
        <v>523</v>
      </c>
      <c r="E434" s="85">
        <f>'7'!E434</f>
        <v>1308</v>
      </c>
      <c r="F434" s="139" t="s">
        <v>835</v>
      </c>
      <c r="G434" s="139" t="s">
        <v>572</v>
      </c>
      <c r="H434" s="139">
        <v>2</v>
      </c>
      <c r="I434" s="145">
        <v>67</v>
      </c>
      <c r="J434" s="139">
        <v>57</v>
      </c>
      <c r="K434" s="139">
        <v>17</v>
      </c>
      <c r="L434" s="12">
        <f t="shared" si="34"/>
        <v>124</v>
      </c>
      <c r="M434" s="12">
        <f t="shared" si="35"/>
        <v>141</v>
      </c>
      <c r="N434" s="24">
        <f t="shared" si="36"/>
        <v>8.5350318471337575E-2</v>
      </c>
      <c r="O434" s="24">
        <f t="shared" si="37"/>
        <v>0.10898661567877629</v>
      </c>
      <c r="P434" s="24">
        <f t="shared" si="38"/>
        <v>9.480122324159021E-2</v>
      </c>
    </row>
    <row r="435" spans="1:16" x14ac:dyDescent="0.25">
      <c r="A435" s="9" t="str">
        <f>'7'!A435</f>
        <v>Tri-Valley SD</v>
      </c>
      <c r="B435" s="29" t="str">
        <f>'7'!B435</f>
        <v>Schuylkill</v>
      </c>
      <c r="C435" s="85">
        <f>'7'!C435</f>
        <v>237</v>
      </c>
      <c r="D435" s="85">
        <f>'7'!D435</f>
        <v>145</v>
      </c>
      <c r="E435" s="85">
        <f>'7'!E435</f>
        <v>382</v>
      </c>
      <c r="F435" s="139" t="s">
        <v>858</v>
      </c>
      <c r="G435" s="139" t="s">
        <v>581</v>
      </c>
      <c r="H435" s="139">
        <v>2</v>
      </c>
      <c r="I435" s="145">
        <v>7</v>
      </c>
      <c r="J435" s="139">
        <v>18</v>
      </c>
      <c r="K435" s="139">
        <v>6</v>
      </c>
      <c r="L435" s="12">
        <f t="shared" si="34"/>
        <v>25</v>
      </c>
      <c r="M435" s="12">
        <f t="shared" si="35"/>
        <v>31</v>
      </c>
      <c r="N435" s="24">
        <f t="shared" si="36"/>
        <v>2.9535864978902954E-2</v>
      </c>
      <c r="O435" s="24">
        <f t="shared" si="37"/>
        <v>0.12413793103448276</v>
      </c>
      <c r="P435" s="24">
        <f t="shared" si="38"/>
        <v>6.5445026178010471E-2</v>
      </c>
    </row>
    <row r="436" spans="1:16" x14ac:dyDescent="0.25">
      <c r="A436" s="9" t="str">
        <f>'7'!A436</f>
        <v>Troy Area SD</v>
      </c>
      <c r="B436" s="29" t="str">
        <f>'7'!B436</f>
        <v>Bradford</v>
      </c>
      <c r="C436" s="85">
        <f>'7'!C436</f>
        <v>344</v>
      </c>
      <c r="D436" s="85">
        <f>'7'!D436</f>
        <v>238</v>
      </c>
      <c r="E436" s="85">
        <f>'7'!E436</f>
        <v>582</v>
      </c>
      <c r="F436" s="139" t="s">
        <v>844</v>
      </c>
      <c r="G436" s="139" t="s">
        <v>570</v>
      </c>
      <c r="H436" s="139">
        <v>2</v>
      </c>
      <c r="I436" s="145">
        <v>22</v>
      </c>
      <c r="J436" s="139">
        <v>30</v>
      </c>
      <c r="K436" s="139">
        <v>17</v>
      </c>
      <c r="L436" s="12">
        <f t="shared" si="34"/>
        <v>52</v>
      </c>
      <c r="M436" s="12">
        <f t="shared" si="35"/>
        <v>69</v>
      </c>
      <c r="N436" s="24">
        <f t="shared" si="36"/>
        <v>6.3953488372093026E-2</v>
      </c>
      <c r="O436" s="24">
        <f t="shared" si="37"/>
        <v>0.12605042016806722</v>
      </c>
      <c r="P436" s="24">
        <f t="shared" si="38"/>
        <v>8.9347079037800689E-2</v>
      </c>
    </row>
    <row r="437" spans="1:16" x14ac:dyDescent="0.25">
      <c r="A437" s="9" t="str">
        <f>'7'!A437</f>
        <v>Tulpehocken Area SD</v>
      </c>
      <c r="B437" s="29" t="str">
        <f>'7'!B437</f>
        <v>Berks</v>
      </c>
      <c r="C437" s="85">
        <f>'7'!C437</f>
        <v>490</v>
      </c>
      <c r="D437" s="85">
        <f>'7'!D437</f>
        <v>340</v>
      </c>
      <c r="E437" s="85">
        <f>'7'!E437</f>
        <v>830</v>
      </c>
      <c r="F437" s="139" t="s">
        <v>842</v>
      </c>
      <c r="G437" s="139" t="s">
        <v>552</v>
      </c>
      <c r="H437" s="139">
        <v>2</v>
      </c>
      <c r="I437" s="145">
        <v>41</v>
      </c>
      <c r="J437" s="139">
        <v>24</v>
      </c>
      <c r="K437" s="139">
        <v>12</v>
      </c>
      <c r="L437" s="12">
        <f t="shared" si="34"/>
        <v>65</v>
      </c>
      <c r="M437" s="12">
        <f t="shared" si="35"/>
        <v>77</v>
      </c>
      <c r="N437" s="24">
        <f t="shared" si="36"/>
        <v>8.3673469387755106E-2</v>
      </c>
      <c r="O437" s="24">
        <f t="shared" si="37"/>
        <v>7.0588235294117646E-2</v>
      </c>
      <c r="P437" s="24">
        <f t="shared" si="38"/>
        <v>7.8313253012048195E-2</v>
      </c>
    </row>
    <row r="438" spans="1:16" x14ac:dyDescent="0.25">
      <c r="A438" s="9" t="str">
        <f>'7'!A438</f>
        <v>Tunkhannock Area SD</v>
      </c>
      <c r="B438" s="29" t="str">
        <f>'7'!B438</f>
        <v>Wyoming</v>
      </c>
      <c r="C438" s="85">
        <f>'7'!C438</f>
        <v>558</v>
      </c>
      <c r="D438" s="85">
        <f>'7'!D438</f>
        <v>402</v>
      </c>
      <c r="E438" s="85">
        <f>'7'!E438</f>
        <v>960</v>
      </c>
      <c r="F438" s="139" t="s">
        <v>866</v>
      </c>
      <c r="G438" s="139" t="s">
        <v>867</v>
      </c>
      <c r="H438" s="139">
        <v>2</v>
      </c>
      <c r="I438" s="145">
        <v>34</v>
      </c>
      <c r="J438" s="139">
        <v>45</v>
      </c>
      <c r="K438" s="139">
        <v>13</v>
      </c>
      <c r="L438" s="12">
        <f t="shared" si="34"/>
        <v>79</v>
      </c>
      <c r="M438" s="12">
        <f t="shared" si="35"/>
        <v>92</v>
      </c>
      <c r="N438" s="24">
        <f t="shared" si="36"/>
        <v>6.093189964157706E-2</v>
      </c>
      <c r="O438" s="24">
        <f t="shared" si="37"/>
        <v>0.11194029850746269</v>
      </c>
      <c r="P438" s="24">
        <f t="shared" si="38"/>
        <v>8.2291666666666666E-2</v>
      </c>
    </row>
    <row r="439" spans="1:16" x14ac:dyDescent="0.25">
      <c r="A439" s="9" t="str">
        <f>'7'!A439</f>
        <v>Turkeyfoot Valley Area SD</v>
      </c>
      <c r="B439" s="29" t="str">
        <f>'7'!B439</f>
        <v>Somerset</v>
      </c>
      <c r="C439" s="85">
        <f>'7'!C439</f>
        <v>100</v>
      </c>
      <c r="D439" s="85">
        <f>'7'!D439</f>
        <v>57</v>
      </c>
      <c r="E439" s="85">
        <f>'7'!E439</f>
        <v>157</v>
      </c>
      <c r="F439" s="139" t="s">
        <v>849</v>
      </c>
      <c r="G439" s="139" t="s">
        <v>577</v>
      </c>
      <c r="H439" s="139">
        <v>2</v>
      </c>
      <c r="I439" s="145">
        <v>3</v>
      </c>
      <c r="J439" s="139">
        <v>6</v>
      </c>
      <c r="K439" s="139">
        <v>2</v>
      </c>
      <c r="L439" s="12">
        <f t="shared" si="34"/>
        <v>9</v>
      </c>
      <c r="M439" s="12">
        <f t="shared" si="35"/>
        <v>11</v>
      </c>
      <c r="N439" s="24">
        <f t="shared" si="36"/>
        <v>0.03</v>
      </c>
      <c r="O439" s="24">
        <f t="shared" si="37"/>
        <v>0.10526315789473684</v>
      </c>
      <c r="P439" s="24">
        <f t="shared" si="38"/>
        <v>5.7324840764331211E-2</v>
      </c>
    </row>
    <row r="440" spans="1:16" x14ac:dyDescent="0.25">
      <c r="A440" s="9" t="str">
        <f>'7'!A440</f>
        <v>Tuscarora SD</v>
      </c>
      <c r="B440" s="29" t="str">
        <f>'7'!B440</f>
        <v>Franklin</v>
      </c>
      <c r="C440" s="85">
        <f>'7'!C440</f>
        <v>670</v>
      </c>
      <c r="D440" s="85">
        <f>'7'!D440</f>
        <v>461</v>
      </c>
      <c r="E440" s="85">
        <f>'7'!E440</f>
        <v>1131</v>
      </c>
      <c r="F440" s="139" t="s">
        <v>854</v>
      </c>
      <c r="G440" s="139" t="s">
        <v>862</v>
      </c>
      <c r="H440" s="139">
        <v>2</v>
      </c>
      <c r="I440" s="145">
        <v>18</v>
      </c>
      <c r="J440" s="139">
        <v>29</v>
      </c>
      <c r="K440" s="139">
        <v>13</v>
      </c>
      <c r="L440" s="12">
        <f t="shared" si="34"/>
        <v>47</v>
      </c>
      <c r="M440" s="12">
        <f t="shared" si="35"/>
        <v>60</v>
      </c>
      <c r="N440" s="24">
        <f t="shared" si="36"/>
        <v>2.6865671641791045E-2</v>
      </c>
      <c r="O440" s="24">
        <f t="shared" si="37"/>
        <v>6.2906724511930592E-2</v>
      </c>
      <c r="P440" s="24">
        <f t="shared" si="38"/>
        <v>4.1556145004420869E-2</v>
      </c>
    </row>
    <row r="441" spans="1:16" x14ac:dyDescent="0.25">
      <c r="A441" s="9" t="str">
        <f>'7'!A441</f>
        <v>Tussey Mountain SD</v>
      </c>
      <c r="B441" s="29" t="str">
        <f>'7'!B441</f>
        <v>Bedford</v>
      </c>
      <c r="C441" s="85">
        <f>'7'!C441</f>
        <v>244</v>
      </c>
      <c r="D441" s="85">
        <f>'7'!D441</f>
        <v>163</v>
      </c>
      <c r="E441" s="85">
        <f>'7'!E441</f>
        <v>407</v>
      </c>
      <c r="F441" s="139" t="s">
        <v>849</v>
      </c>
      <c r="G441" s="139" t="s">
        <v>573</v>
      </c>
      <c r="H441" s="139">
        <v>2</v>
      </c>
      <c r="I441" s="145">
        <v>12</v>
      </c>
      <c r="J441" s="139">
        <v>21</v>
      </c>
      <c r="K441" s="139">
        <v>5</v>
      </c>
      <c r="L441" s="12">
        <f t="shared" si="34"/>
        <v>33</v>
      </c>
      <c r="M441" s="12">
        <f t="shared" si="35"/>
        <v>38</v>
      </c>
      <c r="N441" s="24">
        <f t="shared" si="36"/>
        <v>4.9180327868852458E-2</v>
      </c>
      <c r="O441" s="24">
        <f t="shared" si="37"/>
        <v>0.12883435582822086</v>
      </c>
      <c r="P441" s="24">
        <f t="shared" si="38"/>
        <v>8.1081081081081086E-2</v>
      </c>
    </row>
    <row r="442" spans="1:16" x14ac:dyDescent="0.25">
      <c r="A442" s="9" t="str">
        <f>'7'!A442</f>
        <v>Twin Valley SD</v>
      </c>
      <c r="B442" s="29" t="str">
        <f>'7'!B442</f>
        <v>Berks</v>
      </c>
      <c r="C442" s="85">
        <f>'7'!C442</f>
        <v>898</v>
      </c>
      <c r="D442" s="85">
        <f>'7'!D442</f>
        <v>654</v>
      </c>
      <c r="E442" s="85">
        <f>'7'!E442</f>
        <v>1552</v>
      </c>
      <c r="F442" s="139" t="s">
        <v>842</v>
      </c>
      <c r="G442" s="139" t="s">
        <v>552</v>
      </c>
      <c r="H442" s="139">
        <v>2</v>
      </c>
      <c r="I442" s="145">
        <v>67</v>
      </c>
      <c r="J442" s="139">
        <v>63</v>
      </c>
      <c r="K442" s="139">
        <v>26</v>
      </c>
      <c r="L442" s="12">
        <f t="shared" si="34"/>
        <v>130</v>
      </c>
      <c r="M442" s="12">
        <f t="shared" si="35"/>
        <v>156</v>
      </c>
      <c r="N442" s="24">
        <f t="shared" si="36"/>
        <v>7.4610244988864149E-2</v>
      </c>
      <c r="O442" s="24">
        <f t="shared" si="37"/>
        <v>9.6330275229357804E-2</v>
      </c>
      <c r="P442" s="24">
        <f t="shared" si="38"/>
        <v>8.3762886597938138E-2</v>
      </c>
    </row>
    <row r="443" spans="1:16" x14ac:dyDescent="0.25">
      <c r="A443" s="9" t="str">
        <f>'7'!A443</f>
        <v>Tyrone Area SD</v>
      </c>
      <c r="B443" s="29" t="str">
        <f>'7'!B443</f>
        <v>Blair</v>
      </c>
      <c r="C443" s="85">
        <f>'7'!C443</f>
        <v>494</v>
      </c>
      <c r="D443" s="85">
        <f>'7'!D443</f>
        <v>311</v>
      </c>
      <c r="E443" s="85">
        <f>'7'!E443</f>
        <v>805</v>
      </c>
      <c r="F443" s="139" t="s">
        <v>849</v>
      </c>
      <c r="G443" s="139" t="s">
        <v>538</v>
      </c>
      <c r="H443" s="139">
        <v>2</v>
      </c>
      <c r="I443" s="145">
        <v>19</v>
      </c>
      <c r="J443" s="139">
        <v>42</v>
      </c>
      <c r="K443" s="139">
        <v>16</v>
      </c>
      <c r="L443" s="12">
        <f t="shared" si="34"/>
        <v>61</v>
      </c>
      <c r="M443" s="12">
        <f t="shared" si="35"/>
        <v>77</v>
      </c>
      <c r="N443" s="24">
        <f t="shared" si="36"/>
        <v>3.8461538461538464E-2</v>
      </c>
      <c r="O443" s="24">
        <f t="shared" si="37"/>
        <v>0.13504823151125403</v>
      </c>
      <c r="P443" s="24">
        <f t="shared" si="38"/>
        <v>7.5776397515527949E-2</v>
      </c>
    </row>
    <row r="444" spans="1:16" ht="22.5" x14ac:dyDescent="0.25">
      <c r="A444" s="9" t="str">
        <f>'7'!A444</f>
        <v>Union Area SD</v>
      </c>
      <c r="B444" s="29" t="str">
        <f>'7'!B444</f>
        <v>Lawrence</v>
      </c>
      <c r="C444" s="85">
        <f>'7'!C444</f>
        <v>165</v>
      </c>
      <c r="D444" s="85">
        <f>'7'!D444</f>
        <v>95</v>
      </c>
      <c r="E444" s="85">
        <f>'7'!E444</f>
        <v>260</v>
      </c>
      <c r="F444" s="139" t="s">
        <v>880</v>
      </c>
      <c r="G444" s="139" t="s">
        <v>549</v>
      </c>
      <c r="H444" s="139">
        <v>3</v>
      </c>
      <c r="I444" s="145">
        <v>7</v>
      </c>
      <c r="J444" s="139">
        <v>19</v>
      </c>
      <c r="K444" s="139">
        <v>1</v>
      </c>
      <c r="L444" s="12">
        <f t="shared" si="34"/>
        <v>26</v>
      </c>
      <c r="M444" s="12">
        <f t="shared" si="35"/>
        <v>27</v>
      </c>
      <c r="N444" s="24">
        <f t="shared" si="36"/>
        <v>4.2424242424242427E-2</v>
      </c>
      <c r="O444" s="24">
        <f t="shared" si="37"/>
        <v>0.2</v>
      </c>
      <c r="P444" s="24">
        <f t="shared" si="38"/>
        <v>0.1</v>
      </c>
    </row>
    <row r="445" spans="1:16" x14ac:dyDescent="0.25">
      <c r="A445" s="9" t="str">
        <f>'7'!A445</f>
        <v>Union City Area SD</v>
      </c>
      <c r="B445" s="29" t="str">
        <f>'7'!B445</f>
        <v>Erie</v>
      </c>
      <c r="C445" s="85">
        <f>'7'!C445</f>
        <v>293</v>
      </c>
      <c r="D445" s="85">
        <f>'7'!D445</f>
        <v>186</v>
      </c>
      <c r="E445" s="85">
        <f>'7'!E445</f>
        <v>479</v>
      </c>
      <c r="F445" s="139" t="s">
        <v>865</v>
      </c>
      <c r="G445" s="139" t="s">
        <v>543</v>
      </c>
      <c r="H445" s="139">
        <v>2</v>
      </c>
      <c r="I445" s="145">
        <v>24</v>
      </c>
      <c r="J445" s="139">
        <v>37</v>
      </c>
      <c r="K445" s="139">
        <v>18</v>
      </c>
      <c r="L445" s="12">
        <f t="shared" si="34"/>
        <v>61</v>
      </c>
      <c r="M445" s="12">
        <f t="shared" si="35"/>
        <v>79</v>
      </c>
      <c r="N445" s="24">
        <f t="shared" si="36"/>
        <v>8.191126279863481E-2</v>
      </c>
      <c r="O445" s="24">
        <f t="shared" si="37"/>
        <v>0.19892473118279569</v>
      </c>
      <c r="P445" s="24">
        <f t="shared" si="38"/>
        <v>0.12734864300626306</v>
      </c>
    </row>
    <row r="446" spans="1:16" x14ac:dyDescent="0.25">
      <c r="A446" s="9" t="str">
        <f>'7'!A446</f>
        <v>Union SD</v>
      </c>
      <c r="B446" s="29" t="str">
        <f>'7'!B446</f>
        <v>Clarion</v>
      </c>
      <c r="C446" s="85">
        <f>'7'!C446</f>
        <v>159</v>
      </c>
      <c r="D446" s="85">
        <f>'7'!D446</f>
        <v>107</v>
      </c>
      <c r="E446" s="85">
        <f>'7'!E446</f>
        <v>266</v>
      </c>
      <c r="F446" s="139" t="s">
        <v>838</v>
      </c>
      <c r="G446" s="139" t="s">
        <v>566</v>
      </c>
      <c r="H446" s="139">
        <v>2</v>
      </c>
      <c r="I446" s="145">
        <v>7</v>
      </c>
      <c r="J446" s="139">
        <v>14</v>
      </c>
      <c r="K446" s="139">
        <v>8</v>
      </c>
      <c r="L446" s="12">
        <f t="shared" si="34"/>
        <v>21</v>
      </c>
      <c r="M446" s="12">
        <f t="shared" si="35"/>
        <v>29</v>
      </c>
      <c r="N446" s="24">
        <f t="shared" si="36"/>
        <v>4.40251572327044E-2</v>
      </c>
      <c r="O446" s="24">
        <f t="shared" si="37"/>
        <v>0.13084112149532709</v>
      </c>
      <c r="P446" s="24">
        <f t="shared" si="38"/>
        <v>7.8947368421052627E-2</v>
      </c>
    </row>
    <row r="447" spans="1:16" x14ac:dyDescent="0.25">
      <c r="A447" s="9" t="str">
        <f>'7'!A447</f>
        <v>Uniontown Area SD</v>
      </c>
      <c r="B447" s="29" t="str">
        <f>'7'!B447</f>
        <v>Fayette</v>
      </c>
      <c r="C447" s="85">
        <f>'7'!C447</f>
        <v>771</v>
      </c>
      <c r="D447" s="85">
        <f>'7'!D447</f>
        <v>530</v>
      </c>
      <c r="E447" s="85">
        <f>'7'!E447</f>
        <v>1301</v>
      </c>
      <c r="F447" s="139" t="s">
        <v>835</v>
      </c>
      <c r="G447" s="139" t="s">
        <v>568</v>
      </c>
      <c r="H447" s="139">
        <v>2</v>
      </c>
      <c r="I447" s="145">
        <v>94</v>
      </c>
      <c r="J447" s="139">
        <v>67</v>
      </c>
      <c r="K447" s="139">
        <v>24</v>
      </c>
      <c r="L447" s="12">
        <f t="shared" si="34"/>
        <v>161</v>
      </c>
      <c r="M447" s="12">
        <f t="shared" si="35"/>
        <v>185</v>
      </c>
      <c r="N447" s="24">
        <f t="shared" si="36"/>
        <v>0.12191958495460441</v>
      </c>
      <c r="O447" s="24">
        <f t="shared" si="37"/>
        <v>0.12641509433962264</v>
      </c>
      <c r="P447" s="24">
        <f t="shared" si="38"/>
        <v>0.12375096079938509</v>
      </c>
    </row>
    <row r="448" spans="1:16" x14ac:dyDescent="0.25">
      <c r="A448" s="9" t="str">
        <f>'7'!A448</f>
        <v>Unionville-Chadds Ford SD</v>
      </c>
      <c r="B448" s="29" t="str">
        <f>'7'!B448</f>
        <v>Chester</v>
      </c>
      <c r="C448" s="85">
        <f>'7'!C448</f>
        <v>519</v>
      </c>
      <c r="D448" s="85">
        <f>'7'!D448</f>
        <v>435</v>
      </c>
      <c r="E448" s="85">
        <f>'7'!E448</f>
        <v>954</v>
      </c>
      <c r="F448" s="139" t="s">
        <v>846</v>
      </c>
      <c r="G448" s="139" t="s">
        <v>541</v>
      </c>
      <c r="H448" s="139">
        <v>2</v>
      </c>
      <c r="I448" s="145">
        <v>27</v>
      </c>
      <c r="J448" s="139">
        <v>60</v>
      </c>
      <c r="K448" s="139">
        <v>28</v>
      </c>
      <c r="L448" s="12">
        <f t="shared" si="34"/>
        <v>87</v>
      </c>
      <c r="M448" s="12">
        <f t="shared" si="35"/>
        <v>115</v>
      </c>
      <c r="N448" s="24">
        <f t="shared" si="36"/>
        <v>5.2023121387283239E-2</v>
      </c>
      <c r="O448" s="24">
        <f t="shared" si="37"/>
        <v>0.13793103448275862</v>
      </c>
      <c r="P448" s="24">
        <f t="shared" si="38"/>
        <v>9.1194968553459113E-2</v>
      </c>
    </row>
    <row r="449" spans="1:16" x14ac:dyDescent="0.25">
      <c r="A449" s="9" t="str">
        <f>'7'!A449</f>
        <v>United SD</v>
      </c>
      <c r="B449" s="29" t="str">
        <f>'7'!B449</f>
        <v>Indiana</v>
      </c>
      <c r="C449" s="85">
        <f>'7'!C449</f>
        <v>239</v>
      </c>
      <c r="D449" s="85">
        <f>'7'!D449</f>
        <v>187</v>
      </c>
      <c r="E449" s="85">
        <f>'7'!E449</f>
        <v>426</v>
      </c>
      <c r="F449" s="139" t="s">
        <v>843</v>
      </c>
      <c r="G449" s="139" t="s">
        <v>580</v>
      </c>
      <c r="H449" s="139">
        <v>2</v>
      </c>
      <c r="I449" s="145">
        <v>16</v>
      </c>
      <c r="J449" s="139">
        <v>19</v>
      </c>
      <c r="K449" s="139">
        <v>12</v>
      </c>
      <c r="L449" s="12">
        <f t="shared" si="34"/>
        <v>35</v>
      </c>
      <c r="M449" s="12">
        <f t="shared" si="35"/>
        <v>47</v>
      </c>
      <c r="N449" s="24">
        <f t="shared" si="36"/>
        <v>6.6945606694560664E-2</v>
      </c>
      <c r="O449" s="24">
        <f t="shared" si="37"/>
        <v>0.10160427807486631</v>
      </c>
      <c r="P449" s="24">
        <f t="shared" si="38"/>
        <v>8.2159624413145546E-2</v>
      </c>
    </row>
    <row r="450" spans="1:16" x14ac:dyDescent="0.25">
      <c r="A450" s="9" t="str">
        <f>'7'!A450</f>
        <v>Upper Adams SD</v>
      </c>
      <c r="B450" s="29" t="str">
        <f>'7'!B450</f>
        <v>Adams</v>
      </c>
      <c r="C450" s="85">
        <f>'7'!C450</f>
        <v>354</v>
      </c>
      <c r="D450" s="85">
        <f>'7'!D450</f>
        <v>290</v>
      </c>
      <c r="E450" s="85">
        <f>'7'!E450</f>
        <v>644</v>
      </c>
      <c r="F450" s="139" t="s">
        <v>854</v>
      </c>
      <c r="G450" s="139" t="s">
        <v>855</v>
      </c>
      <c r="H450" s="139">
        <v>2</v>
      </c>
      <c r="I450" s="145">
        <v>32</v>
      </c>
      <c r="J450" s="139">
        <v>16</v>
      </c>
      <c r="K450" s="139">
        <v>11</v>
      </c>
      <c r="L450" s="12">
        <f t="shared" si="34"/>
        <v>48</v>
      </c>
      <c r="M450" s="12">
        <f t="shared" si="35"/>
        <v>59</v>
      </c>
      <c r="N450" s="24">
        <f t="shared" si="36"/>
        <v>9.03954802259887E-2</v>
      </c>
      <c r="O450" s="24">
        <f t="shared" si="37"/>
        <v>5.5172413793103448E-2</v>
      </c>
      <c r="P450" s="24">
        <f t="shared" si="38"/>
        <v>7.4534161490683232E-2</v>
      </c>
    </row>
    <row r="451" spans="1:16" x14ac:dyDescent="0.25">
      <c r="A451" s="9" t="str">
        <f>'7'!A451</f>
        <v>Upper Darby SD</v>
      </c>
      <c r="B451" s="29" t="str">
        <f>'7'!B451</f>
        <v>Delaware</v>
      </c>
      <c r="C451" s="85">
        <f>'7'!C451</f>
        <v>4041</v>
      </c>
      <c r="D451" s="85">
        <f>'7'!D451</f>
        <v>2567</v>
      </c>
      <c r="E451" s="85">
        <f>'7'!E451</f>
        <v>6608</v>
      </c>
      <c r="F451" s="139" t="s">
        <v>864</v>
      </c>
      <c r="G451" s="139" t="s">
        <v>542</v>
      </c>
      <c r="H451" s="139">
        <v>2</v>
      </c>
      <c r="I451" s="145">
        <v>276</v>
      </c>
      <c r="J451" s="139">
        <v>276</v>
      </c>
      <c r="K451" s="139">
        <v>92</v>
      </c>
      <c r="L451" s="12">
        <f t="shared" si="34"/>
        <v>552</v>
      </c>
      <c r="M451" s="12">
        <f t="shared" si="35"/>
        <v>644</v>
      </c>
      <c r="N451" s="24">
        <f t="shared" si="36"/>
        <v>6.8299925760950259E-2</v>
      </c>
      <c r="O451" s="24">
        <f t="shared" si="37"/>
        <v>0.10751850409037787</v>
      </c>
      <c r="P451" s="24">
        <f t="shared" si="38"/>
        <v>8.353510895883777E-2</v>
      </c>
    </row>
    <row r="452" spans="1:16" x14ac:dyDescent="0.25">
      <c r="A452" s="9" t="str">
        <f>'7'!A452</f>
        <v>Upper Dauphin Area SD</v>
      </c>
      <c r="B452" s="29" t="str">
        <f>'7'!B452</f>
        <v>Dauphin</v>
      </c>
      <c r="C452" s="85">
        <f>'7'!C452</f>
        <v>401</v>
      </c>
      <c r="D452" s="85">
        <f>'7'!D452</f>
        <v>295</v>
      </c>
      <c r="E452" s="85">
        <f>'7'!E452</f>
        <v>696</v>
      </c>
      <c r="F452" s="139" t="s">
        <v>856</v>
      </c>
      <c r="G452" s="139" t="s">
        <v>544</v>
      </c>
      <c r="H452" s="139">
        <v>2</v>
      </c>
      <c r="I452" s="145">
        <v>18</v>
      </c>
      <c r="J452" s="139">
        <v>19</v>
      </c>
      <c r="K452" s="139">
        <v>3</v>
      </c>
      <c r="L452" s="12">
        <f t="shared" si="34"/>
        <v>37</v>
      </c>
      <c r="M452" s="12">
        <f t="shared" si="35"/>
        <v>40</v>
      </c>
      <c r="N452" s="24">
        <f t="shared" si="36"/>
        <v>4.488778054862843E-2</v>
      </c>
      <c r="O452" s="24">
        <f t="shared" si="37"/>
        <v>6.4406779661016947E-2</v>
      </c>
      <c r="P452" s="24">
        <f t="shared" si="38"/>
        <v>5.3160919540229883E-2</v>
      </c>
    </row>
    <row r="453" spans="1:16" x14ac:dyDescent="0.25">
      <c r="A453" s="9" t="str">
        <f>'7'!A453</f>
        <v>Upper Dublin SD</v>
      </c>
      <c r="B453" s="29" t="str">
        <f>'7'!B453</f>
        <v>Montgomery</v>
      </c>
      <c r="C453" s="85">
        <f>'7'!C453</f>
        <v>735</v>
      </c>
      <c r="D453" s="85">
        <f>'7'!D453</f>
        <v>565</v>
      </c>
      <c r="E453" s="85">
        <f>'7'!E453</f>
        <v>1300</v>
      </c>
      <c r="F453" s="139" t="s">
        <v>834</v>
      </c>
      <c r="G453" s="139" t="s">
        <v>550</v>
      </c>
      <c r="H453" s="139">
        <v>2</v>
      </c>
      <c r="I453" s="145">
        <v>53</v>
      </c>
      <c r="J453" s="139">
        <v>45</v>
      </c>
      <c r="K453" s="139">
        <v>18</v>
      </c>
      <c r="L453" s="12">
        <f t="shared" ref="L453:L503" si="39">I453+J453</f>
        <v>98</v>
      </c>
      <c r="M453" s="12">
        <f t="shared" si="35"/>
        <v>116</v>
      </c>
      <c r="N453" s="24">
        <f t="shared" si="36"/>
        <v>7.2108843537414966E-2</v>
      </c>
      <c r="O453" s="24">
        <f t="shared" si="37"/>
        <v>7.9646017699115043E-2</v>
      </c>
      <c r="P453" s="24">
        <f t="shared" si="38"/>
        <v>7.5384615384615383E-2</v>
      </c>
    </row>
    <row r="454" spans="1:16" x14ac:dyDescent="0.25">
      <c r="A454" s="9" t="str">
        <f>'7'!A454</f>
        <v>Upper Merion Area SD</v>
      </c>
      <c r="B454" s="29" t="str">
        <f>'7'!B454</f>
        <v>Montgomery</v>
      </c>
      <c r="C454" s="85">
        <f>'7'!C454</f>
        <v>1297</v>
      </c>
      <c r="D454" s="85">
        <f>'7'!D454</f>
        <v>795</v>
      </c>
      <c r="E454" s="85">
        <f>'7'!E454</f>
        <v>2092</v>
      </c>
      <c r="F454" s="139" t="s">
        <v>834</v>
      </c>
      <c r="G454" s="139" t="s">
        <v>550</v>
      </c>
      <c r="H454" s="139">
        <v>2</v>
      </c>
      <c r="I454" s="145">
        <v>104</v>
      </c>
      <c r="J454" s="139">
        <v>87</v>
      </c>
      <c r="K454" s="139">
        <v>32</v>
      </c>
      <c r="L454" s="12">
        <f t="shared" si="39"/>
        <v>191</v>
      </c>
      <c r="M454" s="12">
        <f t="shared" si="35"/>
        <v>223</v>
      </c>
      <c r="N454" s="24">
        <f t="shared" si="36"/>
        <v>8.0185042405551271E-2</v>
      </c>
      <c r="O454" s="24">
        <f t="shared" si="37"/>
        <v>0.10943396226415095</v>
      </c>
      <c r="P454" s="24">
        <f t="shared" si="38"/>
        <v>9.1300191204588904E-2</v>
      </c>
    </row>
    <row r="455" spans="1:16" x14ac:dyDescent="0.25">
      <c r="A455" s="9" t="str">
        <f>'7'!A455</f>
        <v>Upper Moreland Township SD</v>
      </c>
      <c r="B455" s="29" t="str">
        <f>'7'!B455</f>
        <v>Montgomery</v>
      </c>
      <c r="C455" s="85">
        <f>'7'!C455</f>
        <v>806</v>
      </c>
      <c r="D455" s="85">
        <f>'7'!D455</f>
        <v>560</v>
      </c>
      <c r="E455" s="85">
        <f>'7'!E455</f>
        <v>1366</v>
      </c>
      <c r="F455" s="139" t="s">
        <v>834</v>
      </c>
      <c r="G455" s="139" t="s">
        <v>550</v>
      </c>
      <c r="H455" s="139">
        <v>2</v>
      </c>
      <c r="I455" s="145">
        <v>59</v>
      </c>
      <c r="J455" s="139">
        <v>63</v>
      </c>
      <c r="K455" s="139">
        <v>12</v>
      </c>
      <c r="L455" s="12">
        <f t="shared" si="39"/>
        <v>122</v>
      </c>
      <c r="M455" s="12">
        <f t="shared" si="35"/>
        <v>134</v>
      </c>
      <c r="N455" s="24">
        <f t="shared" si="36"/>
        <v>7.3200992555831262E-2</v>
      </c>
      <c r="O455" s="24">
        <f t="shared" si="37"/>
        <v>0.1125</v>
      </c>
      <c r="P455" s="24">
        <f t="shared" si="38"/>
        <v>8.9311859443631042E-2</v>
      </c>
    </row>
    <row r="456" spans="1:16" x14ac:dyDescent="0.25">
      <c r="A456" s="9" t="str">
        <f>'7'!A456</f>
        <v>Upper Perkiomen SD</v>
      </c>
      <c r="B456" s="29" t="str">
        <f>'7'!B456</f>
        <v>Montgomery</v>
      </c>
      <c r="C456" s="85">
        <f>'7'!C456</f>
        <v>840</v>
      </c>
      <c r="D456" s="85">
        <f>'7'!D456</f>
        <v>595</v>
      </c>
      <c r="E456" s="85">
        <f>'7'!E456</f>
        <v>1435</v>
      </c>
      <c r="F456" s="139" t="s">
        <v>834</v>
      </c>
      <c r="G456" s="139" t="s">
        <v>550</v>
      </c>
      <c r="H456" s="139">
        <v>2</v>
      </c>
      <c r="I456" s="145">
        <v>63</v>
      </c>
      <c r="J456" s="139">
        <v>65</v>
      </c>
      <c r="K456" s="139">
        <v>27</v>
      </c>
      <c r="L456" s="12">
        <f t="shared" si="39"/>
        <v>128</v>
      </c>
      <c r="M456" s="12">
        <f t="shared" si="35"/>
        <v>155</v>
      </c>
      <c r="N456" s="24">
        <f t="shared" si="36"/>
        <v>7.4999999999999997E-2</v>
      </c>
      <c r="O456" s="24">
        <f t="shared" si="37"/>
        <v>0.1092436974789916</v>
      </c>
      <c r="P456" s="24">
        <f t="shared" si="38"/>
        <v>8.9198606271777003E-2</v>
      </c>
    </row>
    <row r="457" spans="1:16" x14ac:dyDescent="0.25">
      <c r="A457" s="9" t="str">
        <f>'7'!A457</f>
        <v>Upper Saint Clair SD</v>
      </c>
      <c r="B457" s="29" t="str">
        <f>'7'!B457</f>
        <v>Allegheny</v>
      </c>
      <c r="C457" s="85">
        <f>'7'!C457</f>
        <v>543</v>
      </c>
      <c r="D457" s="85">
        <f>'7'!D457</f>
        <v>469</v>
      </c>
      <c r="E457" s="85">
        <f>'7'!E457</f>
        <v>1012</v>
      </c>
      <c r="F457" s="139" t="s">
        <v>837</v>
      </c>
      <c r="G457" s="139" t="s">
        <v>539</v>
      </c>
      <c r="H457" s="139">
        <v>2</v>
      </c>
      <c r="I457" s="145">
        <v>52</v>
      </c>
      <c r="J457" s="139">
        <v>63</v>
      </c>
      <c r="K457" s="139">
        <v>11</v>
      </c>
      <c r="L457" s="12">
        <f t="shared" si="39"/>
        <v>115</v>
      </c>
      <c r="M457" s="12">
        <f t="shared" si="35"/>
        <v>126</v>
      </c>
      <c r="N457" s="24">
        <f t="shared" si="36"/>
        <v>9.5764272559852676E-2</v>
      </c>
      <c r="O457" s="24">
        <f t="shared" si="37"/>
        <v>0.13432835820895522</v>
      </c>
      <c r="P457" s="24">
        <f t="shared" si="38"/>
        <v>0.11363636363636363</v>
      </c>
    </row>
    <row r="458" spans="1:16" x14ac:dyDescent="0.25">
      <c r="A458" s="9" t="str">
        <f>'7'!A458</f>
        <v>Valley Grove SD</v>
      </c>
      <c r="B458" s="29" t="str">
        <f>'7'!B458</f>
        <v>Venango</v>
      </c>
      <c r="C458" s="85">
        <f>'7'!C458</f>
        <v>198</v>
      </c>
      <c r="D458" s="85">
        <f>'7'!D458</f>
        <v>167</v>
      </c>
      <c r="E458" s="85">
        <f>'7'!E458</f>
        <v>365</v>
      </c>
      <c r="F458" s="139" t="s">
        <v>838</v>
      </c>
      <c r="G458" s="139" t="s">
        <v>593</v>
      </c>
      <c r="H458" s="139">
        <v>2</v>
      </c>
      <c r="I458" s="145">
        <v>7</v>
      </c>
      <c r="J458" s="139">
        <v>19</v>
      </c>
      <c r="K458" s="139">
        <v>7</v>
      </c>
      <c r="L458" s="12">
        <f t="shared" si="39"/>
        <v>26</v>
      </c>
      <c r="M458" s="12">
        <f t="shared" si="35"/>
        <v>33</v>
      </c>
      <c r="N458" s="24">
        <f t="shared" si="36"/>
        <v>3.5353535353535352E-2</v>
      </c>
      <c r="O458" s="24">
        <f t="shared" si="37"/>
        <v>0.11377245508982035</v>
      </c>
      <c r="P458" s="24">
        <f t="shared" si="38"/>
        <v>7.1232876712328766E-2</v>
      </c>
    </row>
    <row r="459" spans="1:16" x14ac:dyDescent="0.25">
      <c r="A459" s="9" t="str">
        <f>'7'!A459</f>
        <v>Valley View SD</v>
      </c>
      <c r="B459" s="29" t="str">
        <f>'7'!B459</f>
        <v>Lackawanna</v>
      </c>
      <c r="C459" s="85">
        <f>'7'!C459</f>
        <v>522</v>
      </c>
      <c r="D459" s="85">
        <f>'7'!D459</f>
        <v>389</v>
      </c>
      <c r="E459" s="85">
        <f>'7'!E459</f>
        <v>911</v>
      </c>
      <c r="F459" s="139" t="s">
        <v>832</v>
      </c>
      <c r="G459" s="139" t="s">
        <v>833</v>
      </c>
      <c r="H459" s="139">
        <v>2</v>
      </c>
      <c r="I459" s="145">
        <v>56</v>
      </c>
      <c r="J459" s="139">
        <v>38</v>
      </c>
      <c r="K459" s="139">
        <v>17</v>
      </c>
      <c r="L459" s="12">
        <f t="shared" si="39"/>
        <v>94</v>
      </c>
      <c r="M459" s="12">
        <f t="shared" si="35"/>
        <v>111</v>
      </c>
      <c r="N459" s="24">
        <f t="shared" si="36"/>
        <v>0.10727969348659004</v>
      </c>
      <c r="O459" s="24">
        <f t="shared" si="37"/>
        <v>9.7686375321336755E-2</v>
      </c>
      <c r="P459" s="24">
        <f t="shared" si="38"/>
        <v>0.10318331503841932</v>
      </c>
    </row>
    <row r="460" spans="1:16" x14ac:dyDescent="0.25">
      <c r="A460" s="9" t="str">
        <f>'7'!A460</f>
        <v>Wallenpaupack Area SD</v>
      </c>
      <c r="B460" s="29" t="str">
        <f>'7'!B460</f>
        <v>Pike</v>
      </c>
      <c r="C460" s="85">
        <f>'7'!C460</f>
        <v>559</v>
      </c>
      <c r="D460" s="85">
        <f>'7'!D460</f>
        <v>426</v>
      </c>
      <c r="E460" s="85">
        <f>'7'!E460</f>
        <v>985</v>
      </c>
      <c r="F460" s="139" t="s">
        <v>881</v>
      </c>
      <c r="G460" s="139" t="s">
        <v>595</v>
      </c>
      <c r="H460" s="139">
        <v>2</v>
      </c>
      <c r="I460" s="145">
        <v>45</v>
      </c>
      <c r="J460" s="139">
        <v>89</v>
      </c>
      <c r="K460" s="139">
        <v>24</v>
      </c>
      <c r="L460" s="12">
        <f t="shared" si="39"/>
        <v>134</v>
      </c>
      <c r="M460" s="12">
        <f t="shared" si="35"/>
        <v>158</v>
      </c>
      <c r="N460" s="24">
        <f t="shared" si="36"/>
        <v>8.0500894454382826E-2</v>
      </c>
      <c r="O460" s="24">
        <f t="shared" si="37"/>
        <v>0.20892018779342722</v>
      </c>
      <c r="P460" s="24">
        <f t="shared" si="38"/>
        <v>0.13604060913705585</v>
      </c>
    </row>
    <row r="461" spans="1:16" x14ac:dyDescent="0.25">
      <c r="A461" s="9" t="str">
        <f>'7'!A461</f>
        <v>Wallingford-Swarthmore SD</v>
      </c>
      <c r="B461" s="29" t="str">
        <f>'7'!B461</f>
        <v>Delaware</v>
      </c>
      <c r="C461" s="85">
        <f>'7'!C461</f>
        <v>606</v>
      </c>
      <c r="D461" s="85">
        <f>'7'!D461</f>
        <v>497</v>
      </c>
      <c r="E461" s="85">
        <f>'7'!E461</f>
        <v>1103</v>
      </c>
      <c r="F461" s="139" t="s">
        <v>864</v>
      </c>
      <c r="G461" s="139" t="s">
        <v>542</v>
      </c>
      <c r="H461" s="139">
        <v>2</v>
      </c>
      <c r="I461" s="145">
        <v>36</v>
      </c>
      <c r="J461" s="139">
        <v>59</v>
      </c>
      <c r="K461" s="139">
        <v>20</v>
      </c>
      <c r="L461" s="12">
        <f t="shared" si="39"/>
        <v>95</v>
      </c>
      <c r="M461" s="12">
        <f t="shared" si="35"/>
        <v>115</v>
      </c>
      <c r="N461" s="24">
        <f t="shared" si="36"/>
        <v>5.9405940594059403E-2</v>
      </c>
      <c r="O461" s="24">
        <f t="shared" si="37"/>
        <v>0.11871227364185111</v>
      </c>
      <c r="P461" s="24">
        <f t="shared" si="38"/>
        <v>8.6128739800543974E-2</v>
      </c>
    </row>
    <row r="462" spans="1:16" x14ac:dyDescent="0.25">
      <c r="A462" s="9" t="str">
        <f>'7'!A462</f>
        <v>Warren County SD</v>
      </c>
      <c r="B462" s="29" t="str">
        <f>'7'!B462</f>
        <v>Warren</v>
      </c>
      <c r="C462" s="85">
        <f>'7'!C462</f>
        <v>1146</v>
      </c>
      <c r="D462" s="85">
        <f>'7'!D462</f>
        <v>760</v>
      </c>
      <c r="E462" s="85">
        <f>'7'!E462</f>
        <v>1906</v>
      </c>
      <c r="F462" s="139" t="s">
        <v>865</v>
      </c>
      <c r="G462" s="139" t="s">
        <v>873</v>
      </c>
      <c r="H462" s="139">
        <v>2</v>
      </c>
      <c r="I462" s="145">
        <v>144</v>
      </c>
      <c r="J462" s="139">
        <v>146</v>
      </c>
      <c r="K462" s="139">
        <v>46</v>
      </c>
      <c r="L462" s="12">
        <f t="shared" si="39"/>
        <v>290</v>
      </c>
      <c r="M462" s="12">
        <f t="shared" si="35"/>
        <v>336</v>
      </c>
      <c r="N462" s="24">
        <f t="shared" si="36"/>
        <v>0.1256544502617801</v>
      </c>
      <c r="O462" s="24">
        <f t="shared" si="37"/>
        <v>0.19210526315789472</v>
      </c>
      <c r="P462" s="24">
        <f t="shared" si="38"/>
        <v>0.1521511017838405</v>
      </c>
    </row>
    <row r="463" spans="1:16" x14ac:dyDescent="0.25">
      <c r="A463" s="9" t="str">
        <f>'7'!A463</f>
        <v>Warrior Run SD</v>
      </c>
      <c r="B463" s="29" t="str">
        <f>'7'!B463</f>
        <v>Northumberland</v>
      </c>
      <c r="C463" s="85">
        <f>'7'!C463</f>
        <v>464</v>
      </c>
      <c r="D463" s="85">
        <f>'7'!D463</f>
        <v>340</v>
      </c>
      <c r="E463" s="85">
        <f>'7'!E463</f>
        <v>804</v>
      </c>
      <c r="F463" s="139" t="s">
        <v>852</v>
      </c>
      <c r="G463" s="139" t="s">
        <v>605</v>
      </c>
      <c r="H463" s="139">
        <v>2</v>
      </c>
      <c r="I463" s="145">
        <v>25</v>
      </c>
      <c r="J463" s="139">
        <v>29</v>
      </c>
      <c r="K463" s="139">
        <v>8</v>
      </c>
      <c r="L463" s="12">
        <f t="shared" si="39"/>
        <v>54</v>
      </c>
      <c r="M463" s="12">
        <f t="shared" si="35"/>
        <v>62</v>
      </c>
      <c r="N463" s="24">
        <f t="shared" si="36"/>
        <v>5.3879310344827583E-2</v>
      </c>
      <c r="O463" s="24">
        <f t="shared" si="37"/>
        <v>8.5294117647058826E-2</v>
      </c>
      <c r="P463" s="24">
        <f t="shared" si="38"/>
        <v>6.7164179104477612E-2</v>
      </c>
    </row>
    <row r="464" spans="1:16" x14ac:dyDescent="0.25">
      <c r="A464" s="9" t="str">
        <f>'7'!A464</f>
        <v>Warwick SD</v>
      </c>
      <c r="B464" s="29" t="str">
        <f>'7'!B464</f>
        <v>Lancaster</v>
      </c>
      <c r="C464" s="85">
        <f>'7'!C464</f>
        <v>1123</v>
      </c>
      <c r="D464" s="85">
        <f>'7'!D464</f>
        <v>765</v>
      </c>
      <c r="E464" s="85">
        <f>'7'!E464</f>
        <v>1888</v>
      </c>
      <c r="F464" s="139" t="s">
        <v>841</v>
      </c>
      <c r="G464" s="139" t="s">
        <v>547</v>
      </c>
      <c r="H464" s="139">
        <v>2</v>
      </c>
      <c r="I464" s="145">
        <v>65</v>
      </c>
      <c r="J464" s="139">
        <v>86</v>
      </c>
      <c r="K464" s="139">
        <v>33</v>
      </c>
      <c r="L464" s="12">
        <f t="shared" si="39"/>
        <v>151</v>
      </c>
      <c r="M464" s="12">
        <f t="shared" si="35"/>
        <v>184</v>
      </c>
      <c r="N464" s="24">
        <f t="shared" si="36"/>
        <v>5.7880676758682102E-2</v>
      </c>
      <c r="O464" s="24">
        <f t="shared" si="37"/>
        <v>0.11241830065359477</v>
      </c>
      <c r="P464" s="24">
        <f t="shared" si="38"/>
        <v>7.9978813559322029E-2</v>
      </c>
    </row>
    <row r="465" spans="1:16" x14ac:dyDescent="0.25">
      <c r="A465" s="9" t="str">
        <f>'7'!A465</f>
        <v>Washington SD</v>
      </c>
      <c r="B465" s="29" t="str">
        <f>'7'!B465</f>
        <v>Washington</v>
      </c>
      <c r="C465" s="85">
        <f>'7'!C465</f>
        <v>516</v>
      </c>
      <c r="D465" s="85">
        <f>'7'!D465</f>
        <v>316</v>
      </c>
      <c r="E465" s="85">
        <f>'7'!E465</f>
        <v>832</v>
      </c>
      <c r="F465" s="139" t="s">
        <v>835</v>
      </c>
      <c r="G465" s="139" t="s">
        <v>572</v>
      </c>
      <c r="H465" s="139">
        <v>2</v>
      </c>
      <c r="I465" s="145">
        <v>62</v>
      </c>
      <c r="J465" s="139">
        <v>58</v>
      </c>
      <c r="K465" s="139">
        <v>22</v>
      </c>
      <c r="L465" s="12">
        <f t="shared" si="39"/>
        <v>120</v>
      </c>
      <c r="M465" s="12">
        <f t="shared" si="35"/>
        <v>142</v>
      </c>
      <c r="N465" s="24">
        <f t="shared" si="36"/>
        <v>0.12015503875968993</v>
      </c>
      <c r="O465" s="24">
        <f t="shared" si="37"/>
        <v>0.18354430379746836</v>
      </c>
      <c r="P465" s="24">
        <f t="shared" si="38"/>
        <v>0.14423076923076922</v>
      </c>
    </row>
    <row r="466" spans="1:16" x14ac:dyDescent="0.25">
      <c r="A466" s="9" t="str">
        <f>'7'!A466</f>
        <v>Wattsburg Area SD</v>
      </c>
      <c r="B466" s="29" t="str">
        <f>'7'!B466</f>
        <v>Erie</v>
      </c>
      <c r="C466" s="85">
        <f>'7'!C466</f>
        <v>298</v>
      </c>
      <c r="D466" s="85">
        <f>'7'!D466</f>
        <v>223</v>
      </c>
      <c r="E466" s="85">
        <f>'7'!E466</f>
        <v>521</v>
      </c>
      <c r="F466" s="139" t="s">
        <v>865</v>
      </c>
      <c r="G466" s="139" t="s">
        <v>543</v>
      </c>
      <c r="H466" s="139">
        <v>2</v>
      </c>
      <c r="I466" s="145">
        <v>34</v>
      </c>
      <c r="J466" s="139">
        <v>35</v>
      </c>
      <c r="K466" s="139">
        <v>4</v>
      </c>
      <c r="L466" s="12">
        <f t="shared" si="39"/>
        <v>69</v>
      </c>
      <c r="M466" s="12">
        <f t="shared" si="35"/>
        <v>73</v>
      </c>
      <c r="N466" s="24">
        <f t="shared" si="36"/>
        <v>0.11409395973154363</v>
      </c>
      <c r="O466" s="24">
        <f t="shared" si="37"/>
        <v>0.15695067264573992</v>
      </c>
      <c r="P466" s="24">
        <f t="shared" si="38"/>
        <v>0.1324376199616123</v>
      </c>
    </row>
    <row r="467" spans="1:16" x14ac:dyDescent="0.25">
      <c r="A467" s="9" t="str">
        <f>'7'!A467</f>
        <v>Wayne Highlands SD</v>
      </c>
      <c r="B467" s="29" t="str">
        <f>'7'!B467</f>
        <v>Wayne</v>
      </c>
      <c r="C467" s="85">
        <f>'7'!C467</f>
        <v>573</v>
      </c>
      <c r="D467" s="85">
        <f>'7'!D467</f>
        <v>397</v>
      </c>
      <c r="E467" s="85">
        <f>'7'!E467</f>
        <v>970</v>
      </c>
      <c r="F467" s="139" t="s">
        <v>881</v>
      </c>
      <c r="G467" s="139" t="s">
        <v>611</v>
      </c>
      <c r="H467" s="139">
        <v>2</v>
      </c>
      <c r="I467" s="145">
        <v>40</v>
      </c>
      <c r="J467" s="139">
        <v>75</v>
      </c>
      <c r="K467" s="139">
        <v>27</v>
      </c>
      <c r="L467" s="12">
        <f t="shared" si="39"/>
        <v>115</v>
      </c>
      <c r="M467" s="12">
        <f t="shared" si="35"/>
        <v>142</v>
      </c>
      <c r="N467" s="24">
        <f t="shared" si="36"/>
        <v>6.9808027923211169E-2</v>
      </c>
      <c r="O467" s="24">
        <f t="shared" si="37"/>
        <v>0.18891687657430731</v>
      </c>
      <c r="P467" s="24">
        <f t="shared" si="38"/>
        <v>0.11855670103092783</v>
      </c>
    </row>
    <row r="468" spans="1:16" x14ac:dyDescent="0.25">
      <c r="A468" s="9" t="str">
        <f>'7'!A468</f>
        <v>Waynesboro Area SD</v>
      </c>
      <c r="B468" s="29" t="str">
        <f>'7'!B468</f>
        <v>Franklin</v>
      </c>
      <c r="C468" s="85">
        <f>'7'!C468</f>
        <v>1268</v>
      </c>
      <c r="D468" s="85">
        <f>'7'!D468</f>
        <v>880</v>
      </c>
      <c r="E468" s="85">
        <f>'7'!E468</f>
        <v>2148</v>
      </c>
      <c r="F468" s="139" t="s">
        <v>854</v>
      </c>
      <c r="G468" s="139" t="s">
        <v>862</v>
      </c>
      <c r="H468" s="139">
        <v>2</v>
      </c>
      <c r="I468" s="145">
        <v>95</v>
      </c>
      <c r="J468" s="139">
        <v>99</v>
      </c>
      <c r="K468" s="139">
        <v>39</v>
      </c>
      <c r="L468" s="12">
        <f t="shared" si="39"/>
        <v>194</v>
      </c>
      <c r="M468" s="12">
        <f t="shared" si="35"/>
        <v>233</v>
      </c>
      <c r="N468" s="24">
        <f t="shared" si="36"/>
        <v>7.4921135646687703E-2</v>
      </c>
      <c r="O468" s="24">
        <f t="shared" si="37"/>
        <v>0.1125</v>
      </c>
      <c r="P468" s="24">
        <f t="shared" si="38"/>
        <v>9.0316573556797022E-2</v>
      </c>
    </row>
    <row r="469" spans="1:16" x14ac:dyDescent="0.25">
      <c r="A469" s="9" t="str">
        <f>'7'!A469</f>
        <v>Weatherly Area SD</v>
      </c>
      <c r="B469" s="29" t="str">
        <f>'7'!B469</f>
        <v>Carbon</v>
      </c>
      <c r="C469" s="85">
        <f>'7'!C469</f>
        <v>112</v>
      </c>
      <c r="D469" s="85">
        <f>'7'!D469</f>
        <v>87</v>
      </c>
      <c r="E469" s="85">
        <f>'7'!E469</f>
        <v>199</v>
      </c>
      <c r="F469" s="139" t="s">
        <v>839</v>
      </c>
      <c r="G469" s="139" t="s">
        <v>600</v>
      </c>
      <c r="H469" s="139">
        <v>2</v>
      </c>
      <c r="I469" s="145">
        <v>4</v>
      </c>
      <c r="J469" s="139">
        <v>1</v>
      </c>
      <c r="K469" s="139">
        <v>2</v>
      </c>
      <c r="L469" s="12">
        <f t="shared" si="39"/>
        <v>5</v>
      </c>
      <c r="M469" s="12">
        <f t="shared" si="35"/>
        <v>7</v>
      </c>
      <c r="N469" s="24">
        <f t="shared" si="36"/>
        <v>3.5714285714285712E-2</v>
      </c>
      <c r="O469" s="24">
        <f t="shared" si="37"/>
        <v>1.1494252873563218E-2</v>
      </c>
      <c r="P469" s="24">
        <f t="shared" si="38"/>
        <v>2.5125628140703519E-2</v>
      </c>
    </row>
    <row r="470" spans="1:16" x14ac:dyDescent="0.25">
      <c r="A470" s="9" t="str">
        <f>'7'!A470</f>
        <v>Wellsboro Area SD</v>
      </c>
      <c r="B470" s="29" t="str">
        <f>'7'!B470</f>
        <v>Tioga</v>
      </c>
      <c r="C470" s="85">
        <f>'7'!C470</f>
        <v>353</v>
      </c>
      <c r="D470" s="85">
        <f>'7'!D470</f>
        <v>245</v>
      </c>
      <c r="E470" s="85">
        <f>'7'!E470</f>
        <v>598</v>
      </c>
      <c r="F470" s="139" t="s">
        <v>844</v>
      </c>
      <c r="G470" s="139" t="s">
        <v>608</v>
      </c>
      <c r="H470" s="139">
        <v>2</v>
      </c>
      <c r="I470" s="145">
        <v>8</v>
      </c>
      <c r="J470" s="139">
        <v>31</v>
      </c>
      <c r="K470" s="139">
        <v>7</v>
      </c>
      <c r="L470" s="12">
        <f t="shared" si="39"/>
        <v>39</v>
      </c>
      <c r="M470" s="12">
        <f t="shared" si="35"/>
        <v>46</v>
      </c>
      <c r="N470" s="24">
        <f t="shared" si="36"/>
        <v>2.2662889518413599E-2</v>
      </c>
      <c r="O470" s="24">
        <f t="shared" si="37"/>
        <v>0.12653061224489795</v>
      </c>
      <c r="P470" s="24">
        <f t="shared" si="38"/>
        <v>6.5217391304347824E-2</v>
      </c>
    </row>
    <row r="471" spans="1:16" x14ac:dyDescent="0.25">
      <c r="A471" s="9" t="str">
        <f>'7'!A471</f>
        <v>West Allegheny SD</v>
      </c>
      <c r="B471" s="29" t="str">
        <f>'7'!B471</f>
        <v>Allegheny</v>
      </c>
      <c r="C471" s="85">
        <f>'7'!C471</f>
        <v>711</v>
      </c>
      <c r="D471" s="85">
        <f>'7'!D471</f>
        <v>467</v>
      </c>
      <c r="E471" s="85">
        <f>'7'!E471</f>
        <v>1178</v>
      </c>
      <c r="F471" s="139" t="s">
        <v>837</v>
      </c>
      <c r="G471" s="139" t="s">
        <v>539</v>
      </c>
      <c r="H471" s="139">
        <v>2</v>
      </c>
      <c r="I471" s="145">
        <v>89</v>
      </c>
      <c r="J471" s="139">
        <v>58</v>
      </c>
      <c r="K471" s="139">
        <v>9</v>
      </c>
      <c r="L471" s="12">
        <f t="shared" si="39"/>
        <v>147</v>
      </c>
      <c r="M471" s="12">
        <f t="shared" si="35"/>
        <v>156</v>
      </c>
      <c r="N471" s="24">
        <f t="shared" si="36"/>
        <v>0.12517580872011252</v>
      </c>
      <c r="O471" s="24">
        <f t="shared" si="37"/>
        <v>0.12419700214132762</v>
      </c>
      <c r="P471" s="24">
        <f t="shared" si="38"/>
        <v>0.12478777589134125</v>
      </c>
    </row>
    <row r="472" spans="1:16" x14ac:dyDescent="0.25">
      <c r="A472" s="9" t="str">
        <f>'7'!A472</f>
        <v>West Branch Area SD</v>
      </c>
      <c r="B472" s="29" t="str">
        <f>'7'!B472</f>
        <v>Clearfield</v>
      </c>
      <c r="C472" s="85">
        <f>'7'!C472</f>
        <v>203</v>
      </c>
      <c r="D472" s="85">
        <f>'7'!D472</f>
        <v>154</v>
      </c>
      <c r="E472" s="85">
        <f>'7'!E472</f>
        <v>357</v>
      </c>
      <c r="F472" s="139" t="s">
        <v>847</v>
      </c>
      <c r="G472" s="139" t="s">
        <v>859</v>
      </c>
      <c r="H472" s="139">
        <v>2</v>
      </c>
      <c r="I472" s="145">
        <v>13</v>
      </c>
      <c r="J472" s="139">
        <v>36</v>
      </c>
      <c r="K472" s="139">
        <v>22</v>
      </c>
      <c r="L472" s="12">
        <f t="shared" si="39"/>
        <v>49</v>
      </c>
      <c r="M472" s="12">
        <f t="shared" si="35"/>
        <v>71</v>
      </c>
      <c r="N472" s="24">
        <f t="shared" si="36"/>
        <v>6.4039408866995079E-2</v>
      </c>
      <c r="O472" s="24">
        <f t="shared" si="37"/>
        <v>0.23376623376623376</v>
      </c>
      <c r="P472" s="24">
        <f t="shared" si="38"/>
        <v>0.13725490196078433</v>
      </c>
    </row>
    <row r="473" spans="1:16" x14ac:dyDescent="0.25">
      <c r="A473" s="9" t="str">
        <f>'7'!A473</f>
        <v>West Chester Area SD</v>
      </c>
      <c r="B473" s="29" t="str">
        <f>'7'!B473</f>
        <v>Chester</v>
      </c>
      <c r="C473" s="85">
        <f>'7'!C473</f>
        <v>3285</v>
      </c>
      <c r="D473" s="85">
        <f>'7'!D473</f>
        <v>2356</v>
      </c>
      <c r="E473" s="85">
        <f>'7'!E473</f>
        <v>5641</v>
      </c>
      <c r="F473" s="139" t="s">
        <v>846</v>
      </c>
      <c r="G473" s="139" t="s">
        <v>541</v>
      </c>
      <c r="H473" s="139">
        <v>2</v>
      </c>
      <c r="I473" s="145">
        <v>302</v>
      </c>
      <c r="J473" s="139">
        <v>399</v>
      </c>
      <c r="K473" s="139">
        <v>167</v>
      </c>
      <c r="L473" s="12">
        <f t="shared" si="39"/>
        <v>701</v>
      </c>
      <c r="M473" s="12">
        <f t="shared" si="35"/>
        <v>868</v>
      </c>
      <c r="N473" s="24">
        <f t="shared" si="36"/>
        <v>9.1933028919330292E-2</v>
      </c>
      <c r="O473" s="24">
        <f t="shared" si="37"/>
        <v>0.16935483870967741</v>
      </c>
      <c r="P473" s="24">
        <f t="shared" si="38"/>
        <v>0.12426874667612126</v>
      </c>
    </row>
    <row r="474" spans="1:16" x14ac:dyDescent="0.25">
      <c r="A474" s="9" t="str">
        <f>'7'!A474</f>
        <v>West Greene SD</v>
      </c>
      <c r="B474" s="29" t="str">
        <f>'7'!B474</f>
        <v>Greene</v>
      </c>
      <c r="C474" s="85">
        <f>'7'!C474</f>
        <v>145</v>
      </c>
      <c r="D474" s="85">
        <f>'7'!D474</f>
        <v>110</v>
      </c>
      <c r="E474" s="85">
        <f>'7'!E474</f>
        <v>255</v>
      </c>
      <c r="F474" s="139" t="s">
        <v>835</v>
      </c>
      <c r="G474" s="139" t="s">
        <v>587</v>
      </c>
      <c r="H474" s="139">
        <v>2</v>
      </c>
      <c r="I474" s="145">
        <v>16</v>
      </c>
      <c r="J474" s="139">
        <v>11</v>
      </c>
      <c r="K474" s="139">
        <v>7</v>
      </c>
      <c r="L474" s="12">
        <f t="shared" si="39"/>
        <v>27</v>
      </c>
      <c r="M474" s="12">
        <f t="shared" si="35"/>
        <v>34</v>
      </c>
      <c r="N474" s="24">
        <f t="shared" si="36"/>
        <v>0.1103448275862069</v>
      </c>
      <c r="O474" s="24">
        <f t="shared" si="37"/>
        <v>0.1</v>
      </c>
      <c r="P474" s="24">
        <f t="shared" si="38"/>
        <v>0.10588235294117647</v>
      </c>
    </row>
    <row r="475" spans="1:16" x14ac:dyDescent="0.25">
      <c r="A475" s="9" t="str">
        <f>'7'!A475</f>
        <v>West Jefferson Hills SD</v>
      </c>
      <c r="B475" s="29" t="str">
        <f>'7'!B475</f>
        <v>Allegheny</v>
      </c>
      <c r="C475" s="85">
        <f>'7'!C475</f>
        <v>549</v>
      </c>
      <c r="D475" s="85">
        <f>'7'!D475</f>
        <v>391</v>
      </c>
      <c r="E475" s="85">
        <f>'7'!E475</f>
        <v>940</v>
      </c>
      <c r="F475" s="139" t="s">
        <v>837</v>
      </c>
      <c r="G475" s="139" t="s">
        <v>539</v>
      </c>
      <c r="H475" s="139">
        <v>2</v>
      </c>
      <c r="I475" s="145">
        <v>56</v>
      </c>
      <c r="J475" s="139">
        <v>55</v>
      </c>
      <c r="K475" s="139">
        <v>23</v>
      </c>
      <c r="L475" s="12">
        <f t="shared" si="39"/>
        <v>111</v>
      </c>
      <c r="M475" s="12">
        <f t="shared" si="35"/>
        <v>134</v>
      </c>
      <c r="N475" s="24">
        <f t="shared" si="36"/>
        <v>0.10200364298724955</v>
      </c>
      <c r="O475" s="24">
        <f t="shared" si="37"/>
        <v>0.14066496163682865</v>
      </c>
      <c r="P475" s="24">
        <f t="shared" si="38"/>
        <v>0.11808510638297873</v>
      </c>
    </row>
    <row r="476" spans="1:16" x14ac:dyDescent="0.25">
      <c r="A476" s="9" t="str">
        <f>'7'!A476</f>
        <v>West Middlesex Area SD</v>
      </c>
      <c r="B476" s="29" t="str">
        <f>'7'!B476</f>
        <v>Mercer</v>
      </c>
      <c r="C476" s="85">
        <f>'7'!C476</f>
        <v>196</v>
      </c>
      <c r="D476" s="85">
        <f>'7'!D476</f>
        <v>155</v>
      </c>
      <c r="E476" s="85">
        <f>'7'!E476</f>
        <v>351</v>
      </c>
      <c r="F476" s="139" t="s">
        <v>860</v>
      </c>
      <c r="G476" s="139" t="s">
        <v>591</v>
      </c>
      <c r="H476" s="139">
        <v>2</v>
      </c>
      <c r="I476" s="145">
        <v>8</v>
      </c>
      <c r="J476" s="139">
        <v>15</v>
      </c>
      <c r="K476" s="139">
        <v>6</v>
      </c>
      <c r="L476" s="12">
        <f t="shared" si="39"/>
        <v>23</v>
      </c>
      <c r="M476" s="12">
        <f t="shared" si="35"/>
        <v>29</v>
      </c>
      <c r="N476" s="24">
        <f t="shared" si="36"/>
        <v>4.0816326530612242E-2</v>
      </c>
      <c r="O476" s="24">
        <f t="shared" si="37"/>
        <v>9.6774193548387094E-2</v>
      </c>
      <c r="P476" s="24">
        <f t="shared" si="38"/>
        <v>6.5527065527065526E-2</v>
      </c>
    </row>
    <row r="477" spans="1:16" x14ac:dyDescent="0.25">
      <c r="A477" s="9" t="str">
        <f>'7'!A477</f>
        <v>West Mifflin Area SD</v>
      </c>
      <c r="B477" s="29" t="str">
        <f>'7'!B477</f>
        <v>Allegheny</v>
      </c>
      <c r="C477" s="85">
        <f>'7'!C477</f>
        <v>713</v>
      </c>
      <c r="D477" s="85">
        <f>'7'!D477</f>
        <v>458</v>
      </c>
      <c r="E477" s="85">
        <f>'7'!E477</f>
        <v>1171</v>
      </c>
      <c r="F477" s="139" t="s">
        <v>837</v>
      </c>
      <c r="G477" s="139" t="s">
        <v>539</v>
      </c>
      <c r="H477" s="139">
        <v>2</v>
      </c>
      <c r="I477" s="145">
        <v>88</v>
      </c>
      <c r="J477" s="139">
        <v>76</v>
      </c>
      <c r="K477" s="139">
        <v>16</v>
      </c>
      <c r="L477" s="12">
        <f t="shared" si="39"/>
        <v>164</v>
      </c>
      <c r="M477" s="12">
        <f t="shared" si="35"/>
        <v>180</v>
      </c>
      <c r="N477" s="24">
        <f t="shared" si="36"/>
        <v>0.12342215988779803</v>
      </c>
      <c r="O477" s="24">
        <f t="shared" si="37"/>
        <v>0.16593886462882096</v>
      </c>
      <c r="P477" s="24">
        <f t="shared" si="38"/>
        <v>0.14005123825789922</v>
      </c>
    </row>
    <row r="478" spans="1:16" x14ac:dyDescent="0.25">
      <c r="A478" s="9" t="str">
        <f>'7'!A478</f>
        <v>West Perry SD</v>
      </c>
      <c r="B478" s="29" t="str">
        <f>'7'!B478</f>
        <v>Perry</v>
      </c>
      <c r="C478" s="85">
        <f>'7'!C478</f>
        <v>712</v>
      </c>
      <c r="D478" s="85">
        <f>'7'!D478</f>
        <v>515</v>
      </c>
      <c r="E478" s="85">
        <f>'7'!E478</f>
        <v>1227</v>
      </c>
      <c r="F478" s="139" t="s">
        <v>856</v>
      </c>
      <c r="G478" s="139" t="s">
        <v>857</v>
      </c>
      <c r="H478" s="139">
        <v>2</v>
      </c>
      <c r="I478" s="145">
        <v>30</v>
      </c>
      <c r="J478" s="139">
        <v>42</v>
      </c>
      <c r="K478" s="139">
        <v>15</v>
      </c>
      <c r="L478" s="12">
        <f t="shared" si="39"/>
        <v>72</v>
      </c>
      <c r="M478" s="12">
        <f t="shared" si="35"/>
        <v>87</v>
      </c>
      <c r="N478" s="24">
        <f t="shared" si="36"/>
        <v>4.2134831460674156E-2</v>
      </c>
      <c r="O478" s="24">
        <f t="shared" si="37"/>
        <v>8.155339805825243E-2</v>
      </c>
      <c r="P478" s="24">
        <f t="shared" si="38"/>
        <v>5.8679706601466992E-2</v>
      </c>
    </row>
    <row r="479" spans="1:16" x14ac:dyDescent="0.25">
      <c r="A479" s="9" t="str">
        <f>'7'!A479</f>
        <v>West Shore SD</v>
      </c>
      <c r="B479" s="29" t="str">
        <f>'7'!B479</f>
        <v>York</v>
      </c>
      <c r="C479" s="85">
        <f>'7'!C479</f>
        <v>2051</v>
      </c>
      <c r="D479" s="85">
        <f>'7'!D479</f>
        <v>1365</v>
      </c>
      <c r="E479" s="85">
        <f>'7'!E479</f>
        <v>3416</v>
      </c>
      <c r="F479" s="139" t="s">
        <v>856</v>
      </c>
      <c r="G479" s="139" t="s">
        <v>855</v>
      </c>
      <c r="H479" s="139">
        <v>2</v>
      </c>
      <c r="I479" s="145">
        <v>145</v>
      </c>
      <c r="J479" s="139">
        <v>139</v>
      </c>
      <c r="K479" s="139">
        <v>48</v>
      </c>
      <c r="L479" s="12">
        <f t="shared" si="39"/>
        <v>284</v>
      </c>
      <c r="M479" s="12">
        <f t="shared" ref="M479:M503" si="40">I479+J479+K479</f>
        <v>332</v>
      </c>
      <c r="N479" s="24">
        <f t="shared" ref="N479:N503" si="41">I479/C479</f>
        <v>7.0697220867869337E-2</v>
      </c>
      <c r="O479" s="24">
        <f t="shared" ref="O479:O503" si="42">J479/D479</f>
        <v>0.10183150183150183</v>
      </c>
      <c r="P479" s="24">
        <f t="shared" ref="P479:P503" si="43">L479/E479</f>
        <v>8.3138173302107723E-2</v>
      </c>
    </row>
    <row r="480" spans="1:16" x14ac:dyDescent="0.25">
      <c r="A480" s="9" t="str">
        <f>'7'!A480</f>
        <v>West York Area SD</v>
      </c>
      <c r="B480" s="29" t="str">
        <f>'7'!B480</f>
        <v>York</v>
      </c>
      <c r="C480" s="85">
        <f>'7'!C480</f>
        <v>736</v>
      </c>
      <c r="D480" s="85">
        <f>'7'!D480</f>
        <v>519</v>
      </c>
      <c r="E480" s="85">
        <f>'7'!E480</f>
        <v>1255</v>
      </c>
      <c r="F480" s="139" t="s">
        <v>854</v>
      </c>
      <c r="G480" s="139" t="s">
        <v>855</v>
      </c>
      <c r="H480" s="139">
        <v>2</v>
      </c>
      <c r="I480" s="145">
        <v>73</v>
      </c>
      <c r="J480" s="139">
        <v>50</v>
      </c>
      <c r="K480" s="139">
        <v>26</v>
      </c>
      <c r="L480" s="12">
        <f t="shared" si="39"/>
        <v>123</v>
      </c>
      <c r="M480" s="12">
        <f t="shared" si="40"/>
        <v>149</v>
      </c>
      <c r="N480" s="24">
        <f t="shared" si="41"/>
        <v>9.9184782608695649E-2</v>
      </c>
      <c r="O480" s="24">
        <f t="shared" si="42"/>
        <v>9.6339113680154145E-2</v>
      </c>
      <c r="P480" s="24">
        <f t="shared" si="43"/>
        <v>9.8007968127490033E-2</v>
      </c>
    </row>
    <row r="481" spans="1:16" x14ac:dyDescent="0.25">
      <c r="A481" s="9" t="str">
        <f>'7'!A481</f>
        <v>Western Beaver County SD</v>
      </c>
      <c r="B481" s="29" t="str">
        <f>'7'!B481</f>
        <v>Beaver</v>
      </c>
      <c r="C481" s="85">
        <f>'7'!C481</f>
        <v>132</v>
      </c>
      <c r="D481" s="85">
        <f>'7'!D481</f>
        <v>94</v>
      </c>
      <c r="E481" s="85">
        <f>'7'!E481</f>
        <v>226</v>
      </c>
      <c r="F481" s="139" t="s">
        <v>836</v>
      </c>
      <c r="G481" s="139" t="s">
        <v>567</v>
      </c>
      <c r="H481" s="139">
        <v>2</v>
      </c>
      <c r="I481" s="145">
        <v>10</v>
      </c>
      <c r="J481" s="139">
        <v>11</v>
      </c>
      <c r="K481" s="139">
        <v>5</v>
      </c>
      <c r="L481" s="12">
        <f t="shared" si="39"/>
        <v>21</v>
      </c>
      <c r="M481" s="12">
        <f t="shared" si="40"/>
        <v>26</v>
      </c>
      <c r="N481" s="24">
        <f t="shared" si="41"/>
        <v>7.575757575757576E-2</v>
      </c>
      <c r="O481" s="24">
        <f t="shared" si="42"/>
        <v>0.11702127659574468</v>
      </c>
      <c r="P481" s="24">
        <f t="shared" si="43"/>
        <v>9.2920353982300891E-2</v>
      </c>
    </row>
    <row r="482" spans="1:16" ht="22.5" x14ac:dyDescent="0.25">
      <c r="A482" s="9" t="str">
        <f>'7'!A482</f>
        <v>Western Wayne SD</v>
      </c>
      <c r="B482" s="29" t="str">
        <f>'7'!B482</f>
        <v>Wayne</v>
      </c>
      <c r="C482" s="85">
        <f>'7'!C482</f>
        <v>373</v>
      </c>
      <c r="D482" s="85">
        <f>'7'!D482</f>
        <v>303</v>
      </c>
      <c r="E482" s="85">
        <f>'7'!E482</f>
        <v>676</v>
      </c>
      <c r="F482" s="139" t="s">
        <v>882</v>
      </c>
      <c r="G482" s="139" t="s">
        <v>611</v>
      </c>
      <c r="H482" s="139">
        <v>3</v>
      </c>
      <c r="I482" s="145">
        <v>28</v>
      </c>
      <c r="J482" s="139">
        <v>62</v>
      </c>
      <c r="K482" s="139">
        <v>25</v>
      </c>
      <c r="L482" s="12">
        <f t="shared" si="39"/>
        <v>90</v>
      </c>
      <c r="M482" s="12">
        <f t="shared" si="40"/>
        <v>115</v>
      </c>
      <c r="N482" s="24">
        <f t="shared" si="41"/>
        <v>7.5067024128686322E-2</v>
      </c>
      <c r="O482" s="24">
        <f t="shared" si="42"/>
        <v>0.20462046204620463</v>
      </c>
      <c r="P482" s="24">
        <f t="shared" si="43"/>
        <v>0.13313609467455623</v>
      </c>
    </row>
    <row r="483" spans="1:16" x14ac:dyDescent="0.25">
      <c r="A483" s="9" t="str">
        <f>'7'!A483</f>
        <v>Westmont Hilltop SD</v>
      </c>
      <c r="B483" s="29" t="str">
        <f>'7'!B483</f>
        <v>Cambria</v>
      </c>
      <c r="C483" s="85">
        <f>'7'!C483</f>
        <v>299</v>
      </c>
      <c r="D483" s="85">
        <f>'7'!D483</f>
        <v>234</v>
      </c>
      <c r="E483" s="85">
        <f>'7'!E483</f>
        <v>533</v>
      </c>
      <c r="F483" s="139" t="s">
        <v>849</v>
      </c>
      <c r="G483" s="139" t="s">
        <v>546</v>
      </c>
      <c r="H483" s="139">
        <v>2</v>
      </c>
      <c r="I483" s="145">
        <v>18</v>
      </c>
      <c r="J483" s="139">
        <v>27</v>
      </c>
      <c r="K483" s="139">
        <v>8</v>
      </c>
      <c r="L483" s="12">
        <f t="shared" si="39"/>
        <v>45</v>
      </c>
      <c r="M483" s="12">
        <f t="shared" si="40"/>
        <v>53</v>
      </c>
      <c r="N483" s="24">
        <f t="shared" si="41"/>
        <v>6.0200668896321072E-2</v>
      </c>
      <c r="O483" s="24">
        <f t="shared" si="42"/>
        <v>0.11538461538461539</v>
      </c>
      <c r="P483" s="24">
        <f t="shared" si="43"/>
        <v>8.4427767354596617E-2</v>
      </c>
    </row>
    <row r="484" spans="1:16" x14ac:dyDescent="0.25">
      <c r="A484" s="9" t="str">
        <f>'7'!A484</f>
        <v>Whitehall-Coplay SD</v>
      </c>
      <c r="B484" s="29" t="str">
        <f>'7'!B484</f>
        <v>Lehigh</v>
      </c>
      <c r="C484" s="85">
        <f>'7'!C484</f>
        <v>941</v>
      </c>
      <c r="D484" s="85">
        <f>'7'!D484</f>
        <v>647</v>
      </c>
      <c r="E484" s="85">
        <f>'7'!E484</f>
        <v>1588</v>
      </c>
      <c r="F484" s="139" t="s">
        <v>839</v>
      </c>
      <c r="G484" s="139" t="s">
        <v>537</v>
      </c>
      <c r="H484" s="139">
        <v>2</v>
      </c>
      <c r="I484" s="145">
        <v>126</v>
      </c>
      <c r="J484" s="139">
        <v>112</v>
      </c>
      <c r="K484" s="139">
        <v>29</v>
      </c>
      <c r="L484" s="12">
        <f t="shared" si="39"/>
        <v>238</v>
      </c>
      <c r="M484" s="12">
        <f t="shared" si="40"/>
        <v>267</v>
      </c>
      <c r="N484" s="24">
        <f t="shared" si="41"/>
        <v>0.1339001062699256</v>
      </c>
      <c r="O484" s="24">
        <f t="shared" si="42"/>
        <v>0.17310664605873261</v>
      </c>
      <c r="P484" s="24">
        <f t="shared" si="43"/>
        <v>0.14987405541561713</v>
      </c>
    </row>
    <row r="485" spans="1:16" x14ac:dyDescent="0.25">
      <c r="A485" s="9" t="str">
        <f>'7'!A485</f>
        <v>Wilkes-Barre Area SD</v>
      </c>
      <c r="B485" s="29" t="str">
        <f>'7'!B485</f>
        <v>Luzerne</v>
      </c>
      <c r="C485" s="85">
        <f>'7'!C485</f>
        <v>1902</v>
      </c>
      <c r="D485" s="85">
        <f>'7'!D485</f>
        <v>1259</v>
      </c>
      <c r="E485" s="85">
        <f>'7'!E485</f>
        <v>3161</v>
      </c>
      <c r="F485" s="139" t="s">
        <v>866</v>
      </c>
      <c r="G485" s="139" t="s">
        <v>867</v>
      </c>
      <c r="H485" s="139">
        <v>2</v>
      </c>
      <c r="I485" s="145">
        <v>101</v>
      </c>
      <c r="J485" s="139">
        <v>164</v>
      </c>
      <c r="K485" s="139">
        <v>59</v>
      </c>
      <c r="L485" s="12">
        <f t="shared" si="39"/>
        <v>265</v>
      </c>
      <c r="M485" s="12">
        <f t="shared" si="40"/>
        <v>324</v>
      </c>
      <c r="N485" s="24">
        <f t="shared" si="41"/>
        <v>5.3101997896950581E-2</v>
      </c>
      <c r="O485" s="24">
        <f t="shared" si="42"/>
        <v>0.13026211278792693</v>
      </c>
      <c r="P485" s="24">
        <f t="shared" si="43"/>
        <v>8.3834229674153743E-2</v>
      </c>
    </row>
    <row r="486" spans="1:16" x14ac:dyDescent="0.25">
      <c r="A486" s="9" t="str">
        <f>'7'!A486</f>
        <v>Wilkinsburg Borough SD</v>
      </c>
      <c r="B486" s="29" t="str">
        <f>'7'!B486</f>
        <v>Allegheny</v>
      </c>
      <c r="C486" s="85">
        <f>'7'!C486</f>
        <v>540</v>
      </c>
      <c r="D486" s="85">
        <f>'7'!D486</f>
        <v>368</v>
      </c>
      <c r="E486" s="85">
        <f>'7'!E486</f>
        <v>908</v>
      </c>
      <c r="F486" s="139" t="s">
        <v>837</v>
      </c>
      <c r="G486" s="139" t="s">
        <v>539</v>
      </c>
      <c r="H486" s="139">
        <v>2</v>
      </c>
      <c r="I486" s="145">
        <v>51</v>
      </c>
      <c r="J486" s="139">
        <v>36</v>
      </c>
      <c r="K486" s="139">
        <v>11</v>
      </c>
      <c r="L486" s="12">
        <f t="shared" si="39"/>
        <v>87</v>
      </c>
      <c r="M486" s="12">
        <f t="shared" si="40"/>
        <v>98</v>
      </c>
      <c r="N486" s="24">
        <f t="shared" si="41"/>
        <v>9.4444444444444442E-2</v>
      </c>
      <c r="O486" s="24">
        <f t="shared" si="42"/>
        <v>9.7826086956521743E-2</v>
      </c>
      <c r="P486" s="24">
        <f t="shared" si="43"/>
        <v>9.5814977973568277E-2</v>
      </c>
    </row>
    <row r="487" spans="1:16" x14ac:dyDescent="0.25">
      <c r="A487" s="9" t="str">
        <f>'7'!A487</f>
        <v>William Penn SD</v>
      </c>
      <c r="B487" s="29" t="str">
        <f>'7'!B487</f>
        <v>Delaware</v>
      </c>
      <c r="C487" s="85">
        <f>'7'!C487</f>
        <v>1857</v>
      </c>
      <c r="D487" s="85">
        <f>'7'!D487</f>
        <v>1241</v>
      </c>
      <c r="E487" s="85">
        <f>'7'!E487</f>
        <v>3098</v>
      </c>
      <c r="F487" s="139" t="s">
        <v>864</v>
      </c>
      <c r="G487" s="139" t="s">
        <v>542</v>
      </c>
      <c r="H487" s="139">
        <v>2</v>
      </c>
      <c r="I487" s="145">
        <v>105</v>
      </c>
      <c r="J487" s="139">
        <v>133</v>
      </c>
      <c r="K487" s="139">
        <v>44</v>
      </c>
      <c r="L487" s="12">
        <f t="shared" si="39"/>
        <v>238</v>
      </c>
      <c r="M487" s="12">
        <f t="shared" si="40"/>
        <v>282</v>
      </c>
      <c r="N487" s="24">
        <f t="shared" si="41"/>
        <v>5.6542810985460421E-2</v>
      </c>
      <c r="O487" s="24">
        <f t="shared" si="42"/>
        <v>0.10717163577759871</v>
      </c>
      <c r="P487" s="24">
        <f t="shared" si="43"/>
        <v>7.6823757262750161E-2</v>
      </c>
    </row>
    <row r="488" spans="1:16" x14ac:dyDescent="0.25">
      <c r="A488" s="9" t="str">
        <f>'7'!A488</f>
        <v>Williams Valley SD</v>
      </c>
      <c r="B488" s="29" t="str">
        <f>'7'!B488</f>
        <v>Schuylkill</v>
      </c>
      <c r="C488" s="85">
        <f>'7'!C488</f>
        <v>248</v>
      </c>
      <c r="D488" s="85">
        <f>'7'!D488</f>
        <v>165</v>
      </c>
      <c r="E488" s="85">
        <f>'7'!E488</f>
        <v>413</v>
      </c>
      <c r="F488" s="139" t="s">
        <v>858</v>
      </c>
      <c r="G488" s="139" t="s">
        <v>581</v>
      </c>
      <c r="H488" s="139">
        <v>2</v>
      </c>
      <c r="I488" s="145">
        <v>7</v>
      </c>
      <c r="J488" s="139">
        <v>24</v>
      </c>
      <c r="K488" s="139">
        <v>5</v>
      </c>
      <c r="L488" s="12">
        <f t="shared" si="39"/>
        <v>31</v>
      </c>
      <c r="M488" s="12">
        <f t="shared" si="40"/>
        <v>36</v>
      </c>
      <c r="N488" s="24">
        <f t="shared" si="41"/>
        <v>2.8225806451612902E-2</v>
      </c>
      <c r="O488" s="24">
        <f t="shared" si="42"/>
        <v>0.14545454545454545</v>
      </c>
      <c r="P488" s="24">
        <f t="shared" si="43"/>
        <v>7.5060532687651338E-2</v>
      </c>
    </row>
    <row r="489" spans="1:16" x14ac:dyDescent="0.25">
      <c r="A489" s="9" t="str">
        <f>'7'!A489</f>
        <v>Williamsburg Community SD</v>
      </c>
      <c r="B489" s="29" t="str">
        <f>'7'!B489</f>
        <v>Blair</v>
      </c>
      <c r="C489" s="85">
        <f>'7'!C489</f>
        <v>118</v>
      </c>
      <c r="D489" s="85">
        <f>'7'!D489</f>
        <v>87</v>
      </c>
      <c r="E489" s="85">
        <f>'7'!E489</f>
        <v>205</v>
      </c>
      <c r="F489" s="139" t="s">
        <v>849</v>
      </c>
      <c r="G489" s="139" t="s">
        <v>538</v>
      </c>
      <c r="H489" s="139">
        <v>2</v>
      </c>
      <c r="I489" s="145">
        <v>8</v>
      </c>
      <c r="J489" s="139">
        <v>13</v>
      </c>
      <c r="K489" s="139">
        <v>3</v>
      </c>
      <c r="L489" s="12">
        <f t="shared" si="39"/>
        <v>21</v>
      </c>
      <c r="M489" s="12">
        <f t="shared" si="40"/>
        <v>24</v>
      </c>
      <c r="N489" s="24">
        <f t="shared" si="41"/>
        <v>6.7796610169491525E-2</v>
      </c>
      <c r="O489" s="24">
        <f t="shared" si="42"/>
        <v>0.14942528735632185</v>
      </c>
      <c r="P489" s="24">
        <f t="shared" si="43"/>
        <v>0.1024390243902439</v>
      </c>
    </row>
    <row r="490" spans="1:16" x14ac:dyDescent="0.25">
      <c r="A490" s="9" t="str">
        <f>'7'!A490</f>
        <v>Williamsport Area SD</v>
      </c>
      <c r="B490" s="29" t="str">
        <f>'7'!B490</f>
        <v>Lycoming</v>
      </c>
      <c r="C490" s="85">
        <f>'7'!C490</f>
        <v>1510</v>
      </c>
      <c r="D490" s="85">
        <f>'7'!D490</f>
        <v>991</v>
      </c>
      <c r="E490" s="85">
        <f>'7'!E490</f>
        <v>2501</v>
      </c>
      <c r="F490" s="139" t="s">
        <v>844</v>
      </c>
      <c r="G490" s="139" t="s">
        <v>869</v>
      </c>
      <c r="H490" s="139">
        <v>2</v>
      </c>
      <c r="I490" s="145">
        <v>109</v>
      </c>
      <c r="J490" s="139">
        <v>156</v>
      </c>
      <c r="K490" s="139">
        <v>53</v>
      </c>
      <c r="L490" s="12">
        <f t="shared" si="39"/>
        <v>265</v>
      </c>
      <c r="M490" s="12">
        <f t="shared" si="40"/>
        <v>318</v>
      </c>
      <c r="N490" s="24">
        <f t="shared" si="41"/>
        <v>7.2185430463576158E-2</v>
      </c>
      <c r="O490" s="24">
        <f t="shared" si="42"/>
        <v>0.1574167507568113</v>
      </c>
      <c r="P490" s="24">
        <f t="shared" si="43"/>
        <v>0.10595761695321872</v>
      </c>
    </row>
    <row r="491" spans="1:16" x14ac:dyDescent="0.25">
      <c r="A491" s="9" t="str">
        <f>'7'!A491</f>
        <v>Wilmington Area SD</v>
      </c>
      <c r="B491" s="29" t="str">
        <f>'7'!B491</f>
        <v>Lawrence</v>
      </c>
      <c r="C491" s="85">
        <f>'7'!C491</f>
        <v>352</v>
      </c>
      <c r="D491" s="85">
        <f>'7'!D491</f>
        <v>255</v>
      </c>
      <c r="E491" s="85">
        <f>'7'!E491</f>
        <v>607</v>
      </c>
      <c r="F491" s="139" t="s">
        <v>860</v>
      </c>
      <c r="G491" s="139" t="s">
        <v>549</v>
      </c>
      <c r="H491" s="139">
        <v>2</v>
      </c>
      <c r="I491" s="145">
        <v>15</v>
      </c>
      <c r="J491" s="139">
        <v>15</v>
      </c>
      <c r="K491" s="139">
        <v>4</v>
      </c>
      <c r="L491" s="12">
        <f t="shared" si="39"/>
        <v>30</v>
      </c>
      <c r="M491" s="12">
        <f t="shared" si="40"/>
        <v>34</v>
      </c>
      <c r="N491" s="24">
        <f t="shared" si="41"/>
        <v>4.261363636363636E-2</v>
      </c>
      <c r="O491" s="24">
        <f t="shared" si="42"/>
        <v>5.8823529411764705E-2</v>
      </c>
      <c r="P491" s="24">
        <f t="shared" si="43"/>
        <v>4.9423393739703461E-2</v>
      </c>
    </row>
    <row r="492" spans="1:16" x14ac:dyDescent="0.25">
      <c r="A492" s="9" t="str">
        <f>'7'!A492</f>
        <v>Wilson Area SD</v>
      </c>
      <c r="B492" s="29" t="str">
        <f>'7'!B492</f>
        <v>Northampton</v>
      </c>
      <c r="C492" s="85">
        <f>'7'!C492</f>
        <v>569</v>
      </c>
      <c r="D492" s="85">
        <f>'7'!D492</f>
        <v>377</v>
      </c>
      <c r="E492" s="85">
        <f>'7'!E492</f>
        <v>946</v>
      </c>
      <c r="F492" s="139" t="s">
        <v>848</v>
      </c>
      <c r="G492" s="139" t="s">
        <v>540</v>
      </c>
      <c r="H492" s="139">
        <v>2</v>
      </c>
      <c r="I492" s="145">
        <v>38</v>
      </c>
      <c r="J492" s="139">
        <v>43</v>
      </c>
      <c r="K492" s="139">
        <v>16</v>
      </c>
      <c r="L492" s="12">
        <f t="shared" si="39"/>
        <v>81</v>
      </c>
      <c r="M492" s="12">
        <f t="shared" si="40"/>
        <v>97</v>
      </c>
      <c r="N492" s="24">
        <f t="shared" si="41"/>
        <v>6.6783831282952552E-2</v>
      </c>
      <c r="O492" s="24">
        <f t="shared" si="42"/>
        <v>0.11405835543766578</v>
      </c>
      <c r="P492" s="24">
        <f t="shared" si="43"/>
        <v>8.5623678646934459E-2</v>
      </c>
    </row>
    <row r="493" spans="1:16" x14ac:dyDescent="0.25">
      <c r="A493" s="9" t="str">
        <f>'7'!A493</f>
        <v>Wilson SD</v>
      </c>
      <c r="B493" s="29" t="str">
        <f>'7'!B493</f>
        <v>Berks</v>
      </c>
      <c r="C493" s="85">
        <f>'7'!C493</f>
        <v>1189</v>
      </c>
      <c r="D493" s="85">
        <f>'7'!D493</f>
        <v>827</v>
      </c>
      <c r="E493" s="85">
        <f>'7'!E493</f>
        <v>2016</v>
      </c>
      <c r="F493" s="139" t="s">
        <v>842</v>
      </c>
      <c r="G493" s="139" t="s">
        <v>552</v>
      </c>
      <c r="H493" s="139">
        <v>2</v>
      </c>
      <c r="I493" s="145">
        <v>104</v>
      </c>
      <c r="J493" s="139">
        <v>114</v>
      </c>
      <c r="K493" s="139">
        <v>40</v>
      </c>
      <c r="L493" s="12">
        <f t="shared" si="39"/>
        <v>218</v>
      </c>
      <c r="M493" s="12">
        <f t="shared" si="40"/>
        <v>258</v>
      </c>
      <c r="N493" s="24">
        <f t="shared" si="41"/>
        <v>8.7468460891505465E-2</v>
      </c>
      <c r="O493" s="24">
        <f t="shared" si="42"/>
        <v>0.13784764207980654</v>
      </c>
      <c r="P493" s="24">
        <f t="shared" si="43"/>
        <v>0.10813492063492064</v>
      </c>
    </row>
    <row r="494" spans="1:16" x14ac:dyDescent="0.25">
      <c r="A494" s="9" t="str">
        <f>'7'!A494</f>
        <v>Windber Area SD</v>
      </c>
      <c r="B494" s="29" t="str">
        <f>'7'!B494</f>
        <v>Somerset</v>
      </c>
      <c r="C494" s="85">
        <f>'7'!C494</f>
        <v>210</v>
      </c>
      <c r="D494" s="85">
        <f>'7'!D494</f>
        <v>175</v>
      </c>
      <c r="E494" s="85">
        <f>'7'!E494</f>
        <v>385</v>
      </c>
      <c r="F494" s="139" t="s">
        <v>849</v>
      </c>
      <c r="G494" s="139" t="s">
        <v>577</v>
      </c>
      <c r="H494" s="139">
        <v>2</v>
      </c>
      <c r="I494" s="145">
        <v>18</v>
      </c>
      <c r="J494" s="139">
        <v>17</v>
      </c>
      <c r="K494" s="139">
        <v>7</v>
      </c>
      <c r="L494" s="12">
        <f t="shared" si="39"/>
        <v>35</v>
      </c>
      <c r="M494" s="12">
        <f t="shared" si="40"/>
        <v>42</v>
      </c>
      <c r="N494" s="24">
        <f t="shared" si="41"/>
        <v>8.5714285714285715E-2</v>
      </c>
      <c r="O494" s="24">
        <f t="shared" si="42"/>
        <v>9.7142857142857142E-2</v>
      </c>
      <c r="P494" s="24">
        <f t="shared" si="43"/>
        <v>9.0909090909090912E-2</v>
      </c>
    </row>
    <row r="495" spans="1:16" x14ac:dyDescent="0.25">
      <c r="A495" s="9" t="str">
        <f>'7'!A495</f>
        <v>Wissahickon SD</v>
      </c>
      <c r="B495" s="29" t="str">
        <f>'7'!B495</f>
        <v>Montgomery</v>
      </c>
      <c r="C495" s="85">
        <f>'7'!C495</f>
        <v>996</v>
      </c>
      <c r="D495" s="85">
        <f>'7'!D495</f>
        <v>761</v>
      </c>
      <c r="E495" s="85">
        <f>'7'!E495</f>
        <v>1757</v>
      </c>
      <c r="F495" s="139" t="s">
        <v>834</v>
      </c>
      <c r="G495" s="139" t="s">
        <v>550</v>
      </c>
      <c r="H495" s="139">
        <v>2</v>
      </c>
      <c r="I495" s="145">
        <v>99</v>
      </c>
      <c r="J495" s="139">
        <v>73</v>
      </c>
      <c r="K495" s="139">
        <v>27</v>
      </c>
      <c r="L495" s="12">
        <f t="shared" si="39"/>
        <v>172</v>
      </c>
      <c r="M495" s="12">
        <f t="shared" si="40"/>
        <v>199</v>
      </c>
      <c r="N495" s="24">
        <f t="shared" si="41"/>
        <v>9.9397590361445784E-2</v>
      </c>
      <c r="O495" s="24">
        <f t="shared" si="42"/>
        <v>9.5926412614980291E-2</v>
      </c>
      <c r="P495" s="24">
        <f t="shared" si="43"/>
        <v>9.7894137734775191E-2</v>
      </c>
    </row>
    <row r="496" spans="1:16" x14ac:dyDescent="0.25">
      <c r="A496" s="9" t="str">
        <f>'7'!A496</f>
        <v>Woodland Hills SD</v>
      </c>
      <c r="B496" s="29" t="str">
        <f>'7'!B496</f>
        <v>Allegheny</v>
      </c>
      <c r="C496" s="85">
        <f>'7'!C496</f>
        <v>1618</v>
      </c>
      <c r="D496" s="85">
        <f>'7'!D496</f>
        <v>1012</v>
      </c>
      <c r="E496" s="85">
        <f>'7'!E496</f>
        <v>2630</v>
      </c>
      <c r="F496" s="139" t="s">
        <v>837</v>
      </c>
      <c r="G496" s="139" t="s">
        <v>539</v>
      </c>
      <c r="H496" s="139">
        <v>2</v>
      </c>
      <c r="I496" s="145">
        <v>175</v>
      </c>
      <c r="J496" s="139">
        <v>136</v>
      </c>
      <c r="K496" s="139">
        <v>34</v>
      </c>
      <c r="L496" s="12">
        <f t="shared" si="39"/>
        <v>311</v>
      </c>
      <c r="M496" s="12">
        <f t="shared" si="40"/>
        <v>345</v>
      </c>
      <c r="N496" s="24">
        <f t="shared" si="41"/>
        <v>0.10815822002472188</v>
      </c>
      <c r="O496" s="24">
        <f t="shared" si="42"/>
        <v>0.13438735177865613</v>
      </c>
      <c r="P496" s="24">
        <f t="shared" si="43"/>
        <v>0.11825095057034221</v>
      </c>
    </row>
    <row r="497" spans="1:16" x14ac:dyDescent="0.25">
      <c r="A497" s="9" t="str">
        <f>'7'!A497</f>
        <v>Wyalusing Area SD</v>
      </c>
      <c r="B497" s="29" t="str">
        <f>'7'!B497</f>
        <v>Bradford</v>
      </c>
      <c r="C497" s="85">
        <f>'7'!C497</f>
        <v>318</v>
      </c>
      <c r="D497" s="85">
        <f>'7'!D497</f>
        <v>247</v>
      </c>
      <c r="E497" s="85">
        <f>'7'!E497</f>
        <v>565</v>
      </c>
      <c r="F497" s="139" t="s">
        <v>844</v>
      </c>
      <c r="G497" s="139" t="s">
        <v>570</v>
      </c>
      <c r="H497" s="139">
        <v>2</v>
      </c>
      <c r="I497" s="145">
        <v>16</v>
      </c>
      <c r="J497" s="139">
        <v>22</v>
      </c>
      <c r="K497" s="139">
        <v>9</v>
      </c>
      <c r="L497" s="12">
        <f t="shared" si="39"/>
        <v>38</v>
      </c>
      <c r="M497" s="12">
        <f t="shared" si="40"/>
        <v>47</v>
      </c>
      <c r="N497" s="24">
        <f t="shared" si="41"/>
        <v>5.0314465408805034E-2</v>
      </c>
      <c r="O497" s="24">
        <f t="shared" si="42"/>
        <v>8.9068825910931168E-2</v>
      </c>
      <c r="P497" s="24">
        <f t="shared" si="43"/>
        <v>6.7256637168141592E-2</v>
      </c>
    </row>
    <row r="498" spans="1:16" x14ac:dyDescent="0.25">
      <c r="A498" s="9" t="str">
        <f>'7'!A498</f>
        <v>Wyoming Area SD</v>
      </c>
      <c r="B498" s="29" t="str">
        <f>'7'!B498</f>
        <v>Luzerne</v>
      </c>
      <c r="C498" s="85">
        <f>'7'!C498</f>
        <v>477</v>
      </c>
      <c r="D498" s="85">
        <f>'7'!D498</f>
        <v>411</v>
      </c>
      <c r="E498" s="85">
        <f>'7'!E498</f>
        <v>888</v>
      </c>
      <c r="F498" s="139" t="s">
        <v>866</v>
      </c>
      <c r="G498" s="139" t="s">
        <v>867</v>
      </c>
      <c r="H498" s="139">
        <v>2</v>
      </c>
      <c r="I498" s="145">
        <v>27</v>
      </c>
      <c r="J498" s="139">
        <v>53</v>
      </c>
      <c r="K498" s="139">
        <v>14</v>
      </c>
      <c r="L498" s="12">
        <f t="shared" si="39"/>
        <v>80</v>
      </c>
      <c r="M498" s="12">
        <f t="shared" si="40"/>
        <v>94</v>
      </c>
      <c r="N498" s="24">
        <f t="shared" si="41"/>
        <v>5.6603773584905662E-2</v>
      </c>
      <c r="O498" s="24">
        <f t="shared" si="42"/>
        <v>0.12895377128953772</v>
      </c>
      <c r="P498" s="24">
        <f t="shared" si="43"/>
        <v>9.0090090090090086E-2</v>
      </c>
    </row>
    <row r="499" spans="1:16" x14ac:dyDescent="0.25">
      <c r="A499" s="9" t="str">
        <f>'7'!A499</f>
        <v>Wyoming Valley West SD</v>
      </c>
      <c r="B499" s="29" t="str">
        <f>'7'!B499</f>
        <v>Luzerne</v>
      </c>
      <c r="C499" s="85">
        <f>'7'!C499</f>
        <v>1409</v>
      </c>
      <c r="D499" s="85">
        <f>'7'!D499</f>
        <v>852</v>
      </c>
      <c r="E499" s="85">
        <f>'7'!E499</f>
        <v>2261</v>
      </c>
      <c r="F499" s="139" t="s">
        <v>866</v>
      </c>
      <c r="G499" s="139" t="s">
        <v>867</v>
      </c>
      <c r="H499" s="139">
        <v>2</v>
      </c>
      <c r="I499" s="145">
        <v>79</v>
      </c>
      <c r="J499" s="139">
        <v>103</v>
      </c>
      <c r="K499" s="139">
        <v>34</v>
      </c>
      <c r="L499" s="12">
        <f t="shared" si="39"/>
        <v>182</v>
      </c>
      <c r="M499" s="12">
        <f t="shared" si="40"/>
        <v>216</v>
      </c>
      <c r="N499" s="24">
        <f t="shared" si="41"/>
        <v>5.6068133427963095E-2</v>
      </c>
      <c r="O499" s="24">
        <f t="shared" si="42"/>
        <v>0.12089201877934272</v>
      </c>
      <c r="P499" s="24">
        <f t="shared" si="43"/>
        <v>8.0495356037151702E-2</v>
      </c>
    </row>
    <row r="500" spans="1:16" x14ac:dyDescent="0.25">
      <c r="A500" s="9" t="str">
        <f>'7'!A500</f>
        <v>Wyomissing Area SD</v>
      </c>
      <c r="B500" s="29" t="str">
        <f>'7'!B500</f>
        <v>Berks</v>
      </c>
      <c r="C500" s="85">
        <f>'7'!C500</f>
        <v>344</v>
      </c>
      <c r="D500" s="85">
        <f>'7'!D500</f>
        <v>247</v>
      </c>
      <c r="E500" s="85">
        <f>'7'!E500</f>
        <v>591</v>
      </c>
      <c r="F500" s="139" t="s">
        <v>842</v>
      </c>
      <c r="G500" s="139" t="s">
        <v>552</v>
      </c>
      <c r="H500" s="139">
        <v>2</v>
      </c>
      <c r="I500" s="145">
        <v>54</v>
      </c>
      <c r="J500" s="139">
        <v>32</v>
      </c>
      <c r="K500" s="139">
        <v>12</v>
      </c>
      <c r="L500" s="12">
        <f t="shared" si="39"/>
        <v>86</v>
      </c>
      <c r="M500" s="12">
        <f t="shared" si="40"/>
        <v>98</v>
      </c>
      <c r="N500" s="24">
        <f t="shared" si="41"/>
        <v>0.15697674418604651</v>
      </c>
      <c r="O500" s="24">
        <f t="shared" si="42"/>
        <v>0.12955465587044535</v>
      </c>
      <c r="P500" s="24">
        <f t="shared" si="43"/>
        <v>0.1455160744500846</v>
      </c>
    </row>
    <row r="501" spans="1:16" x14ac:dyDescent="0.25">
      <c r="A501" s="9" t="str">
        <f>'7'!A501</f>
        <v>York City SD</v>
      </c>
      <c r="B501" s="29" t="str">
        <f>'7'!B501</f>
        <v>York</v>
      </c>
      <c r="C501" s="85">
        <f>'7'!C501</f>
        <v>2492</v>
      </c>
      <c r="D501" s="85">
        <f>'7'!D501</f>
        <v>1533</v>
      </c>
      <c r="E501" s="85">
        <f>'7'!E501</f>
        <v>4025</v>
      </c>
      <c r="F501" s="139" t="s">
        <v>854</v>
      </c>
      <c r="G501" s="139" t="s">
        <v>855</v>
      </c>
      <c r="H501" s="139">
        <v>2</v>
      </c>
      <c r="I501" s="145">
        <v>220</v>
      </c>
      <c r="J501" s="139">
        <v>203</v>
      </c>
      <c r="K501" s="139">
        <v>63</v>
      </c>
      <c r="L501" s="12">
        <f t="shared" si="39"/>
        <v>423</v>
      </c>
      <c r="M501" s="12">
        <f t="shared" si="40"/>
        <v>486</v>
      </c>
      <c r="N501" s="24">
        <f t="shared" si="41"/>
        <v>8.8282504012841087E-2</v>
      </c>
      <c r="O501" s="24">
        <f t="shared" si="42"/>
        <v>0.13242009132420091</v>
      </c>
      <c r="P501" s="24">
        <f t="shared" si="43"/>
        <v>0.10509316770186336</v>
      </c>
    </row>
    <row r="502" spans="1:16" x14ac:dyDescent="0.25">
      <c r="A502" s="9" t="str">
        <f>'7'!A502</f>
        <v>York Suburban SD</v>
      </c>
      <c r="B502" s="29" t="str">
        <f>'7'!B502</f>
        <v>York</v>
      </c>
      <c r="C502" s="85">
        <f>'7'!C502</f>
        <v>562</v>
      </c>
      <c r="D502" s="85">
        <f>'7'!D502</f>
        <v>406</v>
      </c>
      <c r="E502" s="85">
        <f>'7'!E502</f>
        <v>968</v>
      </c>
      <c r="F502" s="139" t="s">
        <v>854</v>
      </c>
      <c r="G502" s="139" t="s">
        <v>855</v>
      </c>
      <c r="H502" s="139">
        <v>2</v>
      </c>
      <c r="I502" s="145">
        <v>46</v>
      </c>
      <c r="J502" s="139">
        <v>34</v>
      </c>
      <c r="K502" s="139">
        <v>10</v>
      </c>
      <c r="L502" s="12">
        <f t="shared" si="39"/>
        <v>80</v>
      </c>
      <c r="M502" s="12">
        <f t="shared" si="40"/>
        <v>90</v>
      </c>
      <c r="N502" s="24">
        <f t="shared" si="41"/>
        <v>8.1850533807829182E-2</v>
      </c>
      <c r="O502" s="24">
        <f t="shared" si="42"/>
        <v>8.3743842364532015E-2</v>
      </c>
      <c r="P502" s="24">
        <f t="shared" si="43"/>
        <v>8.2644628099173556E-2</v>
      </c>
    </row>
    <row r="503" spans="1:16" x14ac:dyDescent="0.25">
      <c r="A503" s="9" t="str">
        <f>'7'!A503</f>
        <v>Yough SD</v>
      </c>
      <c r="B503" s="29" t="str">
        <f>'7'!B503</f>
        <v>Westmoreland</v>
      </c>
      <c r="C503" s="85">
        <f>'7'!C503</f>
        <v>429</v>
      </c>
      <c r="D503" s="85">
        <f>'7'!D503</f>
        <v>294</v>
      </c>
      <c r="E503" s="85">
        <f>'7'!E503</f>
        <v>723</v>
      </c>
      <c r="F503" s="139" t="s">
        <v>850</v>
      </c>
      <c r="G503" s="139" t="s">
        <v>574</v>
      </c>
      <c r="H503" s="139">
        <v>2</v>
      </c>
      <c r="I503" s="145">
        <v>43</v>
      </c>
      <c r="J503" s="139">
        <v>37</v>
      </c>
      <c r="K503" s="139">
        <v>21</v>
      </c>
      <c r="L503" s="12">
        <f t="shared" si="39"/>
        <v>80</v>
      </c>
      <c r="M503" s="12">
        <f t="shared" si="40"/>
        <v>101</v>
      </c>
      <c r="N503" s="24">
        <f t="shared" si="41"/>
        <v>0.10023310023310024</v>
      </c>
      <c r="O503" s="24">
        <f t="shared" si="42"/>
        <v>0.12585034013605442</v>
      </c>
      <c r="P503" s="24">
        <f t="shared" si="43"/>
        <v>0.11065006915629322</v>
      </c>
    </row>
    <row r="504" spans="1:16" x14ac:dyDescent="0.25">
      <c r="A504" s="168" t="s">
        <v>529</v>
      </c>
      <c r="B504" s="172"/>
      <c r="C504" s="14">
        <f>SUM(C4:C503)</f>
        <v>432581</v>
      </c>
      <c r="D504" s="14">
        <f t="shared" ref="D504:E504" si="44">SUM(D4:D503)</f>
        <v>296957</v>
      </c>
      <c r="E504" s="14">
        <f t="shared" si="44"/>
        <v>729538</v>
      </c>
      <c r="F504" s="14"/>
      <c r="G504" s="14"/>
      <c r="H504" s="82">
        <v>82</v>
      </c>
      <c r="I504" s="82">
        <f t="shared" ref="I504" si="45">SUM(I4:I503)</f>
        <v>37647</v>
      </c>
      <c r="J504" s="82">
        <f t="shared" ref="J504" si="46">SUM(J4:J503)</f>
        <v>39760</v>
      </c>
      <c r="K504" s="82">
        <f t="shared" ref="K504" si="47">SUM(K4:K503)</f>
        <v>13604</v>
      </c>
      <c r="L504" s="82">
        <f t="shared" ref="L504" si="48">SUM(L4:L503)</f>
        <v>77407</v>
      </c>
      <c r="M504" s="82">
        <f t="shared" ref="M504" si="49">SUM(M4:M503)</f>
        <v>91011</v>
      </c>
      <c r="N504" s="84">
        <f t="shared" ref="N504" si="50">I504/C504</f>
        <v>8.7028787672135385E-2</v>
      </c>
      <c r="O504" s="84">
        <f t="shared" ref="O504" si="51">J504/D504</f>
        <v>0.13389143882784377</v>
      </c>
      <c r="P504" s="84">
        <f t="shared" ref="P504" si="52">L504/E504</f>
        <v>0.10610413713884678</v>
      </c>
    </row>
    <row r="505" spans="1:16" x14ac:dyDescent="0.25">
      <c r="A505" s="4" t="str">
        <f>'1'!A504</f>
        <v>* 2010 School District population estimates from PA Data Center, Penn State University</v>
      </c>
    </row>
    <row r="506" spans="1:16" x14ac:dyDescent="0.25">
      <c r="A506" s="5" t="s">
        <v>666</v>
      </c>
    </row>
    <row r="507" spans="1:16" x14ac:dyDescent="0.25">
      <c r="A507" s="4" t="s">
        <v>687</v>
      </c>
    </row>
  </sheetData>
  <mergeCells count="4">
    <mergeCell ref="A1:P1"/>
    <mergeCell ref="A2:E2"/>
    <mergeCell ref="F2:P2"/>
    <mergeCell ref="A504:B504"/>
  </mergeCells>
  <pageMargins left="0.3" right="0.3" top="0.4" bottom="0.5" header="0.3" footer="0.3"/>
  <pageSetup orientation="landscape" r:id="rId1"/>
  <headerFooter>
    <oddFooter>&amp;L&amp;8Prepared by:  Office of Child Development and Early Learning&amp;C&amp;8&amp;P&amp;R&amp;8Updated 11/1/2011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E4F5489C253964E84575E061428CBB6" ma:contentTypeVersion="0" ma:contentTypeDescription="Create a new document." ma:contentTypeScope="" ma:versionID="75d0cac48f31f78f6d0d8d877a4209f9">
  <xsd:schema xmlns:xsd="http://www.w3.org/2001/XMLSchema" xmlns:p="http://schemas.microsoft.com/office/2006/metadata/properties" xmlns:ns1="http://schemas.microsoft.com/sharepoint/v3" targetNamespace="http://schemas.microsoft.com/office/2006/metadata/properties" ma:root="true" ma:fieldsID="14b02d60c8ec1680adb52f2c55b850e7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WebPage" minOccurs="0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http://schemas.microsoft.com/sharepoint/v3" elementFormDefault="qualified">
    <xsd:import namespace="http://schemas.microsoft.com/office/2006/documentManagement/types"/>
    <xsd:element name="WebPage" ma:index="8" nillable="true" ma:displayName="Web Page" ma:internalName="WebPage" ma:readOnly="fals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>
  <documentManagement>
    <WebPage xmlns="http://schemas.microsoft.com/sharepoint/v3">
      <Url xsi:nil="true"/>
      <Description xsi:nil="true"/>
    </WebPage>
  </documentManagement>
</p:properties>
</file>

<file path=customXml/itemProps1.xml><?xml version="1.0" encoding="utf-8"?>
<ds:datastoreItem xmlns:ds="http://schemas.openxmlformats.org/officeDocument/2006/customXml" ds:itemID="{1A2A1597-E87C-447C-A53D-A2B6C92EF21E}"/>
</file>

<file path=customXml/itemProps2.xml><?xml version="1.0" encoding="utf-8"?>
<ds:datastoreItem xmlns:ds="http://schemas.openxmlformats.org/officeDocument/2006/customXml" ds:itemID="{58E996F1-9E50-488B-AAC8-F08B9C96AEFD}"/>
</file>

<file path=customXml/itemProps3.xml><?xml version="1.0" encoding="utf-8"?>
<ds:datastoreItem xmlns:ds="http://schemas.openxmlformats.org/officeDocument/2006/customXml" ds:itemID="{744CEE4A-AB27-472C-94BE-C3324DACD51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9</vt:i4>
      </vt:variant>
    </vt:vector>
  </HeadingPairs>
  <TitlesOfParts>
    <vt:vector size="20" baseType="lpstr">
      <vt:lpstr>Table of Contents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'1'!Print_Titles</vt:lpstr>
      <vt:lpstr>'10'!Print_Titles</vt:lpstr>
      <vt:lpstr>'2'!Print_Titles</vt:lpstr>
      <vt:lpstr>'4'!Print_Titles</vt:lpstr>
      <vt:lpstr>'5'!Print_Titles</vt:lpstr>
      <vt:lpstr>'6'!Print_Titles</vt:lpstr>
      <vt:lpstr>'7'!Print_Titles</vt:lpstr>
      <vt:lpstr>'8'!Print_Titles</vt:lpstr>
      <vt:lpstr>'9'!Print_Titles</vt:lpstr>
    </vt:vector>
  </TitlesOfParts>
  <Company>PA Department of Public Welfare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xplocal</dc:creator>
  <cp:lastModifiedBy>Michelle Hill</cp:lastModifiedBy>
  <cp:lastPrinted>2012-01-09T16:13:25Z</cp:lastPrinted>
  <dcterms:created xsi:type="dcterms:W3CDTF">2011-07-18T15:58:29Z</dcterms:created>
  <dcterms:modified xsi:type="dcterms:W3CDTF">2014-08-26T14:18:44Z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0x010100AE4F5489C253964E84575E061428CBB6</vt:lpwstr>
  </property>
</Properties>
</file>